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temmyduong/Downloads/"/>
    </mc:Choice>
  </mc:AlternateContent>
  <xr:revisionPtr revIDLastSave="0" documentId="13_ncr:1_{53B96FD8-BCA7-CF40-A28E-685EDC9BBFC8}" xr6:coauthVersionLast="47" xr6:coauthVersionMax="47" xr10:uidLastSave="{00000000-0000-0000-0000-000000000000}"/>
  <bookViews>
    <workbookView xWindow="0" yWindow="0" windowWidth="28800" windowHeight="18000" tabRatio="966" firstSheet="7" activeTab="11" xr2:uid="{196C3298-8DAE-41E2-B5EA-F7376620E845}"/>
  </bookViews>
  <sheets>
    <sheet name="1.a Manager's Page" sheetId="1" r:id="rId1"/>
    <sheet name="1.b Model_Best estimates" sheetId="35" r:id="rId2"/>
    <sheet name="1.c Model Simulated data" sheetId="6" r:id="rId3"/>
    <sheet name="2.a.1 Scenario for Late Cancel" sheetId="29" r:id="rId4"/>
    <sheet name="2.a.1 Scenario for Cus.Request" sheetId="39" r:id="rId5"/>
    <sheet name="2.a.1 Scenario for SM Bookings" sheetId="40" r:id="rId6"/>
    <sheet name="2.a.1 Scenario for Misc Expense" sheetId="87" r:id="rId7"/>
    <sheet name="2.a.1 Scenario for D.Bookings" sheetId="80" r:id="rId8"/>
    <sheet name="2.bSummary of Scenario analysis" sheetId="32" r:id="rId9"/>
    <sheet name="3. Probability Distributions" sheetId="3" r:id="rId10"/>
    <sheet name="4.Simulation" sheetId="25" r:id="rId11"/>
    <sheet name="4. Output Summary" sheetId="38" r:id="rId12"/>
    <sheet name="4. Risk Analysis" sheetId="27" r:id="rId13"/>
    <sheet name="additional" sheetId="36" r:id="rId14"/>
  </sheets>
  <externalReferences>
    <externalReference r:id="rId15"/>
  </externalReferences>
  <definedNames>
    <definedName name="_xlchart.v1.0" hidden="1">'4.Simulation'!$G$6:$G$1005</definedName>
    <definedName name="_xlchart.v1.1" hidden="1">'4.Simulation'!$G$6:$G$1005</definedName>
    <definedName name="Admin_Cost_per_day">#REF!</definedName>
    <definedName name="Admin.costperday">'1.c Model Simulated data'!$H$19</definedName>
    <definedName name="Admin.costperroom">'1.c Model Simulated data'!$H$19</definedName>
    <definedName name="Buffet_Breakfast_cost_per_room">#REF!</definedName>
    <definedName name="buffet.breakfas.costperroom">'1.c Model Simulated data'!$H$17</definedName>
    <definedName name="Contribution_margin_per_unit">[1]Model!$C$4</definedName>
    <definedName name="Cost_of_parts_per_unit">[1]Model!$H$5</definedName>
    <definedName name="Daily_Miscellaneous_expense">#REF!</definedName>
    <definedName name="daily_miscellaneous_expense1">#REF!</definedName>
    <definedName name="daily_miscellaneous_expenses">#REF!</definedName>
    <definedName name="Daily_Online_Reservation">#REF!</definedName>
    <definedName name="daily_online_reservation1">#REF!</definedName>
    <definedName name="daily_online_reservations">#REF!</definedName>
    <definedName name="daily.miscellaneous.expense">'1.c Model Simulated data'!#REF!</definedName>
    <definedName name="daily.online.reservation">'1.c Model Simulated data'!$H$4</definedName>
    <definedName name="Demand">[1]Model!$H$6</definedName>
    <definedName name="Direct_labour_cost_per_unit">[1]Model!$H$4</definedName>
    <definedName name="First_year_profit">[1]Model!$C$6</definedName>
    <definedName name="House_Keeping_Cost_per_room">#REF!</definedName>
    <definedName name="Housekeeping.costperroom">'1.c Model Simulated data'!$H$18</definedName>
    <definedName name="Late_Cancellation_Fee">#REF!</definedName>
    <definedName name="late_cancellation_fee1">#REF!</definedName>
    <definedName name="late_cancellation1">#REF!</definedName>
    <definedName name="Late_Cancellations">#REF!</definedName>
    <definedName name="late.cancellation">'1.c Model Simulated data'!$H$5</definedName>
    <definedName name="late.cancellation.fee">'1.c Model Simulated data'!$H$12</definedName>
    <definedName name="Marketing_Cost_per_day">#REF!</definedName>
    <definedName name="Marketing.costperday">'1.c Model Simulated data'!$H$20</definedName>
    <definedName name="Marketing.costperroom">'1.c Model Simulated data'!$H$20</definedName>
    <definedName name="No_of_Rooms">#REF!</definedName>
    <definedName name="no.of.rooms">'1.c Model Simulated data'!$H$15</definedName>
    <definedName name="Number_of_Room_occupied">#REF!</definedName>
    <definedName name="number_of_walkins">#REF!</definedName>
    <definedName name="Number_of_walkins_accepted">#REF!</definedName>
    <definedName name="numberof.roomsoccupied">'1.c Model Simulated data'!$C$4</definedName>
    <definedName name="numberof.walkinsaccepted">'1.c Model Simulated data'!$C$8</definedName>
    <definedName name="Occupancy_Rate">#REF!</definedName>
    <definedName name="occupancyrate">'1.c Model Simulated data'!$C$5</definedName>
    <definedName name="Overbooking_fee">#REF!</definedName>
    <definedName name="Overbooking_Rate">#REF!</definedName>
    <definedName name="overbooking_rate1">#REF!</definedName>
    <definedName name="Overbooking.fee">'1.c Model Simulated data'!$H$21</definedName>
    <definedName name="overbooking.rate">'1.c Model Simulated data'!$H$11</definedName>
    <definedName name="Room_Rate">#REF!</definedName>
    <definedName name="room_rate1">#REF!</definedName>
    <definedName name="room.rate">'1.c Model Simulated data'!$H$10</definedName>
    <definedName name="Rooms_Overbooked">#REF!</definedName>
    <definedName name="roomsoverbooked">'1.c Model Simulated data'!#REF!</definedName>
    <definedName name="Sales_Revenue_Per_day">#REF!</definedName>
    <definedName name="salesrevenue.perday">'1.c Model Simulated data'!$C$6</definedName>
    <definedName name="sold.out">'1.c Model Simulated data'!#REF!</definedName>
    <definedName name="solver_adj" localSheetId="1" hidden="1">'1.b Model_Best estimates'!#REF!</definedName>
    <definedName name="solver_adj" localSheetId="9" hidden="1">'3. Probability Distributions'!#REF!</definedName>
    <definedName name="solver_cvg" localSheetId="1" hidden="1">0.0001</definedName>
    <definedName name="solver_cvg" localSheetId="9" hidden="1">0.0001</definedName>
    <definedName name="solver_drv" localSheetId="1" hidden="1">2</definedName>
    <definedName name="solver_drv" localSheetId="9" hidden="1">2</definedName>
    <definedName name="solver_eng" localSheetId="1" hidden="1">1</definedName>
    <definedName name="solver_eng" localSheetId="9" hidden="1">1</definedName>
    <definedName name="solver_est" localSheetId="1" hidden="1">1</definedName>
    <definedName name="solver_est" localSheetId="9" hidden="1">1</definedName>
    <definedName name="solver_itr" localSheetId="1" hidden="1">2147483647</definedName>
    <definedName name="solver_itr" localSheetId="9" hidden="1">2147483647</definedName>
    <definedName name="solver_mip" localSheetId="1" hidden="1">2147483647</definedName>
    <definedName name="solver_mip" localSheetId="9" hidden="1">2147483647</definedName>
    <definedName name="solver_mni" localSheetId="1" hidden="1">30</definedName>
    <definedName name="solver_mni" localSheetId="9" hidden="1">30</definedName>
    <definedName name="solver_mrt" localSheetId="1" hidden="1">0.075</definedName>
    <definedName name="solver_mrt" localSheetId="9" hidden="1">0.075</definedName>
    <definedName name="solver_msl" localSheetId="1" hidden="1">2</definedName>
    <definedName name="solver_msl" localSheetId="9" hidden="1">2</definedName>
    <definedName name="solver_neg" localSheetId="1" hidden="1">1</definedName>
    <definedName name="solver_neg" localSheetId="9" hidden="1">1</definedName>
    <definedName name="solver_nod" localSheetId="1" hidden="1">2147483647</definedName>
    <definedName name="solver_nod" localSheetId="9" hidden="1">2147483647</definedName>
    <definedName name="solver_num" localSheetId="1" hidden="1">1</definedName>
    <definedName name="solver_num" localSheetId="9" hidden="1">1</definedName>
    <definedName name="solver_nwt" localSheetId="1" hidden="1">1</definedName>
    <definedName name="solver_nwt" localSheetId="9" hidden="1">1</definedName>
    <definedName name="solver_opt" localSheetId="1" hidden="1">'1.b Model_Best estimates'!#REF!</definedName>
    <definedName name="solver_opt" localSheetId="9" hidden="1">'3. Probability Distributions'!#REF!</definedName>
    <definedName name="solver_pre" localSheetId="1" hidden="1">0.000001</definedName>
    <definedName name="solver_pre" localSheetId="9" hidden="1">0.000001</definedName>
    <definedName name="solver_rbv" localSheetId="1" hidden="1">2</definedName>
    <definedName name="solver_rbv" localSheetId="9" hidden="1">2</definedName>
    <definedName name="solver_rlx" localSheetId="1" hidden="1">2</definedName>
    <definedName name="solver_rlx" localSheetId="9" hidden="1">2</definedName>
    <definedName name="solver_rsd" localSheetId="1" hidden="1">0</definedName>
    <definedName name="solver_rsd" localSheetId="9" hidden="1">0</definedName>
    <definedName name="solver_scl" localSheetId="1" hidden="1">2</definedName>
    <definedName name="solver_scl" localSheetId="9" hidden="1">2</definedName>
    <definedName name="solver_sho" localSheetId="1" hidden="1">2</definedName>
    <definedName name="solver_sho" localSheetId="9" hidden="1">2</definedName>
    <definedName name="solver_ssz" localSheetId="1" hidden="1">100</definedName>
    <definedName name="solver_ssz" localSheetId="9" hidden="1">100</definedName>
    <definedName name="solver_tim" localSheetId="1" hidden="1">2147483647</definedName>
    <definedName name="solver_tim" localSheetId="9" hidden="1">2147483647</definedName>
    <definedName name="solver_tol" localSheetId="1" hidden="1">0.01</definedName>
    <definedName name="solver_tol" localSheetId="9" hidden="1">0.01</definedName>
    <definedName name="solver_typ" localSheetId="1" hidden="1">3</definedName>
    <definedName name="solver_typ" localSheetId="9" hidden="1">3</definedName>
    <definedName name="solver_val" localSheetId="1" hidden="1">0.3049</definedName>
    <definedName name="solver_val" localSheetId="9" hidden="1">0.3049</definedName>
    <definedName name="solver_ver" localSheetId="1" hidden="1">3</definedName>
    <definedName name="solver_ver" localSheetId="9" hidden="1">3</definedName>
    <definedName name="Total_Cost_per_day">#REF!</definedName>
    <definedName name="Total_Profit">#REF!</definedName>
    <definedName name="Total.daily.profit">'1.c Model Simulated data'!$C$15</definedName>
    <definedName name="Totalcost.perday">'1.c Model Simulated data'!$C$7</definedName>
    <definedName name="Walk_Ins">#REF!</definedName>
    <definedName name="walk.ins">'1.c Model Simulated data'!$H$6</definedName>
    <definedName name="walkin1">#REF!</definedName>
    <definedName name="Welcome_Pack_cost_per_room">#REF!</definedName>
    <definedName name="welcomepack.costperroom">'1.c Model Simulated data'!$H$16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9" i="27" l="1"/>
  <c r="AE9" i="27"/>
  <c r="AD9" i="27"/>
  <c r="AC9" i="27"/>
  <c r="AB9" i="27"/>
  <c r="AF8" i="27"/>
  <c r="AE8" i="27"/>
  <c r="AD8" i="27"/>
  <c r="AC8" i="27"/>
  <c r="AB8" i="27"/>
  <c r="X9" i="27"/>
  <c r="W9" i="27"/>
  <c r="V9" i="27"/>
  <c r="U9" i="27"/>
  <c r="T9" i="27"/>
  <c r="T8" i="27"/>
  <c r="X8" i="27"/>
  <c r="W8" i="27"/>
  <c r="V8" i="27"/>
  <c r="U8" i="27"/>
  <c r="K9" i="27"/>
  <c r="O9" i="27"/>
  <c r="N9" i="27"/>
  <c r="M9" i="27"/>
  <c r="L9" i="27"/>
  <c r="F9" i="27"/>
  <c r="E9" i="27"/>
  <c r="D9" i="27"/>
  <c r="C9" i="27"/>
  <c r="B9" i="27"/>
  <c r="O8" i="27"/>
  <c r="N8" i="27"/>
  <c r="M8" i="27"/>
  <c r="L8" i="27"/>
  <c r="K8" i="27"/>
  <c r="G8" i="27"/>
  <c r="F8" i="27"/>
  <c r="E8" i="27"/>
  <c r="D8" i="27"/>
  <c r="C8" i="27"/>
  <c r="B8" i="27"/>
  <c r="G27" i="38"/>
  <c r="G26" i="38"/>
  <c r="G24" i="38"/>
  <c r="G23" i="38"/>
  <c r="F27" i="38"/>
  <c r="F26" i="38"/>
  <c r="F24" i="38"/>
  <c r="F23" i="38"/>
  <c r="E27" i="38"/>
  <c r="E26" i="38"/>
  <c r="E24" i="38"/>
  <c r="E23" i="38"/>
  <c r="D25" i="38"/>
  <c r="D27" i="38"/>
  <c r="D26" i="38"/>
  <c r="D24" i="38"/>
  <c r="D23" i="38"/>
  <c r="G19" i="38"/>
  <c r="G20" i="38"/>
  <c r="E20" i="38"/>
  <c r="E19" i="38"/>
  <c r="D20" i="38"/>
  <c r="D19" i="38"/>
  <c r="D15" i="38"/>
  <c r="E15" i="38"/>
  <c r="D14" i="38"/>
  <c r="D13" i="38"/>
  <c r="E13" i="38"/>
  <c r="D12" i="38"/>
  <c r="E12" i="38"/>
  <c r="D11" i="38"/>
  <c r="G15" i="38"/>
  <c r="F15" i="38"/>
  <c r="G14" i="38"/>
  <c r="F14" i="38"/>
  <c r="E14" i="38"/>
  <c r="G13" i="38"/>
  <c r="F13" i="38"/>
  <c r="G12" i="38"/>
  <c r="F12" i="38"/>
  <c r="G11" i="38"/>
  <c r="F11" i="38"/>
  <c r="E11" i="38"/>
  <c r="AG8" i="27" l="1"/>
  <c r="Y8" i="27"/>
  <c r="P8" i="27"/>
  <c r="G25" i="38"/>
  <c r="F19" i="38"/>
  <c r="F25" i="38"/>
  <c r="E25" i="38"/>
  <c r="F20" i="38"/>
  <c r="CK1008" i="25" l="1"/>
  <c r="CJ1008" i="25"/>
  <c r="CI1008" i="25"/>
  <c r="CH1008" i="25"/>
  <c r="CG1008" i="25"/>
  <c r="CF1008" i="25"/>
  <c r="CE1008" i="25"/>
  <c r="CD1008" i="25"/>
  <c r="CC1008" i="25"/>
  <c r="CB1008" i="25"/>
  <c r="CA1008" i="25"/>
  <c r="BZ1008" i="25"/>
  <c r="BY1008" i="25"/>
  <c r="BX1008" i="25"/>
  <c r="BW1008" i="25"/>
  <c r="BV1008" i="25"/>
  <c r="CK1007" i="25"/>
  <c r="CJ1007" i="25"/>
  <c r="CI1007" i="25"/>
  <c r="CH1007" i="25"/>
  <c r="CG1007" i="25"/>
  <c r="CF1007" i="25"/>
  <c r="CE1007" i="25"/>
  <c r="CD1007" i="25"/>
  <c r="CC1007" i="25"/>
  <c r="CB1007" i="25"/>
  <c r="CA1007" i="25"/>
  <c r="BZ1007" i="25"/>
  <c r="BY1007" i="25"/>
  <c r="BX1007" i="25"/>
  <c r="BW1007" i="25"/>
  <c r="BV1007" i="25"/>
  <c r="CK1006" i="25"/>
  <c r="CJ1006" i="25"/>
  <c r="CI1006" i="25"/>
  <c r="CH1006" i="25"/>
  <c r="CG1006" i="25"/>
  <c r="CF1006" i="25"/>
  <c r="CE1006" i="25"/>
  <c r="CD1006" i="25"/>
  <c r="CC1006" i="25"/>
  <c r="CB1006" i="25"/>
  <c r="CA1006" i="25"/>
  <c r="BZ1006" i="25"/>
  <c r="BY1006" i="25"/>
  <c r="BX1006" i="25"/>
  <c r="BW1006" i="25"/>
  <c r="BV1006" i="25"/>
  <c r="CP1005" i="25"/>
  <c r="CO1005" i="25"/>
  <c r="CN1005" i="25"/>
  <c r="CP1004" i="25"/>
  <c r="CO1004" i="25"/>
  <c r="CN1004" i="25"/>
  <c r="CP1003" i="25"/>
  <c r="CO1003" i="25"/>
  <c r="CN1003" i="25"/>
  <c r="CP1002" i="25"/>
  <c r="CO1002" i="25"/>
  <c r="CN1002" i="25"/>
  <c r="CP1001" i="25"/>
  <c r="CO1001" i="25"/>
  <c r="CN1001" i="25"/>
  <c r="CP1000" i="25"/>
  <c r="CO1000" i="25"/>
  <c r="CN1000" i="25"/>
  <c r="CP999" i="25"/>
  <c r="CO999" i="25"/>
  <c r="CN999" i="25"/>
  <c r="CP998" i="25"/>
  <c r="CO998" i="25"/>
  <c r="CN998" i="25"/>
  <c r="CP997" i="25"/>
  <c r="CO997" i="25"/>
  <c r="CN997" i="25"/>
  <c r="CP996" i="25"/>
  <c r="CO996" i="25"/>
  <c r="CN996" i="25"/>
  <c r="CP995" i="25"/>
  <c r="CO995" i="25"/>
  <c r="CN995" i="25"/>
  <c r="CP994" i="25"/>
  <c r="CO994" i="25"/>
  <c r="CN994" i="25"/>
  <c r="CP993" i="25"/>
  <c r="CO993" i="25"/>
  <c r="CN993" i="25"/>
  <c r="CP992" i="25"/>
  <c r="CO992" i="25"/>
  <c r="CN992" i="25"/>
  <c r="CP991" i="25"/>
  <c r="CO991" i="25"/>
  <c r="CN991" i="25"/>
  <c r="CP990" i="25"/>
  <c r="CO990" i="25"/>
  <c r="CN990" i="25"/>
  <c r="CP989" i="25"/>
  <c r="CO989" i="25"/>
  <c r="CN989" i="25"/>
  <c r="CP988" i="25"/>
  <c r="CO988" i="25"/>
  <c r="CN988" i="25"/>
  <c r="CP987" i="25"/>
  <c r="CO987" i="25"/>
  <c r="CN987" i="25"/>
  <c r="CP986" i="25"/>
  <c r="CO986" i="25"/>
  <c r="CN986" i="25"/>
  <c r="CP985" i="25"/>
  <c r="CO985" i="25"/>
  <c r="CN985" i="25"/>
  <c r="CP984" i="25"/>
  <c r="CO984" i="25"/>
  <c r="CN984" i="25"/>
  <c r="CP983" i="25"/>
  <c r="CO983" i="25"/>
  <c r="CN983" i="25"/>
  <c r="CP982" i="25"/>
  <c r="CO982" i="25"/>
  <c r="CN982" i="25"/>
  <c r="CP981" i="25"/>
  <c r="CO981" i="25"/>
  <c r="CN981" i="25"/>
  <c r="CP980" i="25"/>
  <c r="CO980" i="25"/>
  <c r="CN980" i="25"/>
  <c r="CP979" i="25"/>
  <c r="CO979" i="25"/>
  <c r="CN979" i="25"/>
  <c r="CP978" i="25"/>
  <c r="CO978" i="25"/>
  <c r="CN978" i="25"/>
  <c r="CP977" i="25"/>
  <c r="CO977" i="25"/>
  <c r="CN977" i="25"/>
  <c r="CP976" i="25"/>
  <c r="CO976" i="25"/>
  <c r="CN976" i="25"/>
  <c r="CP975" i="25"/>
  <c r="CO975" i="25"/>
  <c r="CN975" i="25"/>
  <c r="CP974" i="25"/>
  <c r="CO974" i="25"/>
  <c r="CN974" i="25"/>
  <c r="CP973" i="25"/>
  <c r="CO973" i="25"/>
  <c r="CN973" i="25"/>
  <c r="CP972" i="25"/>
  <c r="CO972" i="25"/>
  <c r="CN972" i="25"/>
  <c r="CP971" i="25"/>
  <c r="CO971" i="25"/>
  <c r="CN971" i="25"/>
  <c r="CP970" i="25"/>
  <c r="CO970" i="25"/>
  <c r="CN970" i="25"/>
  <c r="CP969" i="25"/>
  <c r="CO969" i="25"/>
  <c r="CN969" i="25"/>
  <c r="CP968" i="25"/>
  <c r="CO968" i="25"/>
  <c r="CN968" i="25"/>
  <c r="CP967" i="25"/>
  <c r="CO967" i="25"/>
  <c r="CN967" i="25"/>
  <c r="CP966" i="25"/>
  <c r="CO966" i="25"/>
  <c r="CN966" i="25"/>
  <c r="CP965" i="25"/>
  <c r="CO965" i="25"/>
  <c r="CN965" i="25"/>
  <c r="CP964" i="25"/>
  <c r="CO964" i="25"/>
  <c r="CN964" i="25"/>
  <c r="CP963" i="25"/>
  <c r="CO963" i="25"/>
  <c r="CN963" i="25"/>
  <c r="CP962" i="25"/>
  <c r="CO962" i="25"/>
  <c r="CN962" i="25"/>
  <c r="CP961" i="25"/>
  <c r="CO961" i="25"/>
  <c r="CN961" i="25"/>
  <c r="CP960" i="25"/>
  <c r="CO960" i="25"/>
  <c r="CN960" i="25"/>
  <c r="CP959" i="25"/>
  <c r="CO959" i="25"/>
  <c r="CN959" i="25"/>
  <c r="CP958" i="25"/>
  <c r="CO958" i="25"/>
  <c r="CN958" i="25"/>
  <c r="CP957" i="25"/>
  <c r="CO957" i="25"/>
  <c r="CN957" i="25"/>
  <c r="CP956" i="25"/>
  <c r="CO956" i="25"/>
  <c r="CN956" i="25"/>
  <c r="CP955" i="25"/>
  <c r="CO955" i="25"/>
  <c r="CN955" i="25"/>
  <c r="CP954" i="25"/>
  <c r="CO954" i="25"/>
  <c r="CN954" i="25"/>
  <c r="CP953" i="25"/>
  <c r="CO953" i="25"/>
  <c r="CN953" i="25"/>
  <c r="CP952" i="25"/>
  <c r="CO952" i="25"/>
  <c r="CN952" i="25"/>
  <c r="CP951" i="25"/>
  <c r="CO951" i="25"/>
  <c r="CN951" i="25"/>
  <c r="CP950" i="25"/>
  <c r="CO950" i="25"/>
  <c r="CN950" i="25"/>
  <c r="CP949" i="25"/>
  <c r="CO949" i="25"/>
  <c r="CN949" i="25"/>
  <c r="CP948" i="25"/>
  <c r="CO948" i="25"/>
  <c r="CN948" i="25"/>
  <c r="CP947" i="25"/>
  <c r="CO947" i="25"/>
  <c r="CN947" i="25"/>
  <c r="CP946" i="25"/>
  <c r="CO946" i="25"/>
  <c r="CN946" i="25"/>
  <c r="CP945" i="25"/>
  <c r="CO945" i="25"/>
  <c r="CN945" i="25"/>
  <c r="CP944" i="25"/>
  <c r="CO944" i="25"/>
  <c r="CN944" i="25"/>
  <c r="CP943" i="25"/>
  <c r="CO943" i="25"/>
  <c r="CN943" i="25"/>
  <c r="CP942" i="25"/>
  <c r="CO942" i="25"/>
  <c r="CN942" i="25"/>
  <c r="CP941" i="25"/>
  <c r="CO941" i="25"/>
  <c r="CN941" i="25"/>
  <c r="CP940" i="25"/>
  <c r="CO940" i="25"/>
  <c r="CN940" i="25"/>
  <c r="CP939" i="25"/>
  <c r="CO939" i="25"/>
  <c r="CN939" i="25"/>
  <c r="CP938" i="25"/>
  <c r="CO938" i="25"/>
  <c r="CN938" i="25"/>
  <c r="CP937" i="25"/>
  <c r="CO937" i="25"/>
  <c r="CN937" i="25"/>
  <c r="CP936" i="25"/>
  <c r="CO936" i="25"/>
  <c r="CN936" i="25"/>
  <c r="CP935" i="25"/>
  <c r="CO935" i="25"/>
  <c r="CN935" i="25"/>
  <c r="CP934" i="25"/>
  <c r="CO934" i="25"/>
  <c r="CN934" i="25"/>
  <c r="CP933" i="25"/>
  <c r="CO933" i="25"/>
  <c r="CN933" i="25"/>
  <c r="CP932" i="25"/>
  <c r="CO932" i="25"/>
  <c r="CN932" i="25"/>
  <c r="CP931" i="25"/>
  <c r="CO931" i="25"/>
  <c r="CN931" i="25"/>
  <c r="CP930" i="25"/>
  <c r="CO930" i="25"/>
  <c r="CN930" i="25"/>
  <c r="CP929" i="25"/>
  <c r="CO929" i="25"/>
  <c r="CN929" i="25"/>
  <c r="CP928" i="25"/>
  <c r="CO928" i="25"/>
  <c r="CN928" i="25"/>
  <c r="CP927" i="25"/>
  <c r="CO927" i="25"/>
  <c r="CN927" i="25"/>
  <c r="CP926" i="25"/>
  <c r="CO926" i="25"/>
  <c r="CN926" i="25"/>
  <c r="CP925" i="25"/>
  <c r="CO925" i="25"/>
  <c r="CN925" i="25"/>
  <c r="CP924" i="25"/>
  <c r="CO924" i="25"/>
  <c r="CN924" i="25"/>
  <c r="CP923" i="25"/>
  <c r="CO923" i="25"/>
  <c r="CN923" i="25"/>
  <c r="CP922" i="25"/>
  <c r="CO922" i="25"/>
  <c r="CN922" i="25"/>
  <c r="CP921" i="25"/>
  <c r="CO921" i="25"/>
  <c r="CN921" i="25"/>
  <c r="CP920" i="25"/>
  <c r="CO920" i="25"/>
  <c r="CN920" i="25"/>
  <c r="CP919" i="25"/>
  <c r="CO919" i="25"/>
  <c r="CN919" i="25"/>
  <c r="CP918" i="25"/>
  <c r="CO918" i="25"/>
  <c r="CN918" i="25"/>
  <c r="CP917" i="25"/>
  <c r="CO917" i="25"/>
  <c r="CN917" i="25"/>
  <c r="CP916" i="25"/>
  <c r="CO916" i="25"/>
  <c r="CN916" i="25"/>
  <c r="CP915" i="25"/>
  <c r="CO915" i="25"/>
  <c r="CN915" i="25"/>
  <c r="CP914" i="25"/>
  <c r="CO914" i="25"/>
  <c r="CN914" i="25"/>
  <c r="CP913" i="25"/>
  <c r="CO913" i="25"/>
  <c r="CN913" i="25"/>
  <c r="CP912" i="25"/>
  <c r="CO912" i="25"/>
  <c r="CN912" i="25"/>
  <c r="CP911" i="25"/>
  <c r="CO911" i="25"/>
  <c r="CN911" i="25"/>
  <c r="CP910" i="25"/>
  <c r="CO910" i="25"/>
  <c r="CN910" i="25"/>
  <c r="CP909" i="25"/>
  <c r="CO909" i="25"/>
  <c r="CN909" i="25"/>
  <c r="CP908" i="25"/>
  <c r="CO908" i="25"/>
  <c r="CN908" i="25"/>
  <c r="CP907" i="25"/>
  <c r="CO907" i="25"/>
  <c r="CN907" i="25"/>
  <c r="CP906" i="25"/>
  <c r="CO906" i="25"/>
  <c r="CN906" i="25"/>
  <c r="CP905" i="25"/>
  <c r="CO905" i="25"/>
  <c r="CN905" i="25"/>
  <c r="CP904" i="25"/>
  <c r="CO904" i="25"/>
  <c r="CN904" i="25"/>
  <c r="CP903" i="25"/>
  <c r="CO903" i="25"/>
  <c r="CN903" i="25"/>
  <c r="CP902" i="25"/>
  <c r="CO902" i="25"/>
  <c r="CN902" i="25"/>
  <c r="CP901" i="25"/>
  <c r="CO901" i="25"/>
  <c r="CN901" i="25"/>
  <c r="CP900" i="25"/>
  <c r="CO900" i="25"/>
  <c r="CN900" i="25"/>
  <c r="CP899" i="25"/>
  <c r="CO899" i="25"/>
  <c r="CN899" i="25"/>
  <c r="CP898" i="25"/>
  <c r="CO898" i="25"/>
  <c r="CN898" i="25"/>
  <c r="CP897" i="25"/>
  <c r="CO897" i="25"/>
  <c r="CN897" i="25"/>
  <c r="CP896" i="25"/>
  <c r="CO896" i="25"/>
  <c r="CN896" i="25"/>
  <c r="CP895" i="25"/>
  <c r="CO895" i="25"/>
  <c r="CN895" i="25"/>
  <c r="CP894" i="25"/>
  <c r="CO894" i="25"/>
  <c r="CN894" i="25"/>
  <c r="CP893" i="25"/>
  <c r="CO893" i="25"/>
  <c r="CN893" i="25"/>
  <c r="CP892" i="25"/>
  <c r="CO892" i="25"/>
  <c r="CN892" i="25"/>
  <c r="CP891" i="25"/>
  <c r="CO891" i="25"/>
  <c r="CN891" i="25"/>
  <c r="CP890" i="25"/>
  <c r="CO890" i="25"/>
  <c r="CN890" i="25"/>
  <c r="CP889" i="25"/>
  <c r="CO889" i="25"/>
  <c r="CN889" i="25"/>
  <c r="CP888" i="25"/>
  <c r="CO888" i="25"/>
  <c r="CN888" i="25"/>
  <c r="CP887" i="25"/>
  <c r="CO887" i="25"/>
  <c r="CN887" i="25"/>
  <c r="CP886" i="25"/>
  <c r="CO886" i="25"/>
  <c r="CN886" i="25"/>
  <c r="CP885" i="25"/>
  <c r="CO885" i="25"/>
  <c r="CN885" i="25"/>
  <c r="CP884" i="25"/>
  <c r="CO884" i="25"/>
  <c r="CN884" i="25"/>
  <c r="CP883" i="25"/>
  <c r="CO883" i="25"/>
  <c r="CN883" i="25"/>
  <c r="CP882" i="25"/>
  <c r="CO882" i="25"/>
  <c r="CN882" i="25"/>
  <c r="CP881" i="25"/>
  <c r="CO881" i="25"/>
  <c r="CN881" i="25"/>
  <c r="CP880" i="25"/>
  <c r="CO880" i="25"/>
  <c r="CN880" i="25"/>
  <c r="CP879" i="25"/>
  <c r="CO879" i="25"/>
  <c r="CN879" i="25"/>
  <c r="CP878" i="25"/>
  <c r="CO878" i="25"/>
  <c r="CN878" i="25"/>
  <c r="CP877" i="25"/>
  <c r="CO877" i="25"/>
  <c r="CN877" i="25"/>
  <c r="CP876" i="25"/>
  <c r="CO876" i="25"/>
  <c r="CN876" i="25"/>
  <c r="CP875" i="25"/>
  <c r="CO875" i="25"/>
  <c r="CN875" i="25"/>
  <c r="CP874" i="25"/>
  <c r="CO874" i="25"/>
  <c r="CN874" i="25"/>
  <c r="CP873" i="25"/>
  <c r="CO873" i="25"/>
  <c r="CN873" i="25"/>
  <c r="CP872" i="25"/>
  <c r="CO872" i="25"/>
  <c r="CN872" i="25"/>
  <c r="CP871" i="25"/>
  <c r="CO871" i="25"/>
  <c r="CN871" i="25"/>
  <c r="CP870" i="25"/>
  <c r="CO870" i="25"/>
  <c r="CN870" i="25"/>
  <c r="CP869" i="25"/>
  <c r="CO869" i="25"/>
  <c r="CN869" i="25"/>
  <c r="CP868" i="25"/>
  <c r="CO868" i="25"/>
  <c r="CN868" i="25"/>
  <c r="CP867" i="25"/>
  <c r="CO867" i="25"/>
  <c r="CN867" i="25"/>
  <c r="CP866" i="25"/>
  <c r="CO866" i="25"/>
  <c r="CN866" i="25"/>
  <c r="CP865" i="25"/>
  <c r="CO865" i="25"/>
  <c r="CN865" i="25"/>
  <c r="CP864" i="25"/>
  <c r="CO864" i="25"/>
  <c r="CN864" i="25"/>
  <c r="CP863" i="25"/>
  <c r="CO863" i="25"/>
  <c r="CN863" i="25"/>
  <c r="CP862" i="25"/>
  <c r="CO862" i="25"/>
  <c r="CN862" i="25"/>
  <c r="CP861" i="25"/>
  <c r="CO861" i="25"/>
  <c r="CN861" i="25"/>
  <c r="CP860" i="25"/>
  <c r="CO860" i="25"/>
  <c r="CN860" i="25"/>
  <c r="CP859" i="25"/>
  <c r="CO859" i="25"/>
  <c r="CN859" i="25"/>
  <c r="CP858" i="25"/>
  <c r="CO858" i="25"/>
  <c r="CN858" i="25"/>
  <c r="CP857" i="25"/>
  <c r="CO857" i="25"/>
  <c r="CN857" i="25"/>
  <c r="CP856" i="25"/>
  <c r="CO856" i="25"/>
  <c r="CN856" i="25"/>
  <c r="CP855" i="25"/>
  <c r="CO855" i="25"/>
  <c r="CN855" i="25"/>
  <c r="CP854" i="25"/>
  <c r="CO854" i="25"/>
  <c r="CN854" i="25"/>
  <c r="CP853" i="25"/>
  <c r="CO853" i="25"/>
  <c r="CN853" i="25"/>
  <c r="CP852" i="25"/>
  <c r="CO852" i="25"/>
  <c r="CN852" i="25"/>
  <c r="CP851" i="25"/>
  <c r="CO851" i="25"/>
  <c r="CN851" i="25"/>
  <c r="CP850" i="25"/>
  <c r="CO850" i="25"/>
  <c r="CN850" i="25"/>
  <c r="CP849" i="25"/>
  <c r="CO849" i="25"/>
  <c r="CN849" i="25"/>
  <c r="CP848" i="25"/>
  <c r="CO848" i="25"/>
  <c r="CN848" i="25"/>
  <c r="CP847" i="25"/>
  <c r="CO847" i="25"/>
  <c r="CN847" i="25"/>
  <c r="CP846" i="25"/>
  <c r="CO846" i="25"/>
  <c r="CN846" i="25"/>
  <c r="CP845" i="25"/>
  <c r="CO845" i="25"/>
  <c r="CN845" i="25"/>
  <c r="CP844" i="25"/>
  <c r="CO844" i="25"/>
  <c r="CN844" i="25"/>
  <c r="CP843" i="25"/>
  <c r="CO843" i="25"/>
  <c r="CN843" i="25"/>
  <c r="CP842" i="25"/>
  <c r="CO842" i="25"/>
  <c r="CN842" i="25"/>
  <c r="CP841" i="25"/>
  <c r="CO841" i="25"/>
  <c r="CN841" i="25"/>
  <c r="CP840" i="25"/>
  <c r="CO840" i="25"/>
  <c r="CN840" i="25"/>
  <c r="CP839" i="25"/>
  <c r="CO839" i="25"/>
  <c r="CN839" i="25"/>
  <c r="CP838" i="25"/>
  <c r="CO838" i="25"/>
  <c r="CN838" i="25"/>
  <c r="CP837" i="25"/>
  <c r="CO837" i="25"/>
  <c r="CN837" i="25"/>
  <c r="CP836" i="25"/>
  <c r="CO836" i="25"/>
  <c r="CN836" i="25"/>
  <c r="CP835" i="25"/>
  <c r="CO835" i="25"/>
  <c r="CN835" i="25"/>
  <c r="CP834" i="25"/>
  <c r="CO834" i="25"/>
  <c r="CN834" i="25"/>
  <c r="CP833" i="25"/>
  <c r="CO833" i="25"/>
  <c r="CN833" i="25"/>
  <c r="CP832" i="25"/>
  <c r="CO832" i="25"/>
  <c r="CN832" i="25"/>
  <c r="CP831" i="25"/>
  <c r="CO831" i="25"/>
  <c r="CN831" i="25"/>
  <c r="CP830" i="25"/>
  <c r="CO830" i="25"/>
  <c r="CN830" i="25"/>
  <c r="CP829" i="25"/>
  <c r="CO829" i="25"/>
  <c r="CN829" i="25"/>
  <c r="CP828" i="25"/>
  <c r="CO828" i="25"/>
  <c r="CN828" i="25"/>
  <c r="CP827" i="25"/>
  <c r="CO827" i="25"/>
  <c r="CN827" i="25"/>
  <c r="CP826" i="25"/>
  <c r="CO826" i="25"/>
  <c r="CN826" i="25"/>
  <c r="CP825" i="25"/>
  <c r="CO825" i="25"/>
  <c r="CN825" i="25"/>
  <c r="CP824" i="25"/>
  <c r="CO824" i="25"/>
  <c r="CN824" i="25"/>
  <c r="CP823" i="25"/>
  <c r="CO823" i="25"/>
  <c r="CN823" i="25"/>
  <c r="CP822" i="25"/>
  <c r="CO822" i="25"/>
  <c r="CN822" i="25"/>
  <c r="CP821" i="25"/>
  <c r="CO821" i="25"/>
  <c r="CN821" i="25"/>
  <c r="CP820" i="25"/>
  <c r="CO820" i="25"/>
  <c r="CN820" i="25"/>
  <c r="CP819" i="25"/>
  <c r="CO819" i="25"/>
  <c r="CN819" i="25"/>
  <c r="CP818" i="25"/>
  <c r="CO818" i="25"/>
  <c r="CN818" i="25"/>
  <c r="CP817" i="25"/>
  <c r="CO817" i="25"/>
  <c r="CN817" i="25"/>
  <c r="CP816" i="25"/>
  <c r="CO816" i="25"/>
  <c r="CN816" i="25"/>
  <c r="CP815" i="25"/>
  <c r="CO815" i="25"/>
  <c r="CN815" i="25"/>
  <c r="CP814" i="25"/>
  <c r="CO814" i="25"/>
  <c r="CN814" i="25"/>
  <c r="CP813" i="25"/>
  <c r="CO813" i="25"/>
  <c r="CN813" i="25"/>
  <c r="CP812" i="25"/>
  <c r="CO812" i="25"/>
  <c r="CN812" i="25"/>
  <c r="CP811" i="25"/>
  <c r="CO811" i="25"/>
  <c r="CN811" i="25"/>
  <c r="CP810" i="25"/>
  <c r="CO810" i="25"/>
  <c r="CN810" i="25"/>
  <c r="CP809" i="25"/>
  <c r="CO809" i="25"/>
  <c r="CN809" i="25"/>
  <c r="CP808" i="25"/>
  <c r="CO808" i="25"/>
  <c r="CN808" i="25"/>
  <c r="CP807" i="25"/>
  <c r="CO807" i="25"/>
  <c r="CN807" i="25"/>
  <c r="CP806" i="25"/>
  <c r="CO806" i="25"/>
  <c r="CN806" i="25"/>
  <c r="CP805" i="25"/>
  <c r="CO805" i="25"/>
  <c r="CN805" i="25"/>
  <c r="CP804" i="25"/>
  <c r="CO804" i="25"/>
  <c r="CN804" i="25"/>
  <c r="CP803" i="25"/>
  <c r="CO803" i="25"/>
  <c r="CN803" i="25"/>
  <c r="CP802" i="25"/>
  <c r="CO802" i="25"/>
  <c r="CN802" i="25"/>
  <c r="CP801" i="25"/>
  <c r="CO801" i="25"/>
  <c r="CN801" i="25"/>
  <c r="CP800" i="25"/>
  <c r="CO800" i="25"/>
  <c r="CN800" i="25"/>
  <c r="CP799" i="25"/>
  <c r="CO799" i="25"/>
  <c r="CN799" i="25"/>
  <c r="CP798" i="25"/>
  <c r="CO798" i="25"/>
  <c r="CN798" i="25"/>
  <c r="CP797" i="25"/>
  <c r="CO797" i="25"/>
  <c r="CN797" i="25"/>
  <c r="CP796" i="25"/>
  <c r="CO796" i="25"/>
  <c r="CN796" i="25"/>
  <c r="CP795" i="25"/>
  <c r="CO795" i="25"/>
  <c r="CN795" i="25"/>
  <c r="CP794" i="25"/>
  <c r="CO794" i="25"/>
  <c r="CN794" i="25"/>
  <c r="CP793" i="25"/>
  <c r="CO793" i="25"/>
  <c r="CN793" i="25"/>
  <c r="CP792" i="25"/>
  <c r="CO792" i="25"/>
  <c r="CN792" i="25"/>
  <c r="CP791" i="25"/>
  <c r="CO791" i="25"/>
  <c r="CN791" i="25"/>
  <c r="CP790" i="25"/>
  <c r="CO790" i="25"/>
  <c r="CN790" i="25"/>
  <c r="CP789" i="25"/>
  <c r="CO789" i="25"/>
  <c r="CN789" i="25"/>
  <c r="CP788" i="25"/>
  <c r="CO788" i="25"/>
  <c r="CN788" i="25"/>
  <c r="CP787" i="25"/>
  <c r="CO787" i="25"/>
  <c r="CN787" i="25"/>
  <c r="CP786" i="25"/>
  <c r="CO786" i="25"/>
  <c r="CN786" i="25"/>
  <c r="CP785" i="25"/>
  <c r="CO785" i="25"/>
  <c r="CN785" i="25"/>
  <c r="CP784" i="25"/>
  <c r="CO784" i="25"/>
  <c r="CN784" i="25"/>
  <c r="CP783" i="25"/>
  <c r="CO783" i="25"/>
  <c r="CN783" i="25"/>
  <c r="CP782" i="25"/>
  <c r="CO782" i="25"/>
  <c r="CN782" i="25"/>
  <c r="CP781" i="25"/>
  <c r="CO781" i="25"/>
  <c r="CN781" i="25"/>
  <c r="CP780" i="25"/>
  <c r="CO780" i="25"/>
  <c r="CN780" i="25"/>
  <c r="CP779" i="25"/>
  <c r="CO779" i="25"/>
  <c r="CN779" i="25"/>
  <c r="CP778" i="25"/>
  <c r="CO778" i="25"/>
  <c r="CN778" i="25"/>
  <c r="CP777" i="25"/>
  <c r="CO777" i="25"/>
  <c r="CN777" i="25"/>
  <c r="CP776" i="25"/>
  <c r="CO776" i="25"/>
  <c r="CN776" i="25"/>
  <c r="CP775" i="25"/>
  <c r="CO775" i="25"/>
  <c r="CN775" i="25"/>
  <c r="CP774" i="25"/>
  <c r="CO774" i="25"/>
  <c r="CN774" i="25"/>
  <c r="CP773" i="25"/>
  <c r="CO773" i="25"/>
  <c r="CN773" i="25"/>
  <c r="CP772" i="25"/>
  <c r="CO772" i="25"/>
  <c r="CN772" i="25"/>
  <c r="CP771" i="25"/>
  <c r="CO771" i="25"/>
  <c r="CN771" i="25"/>
  <c r="CP770" i="25"/>
  <c r="CO770" i="25"/>
  <c r="CN770" i="25"/>
  <c r="CP769" i="25"/>
  <c r="CO769" i="25"/>
  <c r="CN769" i="25"/>
  <c r="CP768" i="25"/>
  <c r="CO768" i="25"/>
  <c r="CN768" i="25"/>
  <c r="CP767" i="25"/>
  <c r="CO767" i="25"/>
  <c r="CN767" i="25"/>
  <c r="CP766" i="25"/>
  <c r="CO766" i="25"/>
  <c r="CN766" i="25"/>
  <c r="CP765" i="25"/>
  <c r="CO765" i="25"/>
  <c r="CN765" i="25"/>
  <c r="CP764" i="25"/>
  <c r="CO764" i="25"/>
  <c r="CN764" i="25"/>
  <c r="CP763" i="25"/>
  <c r="CO763" i="25"/>
  <c r="CN763" i="25"/>
  <c r="CP762" i="25"/>
  <c r="CO762" i="25"/>
  <c r="CN762" i="25"/>
  <c r="CP761" i="25"/>
  <c r="CO761" i="25"/>
  <c r="CN761" i="25"/>
  <c r="CP760" i="25"/>
  <c r="CO760" i="25"/>
  <c r="CN760" i="25"/>
  <c r="CP759" i="25"/>
  <c r="CO759" i="25"/>
  <c r="CN759" i="25"/>
  <c r="CP758" i="25"/>
  <c r="CO758" i="25"/>
  <c r="CN758" i="25"/>
  <c r="CP757" i="25"/>
  <c r="CO757" i="25"/>
  <c r="CN757" i="25"/>
  <c r="CP756" i="25"/>
  <c r="CO756" i="25"/>
  <c r="CN756" i="25"/>
  <c r="CP755" i="25"/>
  <c r="CO755" i="25"/>
  <c r="CN755" i="25"/>
  <c r="CP754" i="25"/>
  <c r="CO754" i="25"/>
  <c r="CN754" i="25"/>
  <c r="CP753" i="25"/>
  <c r="CO753" i="25"/>
  <c r="CN753" i="25"/>
  <c r="CP752" i="25"/>
  <c r="CO752" i="25"/>
  <c r="CN752" i="25"/>
  <c r="CP751" i="25"/>
  <c r="CO751" i="25"/>
  <c r="CN751" i="25"/>
  <c r="CP750" i="25"/>
  <c r="CO750" i="25"/>
  <c r="CN750" i="25"/>
  <c r="CP749" i="25"/>
  <c r="CO749" i="25"/>
  <c r="CN749" i="25"/>
  <c r="CP748" i="25"/>
  <c r="CO748" i="25"/>
  <c r="CN748" i="25"/>
  <c r="CP747" i="25"/>
  <c r="CO747" i="25"/>
  <c r="CN747" i="25"/>
  <c r="CP746" i="25"/>
  <c r="CO746" i="25"/>
  <c r="CN746" i="25"/>
  <c r="CP745" i="25"/>
  <c r="CO745" i="25"/>
  <c r="CN745" i="25"/>
  <c r="CP744" i="25"/>
  <c r="CO744" i="25"/>
  <c r="CN744" i="25"/>
  <c r="CP743" i="25"/>
  <c r="CO743" i="25"/>
  <c r="CN743" i="25"/>
  <c r="CP742" i="25"/>
  <c r="CO742" i="25"/>
  <c r="CN742" i="25"/>
  <c r="CP741" i="25"/>
  <c r="CO741" i="25"/>
  <c r="CN741" i="25"/>
  <c r="CP740" i="25"/>
  <c r="CO740" i="25"/>
  <c r="CN740" i="25"/>
  <c r="CP739" i="25"/>
  <c r="CO739" i="25"/>
  <c r="CN739" i="25"/>
  <c r="CP738" i="25"/>
  <c r="CO738" i="25"/>
  <c r="CN738" i="25"/>
  <c r="CP737" i="25"/>
  <c r="CO737" i="25"/>
  <c r="CN737" i="25"/>
  <c r="CP736" i="25"/>
  <c r="CO736" i="25"/>
  <c r="CN736" i="25"/>
  <c r="CP735" i="25"/>
  <c r="CO735" i="25"/>
  <c r="CN735" i="25"/>
  <c r="CP734" i="25"/>
  <c r="CO734" i="25"/>
  <c r="CN734" i="25"/>
  <c r="CP733" i="25"/>
  <c r="CO733" i="25"/>
  <c r="CN733" i="25"/>
  <c r="CP732" i="25"/>
  <c r="CO732" i="25"/>
  <c r="CN732" i="25"/>
  <c r="CP731" i="25"/>
  <c r="CO731" i="25"/>
  <c r="CN731" i="25"/>
  <c r="CP730" i="25"/>
  <c r="CO730" i="25"/>
  <c r="CN730" i="25"/>
  <c r="CP729" i="25"/>
  <c r="CO729" i="25"/>
  <c r="CN729" i="25"/>
  <c r="CP728" i="25"/>
  <c r="CO728" i="25"/>
  <c r="CN728" i="25"/>
  <c r="CP727" i="25"/>
  <c r="CO727" i="25"/>
  <c r="CN727" i="25"/>
  <c r="CP726" i="25"/>
  <c r="CO726" i="25"/>
  <c r="CN726" i="25"/>
  <c r="CP725" i="25"/>
  <c r="CO725" i="25"/>
  <c r="CN725" i="25"/>
  <c r="CP724" i="25"/>
  <c r="CO724" i="25"/>
  <c r="CN724" i="25"/>
  <c r="CP723" i="25"/>
  <c r="CO723" i="25"/>
  <c r="CN723" i="25"/>
  <c r="CP722" i="25"/>
  <c r="CO722" i="25"/>
  <c r="CN722" i="25"/>
  <c r="CP721" i="25"/>
  <c r="CO721" i="25"/>
  <c r="CN721" i="25"/>
  <c r="CP720" i="25"/>
  <c r="CO720" i="25"/>
  <c r="CN720" i="25"/>
  <c r="CP719" i="25"/>
  <c r="CO719" i="25"/>
  <c r="CN719" i="25"/>
  <c r="CP718" i="25"/>
  <c r="CO718" i="25"/>
  <c r="CN718" i="25"/>
  <c r="CP717" i="25"/>
  <c r="CO717" i="25"/>
  <c r="CN717" i="25"/>
  <c r="CP716" i="25"/>
  <c r="CO716" i="25"/>
  <c r="CN716" i="25"/>
  <c r="CP715" i="25"/>
  <c r="CO715" i="25"/>
  <c r="CN715" i="25"/>
  <c r="CP714" i="25"/>
  <c r="CO714" i="25"/>
  <c r="CN714" i="25"/>
  <c r="CP713" i="25"/>
  <c r="CO713" i="25"/>
  <c r="CN713" i="25"/>
  <c r="CP712" i="25"/>
  <c r="CO712" i="25"/>
  <c r="CN712" i="25"/>
  <c r="CP711" i="25"/>
  <c r="CO711" i="25"/>
  <c r="CN711" i="25"/>
  <c r="CP710" i="25"/>
  <c r="CO710" i="25"/>
  <c r="CN710" i="25"/>
  <c r="CP709" i="25"/>
  <c r="CO709" i="25"/>
  <c r="CN709" i="25"/>
  <c r="CP708" i="25"/>
  <c r="CO708" i="25"/>
  <c r="CN708" i="25"/>
  <c r="CP707" i="25"/>
  <c r="CO707" i="25"/>
  <c r="CN707" i="25"/>
  <c r="CP706" i="25"/>
  <c r="CO706" i="25"/>
  <c r="CN706" i="25"/>
  <c r="CP705" i="25"/>
  <c r="CO705" i="25"/>
  <c r="CN705" i="25"/>
  <c r="CP704" i="25"/>
  <c r="CO704" i="25"/>
  <c r="CN704" i="25"/>
  <c r="CP703" i="25"/>
  <c r="CO703" i="25"/>
  <c r="CN703" i="25"/>
  <c r="CP702" i="25"/>
  <c r="CO702" i="25"/>
  <c r="CN702" i="25"/>
  <c r="CP701" i="25"/>
  <c r="CO701" i="25"/>
  <c r="CN701" i="25"/>
  <c r="CP700" i="25"/>
  <c r="CO700" i="25"/>
  <c r="CN700" i="25"/>
  <c r="CP699" i="25"/>
  <c r="CO699" i="25"/>
  <c r="CN699" i="25"/>
  <c r="CP698" i="25"/>
  <c r="CO698" i="25"/>
  <c r="CN698" i="25"/>
  <c r="CP697" i="25"/>
  <c r="CO697" i="25"/>
  <c r="CN697" i="25"/>
  <c r="CP696" i="25"/>
  <c r="CO696" i="25"/>
  <c r="CN696" i="25"/>
  <c r="CP695" i="25"/>
  <c r="CO695" i="25"/>
  <c r="CN695" i="25"/>
  <c r="CP694" i="25"/>
  <c r="CO694" i="25"/>
  <c r="CN694" i="25"/>
  <c r="CP693" i="25"/>
  <c r="CO693" i="25"/>
  <c r="CN693" i="25"/>
  <c r="CP692" i="25"/>
  <c r="CO692" i="25"/>
  <c r="CN692" i="25"/>
  <c r="CP691" i="25"/>
  <c r="CO691" i="25"/>
  <c r="CN691" i="25"/>
  <c r="CP690" i="25"/>
  <c r="CO690" i="25"/>
  <c r="CN690" i="25"/>
  <c r="CP689" i="25"/>
  <c r="CO689" i="25"/>
  <c r="CN689" i="25"/>
  <c r="CP688" i="25"/>
  <c r="CO688" i="25"/>
  <c r="CN688" i="25"/>
  <c r="CP687" i="25"/>
  <c r="CO687" i="25"/>
  <c r="CN687" i="25"/>
  <c r="CP686" i="25"/>
  <c r="CO686" i="25"/>
  <c r="CN686" i="25"/>
  <c r="CP685" i="25"/>
  <c r="CO685" i="25"/>
  <c r="CN685" i="25"/>
  <c r="CP684" i="25"/>
  <c r="CO684" i="25"/>
  <c r="CN684" i="25"/>
  <c r="CP683" i="25"/>
  <c r="CO683" i="25"/>
  <c r="CN683" i="25"/>
  <c r="CP682" i="25"/>
  <c r="CO682" i="25"/>
  <c r="CN682" i="25"/>
  <c r="CP681" i="25"/>
  <c r="CO681" i="25"/>
  <c r="CN681" i="25"/>
  <c r="CP680" i="25"/>
  <c r="CO680" i="25"/>
  <c r="CN680" i="25"/>
  <c r="CP679" i="25"/>
  <c r="CO679" i="25"/>
  <c r="CN679" i="25"/>
  <c r="CP678" i="25"/>
  <c r="CO678" i="25"/>
  <c r="CN678" i="25"/>
  <c r="CP677" i="25"/>
  <c r="CO677" i="25"/>
  <c r="CN677" i="25"/>
  <c r="CP676" i="25"/>
  <c r="CO676" i="25"/>
  <c r="CN676" i="25"/>
  <c r="CP675" i="25"/>
  <c r="CO675" i="25"/>
  <c r="CN675" i="25"/>
  <c r="CP674" i="25"/>
  <c r="CO674" i="25"/>
  <c r="CN674" i="25"/>
  <c r="CP673" i="25"/>
  <c r="CO673" i="25"/>
  <c r="CN673" i="25"/>
  <c r="CP672" i="25"/>
  <c r="CO672" i="25"/>
  <c r="CN672" i="25"/>
  <c r="CP671" i="25"/>
  <c r="CO671" i="25"/>
  <c r="CN671" i="25"/>
  <c r="CP670" i="25"/>
  <c r="CO670" i="25"/>
  <c r="CN670" i="25"/>
  <c r="CP669" i="25"/>
  <c r="CO669" i="25"/>
  <c r="CN669" i="25"/>
  <c r="CP668" i="25"/>
  <c r="CO668" i="25"/>
  <c r="CN668" i="25"/>
  <c r="CP667" i="25"/>
  <c r="CO667" i="25"/>
  <c r="CN667" i="25"/>
  <c r="CP666" i="25"/>
  <c r="CO666" i="25"/>
  <c r="CN666" i="25"/>
  <c r="CP665" i="25"/>
  <c r="CO665" i="25"/>
  <c r="CN665" i="25"/>
  <c r="CP664" i="25"/>
  <c r="CO664" i="25"/>
  <c r="CN664" i="25"/>
  <c r="CP663" i="25"/>
  <c r="CO663" i="25"/>
  <c r="CN663" i="25"/>
  <c r="CP662" i="25"/>
  <c r="CO662" i="25"/>
  <c r="CN662" i="25"/>
  <c r="CP661" i="25"/>
  <c r="CO661" i="25"/>
  <c r="CN661" i="25"/>
  <c r="CP660" i="25"/>
  <c r="CO660" i="25"/>
  <c r="CN660" i="25"/>
  <c r="CP659" i="25"/>
  <c r="CO659" i="25"/>
  <c r="CN659" i="25"/>
  <c r="CP658" i="25"/>
  <c r="CO658" i="25"/>
  <c r="CN658" i="25"/>
  <c r="CP657" i="25"/>
  <c r="CO657" i="25"/>
  <c r="CN657" i="25"/>
  <c r="CP656" i="25"/>
  <c r="CO656" i="25"/>
  <c r="CN656" i="25"/>
  <c r="CP655" i="25"/>
  <c r="CO655" i="25"/>
  <c r="CN655" i="25"/>
  <c r="CP654" i="25"/>
  <c r="CO654" i="25"/>
  <c r="CN654" i="25"/>
  <c r="CP653" i="25"/>
  <c r="CO653" i="25"/>
  <c r="CN653" i="25"/>
  <c r="CP652" i="25"/>
  <c r="CO652" i="25"/>
  <c r="CN652" i="25"/>
  <c r="CP651" i="25"/>
  <c r="CO651" i="25"/>
  <c r="CN651" i="25"/>
  <c r="CP650" i="25"/>
  <c r="CO650" i="25"/>
  <c r="CN650" i="25"/>
  <c r="CP649" i="25"/>
  <c r="CO649" i="25"/>
  <c r="CN649" i="25"/>
  <c r="CP648" i="25"/>
  <c r="CO648" i="25"/>
  <c r="CN648" i="25"/>
  <c r="CP647" i="25"/>
  <c r="CO647" i="25"/>
  <c r="CN647" i="25"/>
  <c r="CP646" i="25"/>
  <c r="CO646" i="25"/>
  <c r="CN646" i="25"/>
  <c r="CP645" i="25"/>
  <c r="CO645" i="25"/>
  <c r="CN645" i="25"/>
  <c r="CP644" i="25"/>
  <c r="CO644" i="25"/>
  <c r="CN644" i="25"/>
  <c r="CP643" i="25"/>
  <c r="CO643" i="25"/>
  <c r="CN643" i="25"/>
  <c r="CP642" i="25"/>
  <c r="CO642" i="25"/>
  <c r="CN642" i="25"/>
  <c r="CP641" i="25"/>
  <c r="CO641" i="25"/>
  <c r="CN641" i="25"/>
  <c r="CP640" i="25"/>
  <c r="CO640" i="25"/>
  <c r="CN640" i="25"/>
  <c r="CP639" i="25"/>
  <c r="CO639" i="25"/>
  <c r="CN639" i="25"/>
  <c r="CP638" i="25"/>
  <c r="CO638" i="25"/>
  <c r="CN638" i="25"/>
  <c r="CP637" i="25"/>
  <c r="CO637" i="25"/>
  <c r="CN637" i="25"/>
  <c r="CP636" i="25"/>
  <c r="CO636" i="25"/>
  <c r="CN636" i="25"/>
  <c r="CP635" i="25"/>
  <c r="CO635" i="25"/>
  <c r="CN635" i="25"/>
  <c r="CP634" i="25"/>
  <c r="CO634" i="25"/>
  <c r="CN634" i="25"/>
  <c r="CP633" i="25"/>
  <c r="CO633" i="25"/>
  <c r="CN633" i="25"/>
  <c r="CP632" i="25"/>
  <c r="CO632" i="25"/>
  <c r="CN632" i="25"/>
  <c r="CP631" i="25"/>
  <c r="CO631" i="25"/>
  <c r="CN631" i="25"/>
  <c r="CP630" i="25"/>
  <c r="CO630" i="25"/>
  <c r="CN630" i="25"/>
  <c r="CP629" i="25"/>
  <c r="CO629" i="25"/>
  <c r="CN629" i="25"/>
  <c r="CP628" i="25"/>
  <c r="CO628" i="25"/>
  <c r="CN628" i="25"/>
  <c r="CP627" i="25"/>
  <c r="CO627" i="25"/>
  <c r="CN627" i="25"/>
  <c r="CP626" i="25"/>
  <c r="CO626" i="25"/>
  <c r="CN626" i="25"/>
  <c r="CP625" i="25"/>
  <c r="CO625" i="25"/>
  <c r="CN625" i="25"/>
  <c r="CP624" i="25"/>
  <c r="CO624" i="25"/>
  <c r="CN624" i="25"/>
  <c r="CP623" i="25"/>
  <c r="CO623" i="25"/>
  <c r="CN623" i="25"/>
  <c r="CP622" i="25"/>
  <c r="CO622" i="25"/>
  <c r="CN622" i="25"/>
  <c r="CP621" i="25"/>
  <c r="CO621" i="25"/>
  <c r="CN621" i="25"/>
  <c r="CP620" i="25"/>
  <c r="CO620" i="25"/>
  <c r="CN620" i="25"/>
  <c r="CP619" i="25"/>
  <c r="CO619" i="25"/>
  <c r="CN619" i="25"/>
  <c r="CP618" i="25"/>
  <c r="CO618" i="25"/>
  <c r="CN618" i="25"/>
  <c r="CP617" i="25"/>
  <c r="CO617" i="25"/>
  <c r="CN617" i="25"/>
  <c r="CP616" i="25"/>
  <c r="CO616" i="25"/>
  <c r="CN616" i="25"/>
  <c r="CP615" i="25"/>
  <c r="CO615" i="25"/>
  <c r="CN615" i="25"/>
  <c r="CP614" i="25"/>
  <c r="CO614" i="25"/>
  <c r="CN614" i="25"/>
  <c r="CP613" i="25"/>
  <c r="CO613" i="25"/>
  <c r="CN613" i="25"/>
  <c r="CP612" i="25"/>
  <c r="CO612" i="25"/>
  <c r="CN612" i="25"/>
  <c r="CP611" i="25"/>
  <c r="CO611" i="25"/>
  <c r="CN611" i="25"/>
  <c r="CP610" i="25"/>
  <c r="CO610" i="25"/>
  <c r="CN610" i="25"/>
  <c r="CP609" i="25"/>
  <c r="CO609" i="25"/>
  <c r="CN609" i="25"/>
  <c r="CP608" i="25"/>
  <c r="CO608" i="25"/>
  <c r="CN608" i="25"/>
  <c r="CP607" i="25"/>
  <c r="CO607" i="25"/>
  <c r="CN607" i="25"/>
  <c r="CP606" i="25"/>
  <c r="CO606" i="25"/>
  <c r="CN606" i="25"/>
  <c r="CP605" i="25"/>
  <c r="CO605" i="25"/>
  <c r="CN605" i="25"/>
  <c r="CP604" i="25"/>
  <c r="CO604" i="25"/>
  <c r="CN604" i="25"/>
  <c r="CP603" i="25"/>
  <c r="CO603" i="25"/>
  <c r="CN603" i="25"/>
  <c r="CP602" i="25"/>
  <c r="CO602" i="25"/>
  <c r="CN602" i="25"/>
  <c r="CP601" i="25"/>
  <c r="CO601" i="25"/>
  <c r="CN601" i="25"/>
  <c r="CP600" i="25"/>
  <c r="CO600" i="25"/>
  <c r="CN600" i="25"/>
  <c r="CP599" i="25"/>
  <c r="CO599" i="25"/>
  <c r="CN599" i="25"/>
  <c r="CP598" i="25"/>
  <c r="CO598" i="25"/>
  <c r="CN598" i="25"/>
  <c r="CP597" i="25"/>
  <c r="CO597" i="25"/>
  <c r="CN597" i="25"/>
  <c r="CP596" i="25"/>
  <c r="CO596" i="25"/>
  <c r="CN596" i="25"/>
  <c r="CP595" i="25"/>
  <c r="CO595" i="25"/>
  <c r="CN595" i="25"/>
  <c r="CP594" i="25"/>
  <c r="CO594" i="25"/>
  <c r="CN594" i="25"/>
  <c r="CP593" i="25"/>
  <c r="CO593" i="25"/>
  <c r="CN593" i="25"/>
  <c r="CP592" i="25"/>
  <c r="CO592" i="25"/>
  <c r="CN592" i="25"/>
  <c r="CP591" i="25"/>
  <c r="CO591" i="25"/>
  <c r="CN591" i="25"/>
  <c r="CP590" i="25"/>
  <c r="CO590" i="25"/>
  <c r="CN590" i="25"/>
  <c r="CP589" i="25"/>
  <c r="CO589" i="25"/>
  <c r="CN589" i="25"/>
  <c r="CP588" i="25"/>
  <c r="CO588" i="25"/>
  <c r="CN588" i="25"/>
  <c r="CP587" i="25"/>
  <c r="CO587" i="25"/>
  <c r="CN587" i="25"/>
  <c r="CP586" i="25"/>
  <c r="CO586" i="25"/>
  <c r="CN586" i="25"/>
  <c r="CP585" i="25"/>
  <c r="CO585" i="25"/>
  <c r="CN585" i="25"/>
  <c r="CP584" i="25"/>
  <c r="CO584" i="25"/>
  <c r="CN584" i="25"/>
  <c r="CP583" i="25"/>
  <c r="CO583" i="25"/>
  <c r="CN583" i="25"/>
  <c r="CP582" i="25"/>
  <c r="CO582" i="25"/>
  <c r="CN582" i="25"/>
  <c r="CP581" i="25"/>
  <c r="CO581" i="25"/>
  <c r="CN581" i="25"/>
  <c r="CP580" i="25"/>
  <c r="CO580" i="25"/>
  <c r="CN580" i="25"/>
  <c r="CP579" i="25"/>
  <c r="CO579" i="25"/>
  <c r="CN579" i="25"/>
  <c r="CP578" i="25"/>
  <c r="CO578" i="25"/>
  <c r="CN578" i="25"/>
  <c r="CP577" i="25"/>
  <c r="CO577" i="25"/>
  <c r="CN577" i="25"/>
  <c r="CP576" i="25"/>
  <c r="CO576" i="25"/>
  <c r="CN576" i="25"/>
  <c r="CP575" i="25"/>
  <c r="CO575" i="25"/>
  <c r="CN575" i="25"/>
  <c r="CP574" i="25"/>
  <c r="CO574" i="25"/>
  <c r="CN574" i="25"/>
  <c r="CP573" i="25"/>
  <c r="CO573" i="25"/>
  <c r="CN573" i="25"/>
  <c r="CP572" i="25"/>
  <c r="CO572" i="25"/>
  <c r="CN572" i="25"/>
  <c r="CP571" i="25"/>
  <c r="CO571" i="25"/>
  <c r="CN571" i="25"/>
  <c r="CP570" i="25"/>
  <c r="CO570" i="25"/>
  <c r="CN570" i="25"/>
  <c r="CP569" i="25"/>
  <c r="CO569" i="25"/>
  <c r="CN569" i="25"/>
  <c r="CP568" i="25"/>
  <c r="CO568" i="25"/>
  <c r="CN568" i="25"/>
  <c r="CP567" i="25"/>
  <c r="CO567" i="25"/>
  <c r="CN567" i="25"/>
  <c r="CP566" i="25"/>
  <c r="CO566" i="25"/>
  <c r="CN566" i="25"/>
  <c r="CP565" i="25"/>
  <c r="CO565" i="25"/>
  <c r="CN565" i="25"/>
  <c r="CP564" i="25"/>
  <c r="CO564" i="25"/>
  <c r="CN564" i="25"/>
  <c r="CP563" i="25"/>
  <c r="CO563" i="25"/>
  <c r="CN563" i="25"/>
  <c r="CP562" i="25"/>
  <c r="CO562" i="25"/>
  <c r="CN562" i="25"/>
  <c r="CP561" i="25"/>
  <c r="CO561" i="25"/>
  <c r="CN561" i="25"/>
  <c r="CP560" i="25"/>
  <c r="CO560" i="25"/>
  <c r="CN560" i="25"/>
  <c r="CP559" i="25"/>
  <c r="CO559" i="25"/>
  <c r="CN559" i="25"/>
  <c r="CP558" i="25"/>
  <c r="CO558" i="25"/>
  <c r="CN558" i="25"/>
  <c r="CP557" i="25"/>
  <c r="CO557" i="25"/>
  <c r="CN557" i="25"/>
  <c r="CP556" i="25"/>
  <c r="CO556" i="25"/>
  <c r="CN556" i="25"/>
  <c r="CP555" i="25"/>
  <c r="CO555" i="25"/>
  <c r="CN555" i="25"/>
  <c r="CP554" i="25"/>
  <c r="CO554" i="25"/>
  <c r="CN554" i="25"/>
  <c r="CP553" i="25"/>
  <c r="CO553" i="25"/>
  <c r="CN553" i="25"/>
  <c r="CP552" i="25"/>
  <c r="CO552" i="25"/>
  <c r="CN552" i="25"/>
  <c r="CP551" i="25"/>
  <c r="CO551" i="25"/>
  <c r="CN551" i="25"/>
  <c r="CP550" i="25"/>
  <c r="CO550" i="25"/>
  <c r="CN550" i="25"/>
  <c r="CP549" i="25"/>
  <c r="CO549" i="25"/>
  <c r="CN549" i="25"/>
  <c r="CP548" i="25"/>
  <c r="CO548" i="25"/>
  <c r="CN548" i="25"/>
  <c r="CP547" i="25"/>
  <c r="CO547" i="25"/>
  <c r="CN547" i="25"/>
  <c r="CP546" i="25"/>
  <c r="CO546" i="25"/>
  <c r="CN546" i="25"/>
  <c r="CP545" i="25"/>
  <c r="CO545" i="25"/>
  <c r="CN545" i="25"/>
  <c r="CP544" i="25"/>
  <c r="CO544" i="25"/>
  <c r="CN544" i="25"/>
  <c r="CP543" i="25"/>
  <c r="CO543" i="25"/>
  <c r="CN543" i="25"/>
  <c r="CP542" i="25"/>
  <c r="CO542" i="25"/>
  <c r="CN542" i="25"/>
  <c r="CP541" i="25"/>
  <c r="CO541" i="25"/>
  <c r="CN541" i="25"/>
  <c r="CP540" i="25"/>
  <c r="CO540" i="25"/>
  <c r="CN540" i="25"/>
  <c r="CP539" i="25"/>
  <c r="CO539" i="25"/>
  <c r="CN539" i="25"/>
  <c r="CP538" i="25"/>
  <c r="CO538" i="25"/>
  <c r="CN538" i="25"/>
  <c r="CP537" i="25"/>
  <c r="CO537" i="25"/>
  <c r="CN537" i="25"/>
  <c r="CP536" i="25"/>
  <c r="CO536" i="25"/>
  <c r="CN536" i="25"/>
  <c r="CP535" i="25"/>
  <c r="CO535" i="25"/>
  <c r="CN535" i="25"/>
  <c r="CP534" i="25"/>
  <c r="CO534" i="25"/>
  <c r="CN534" i="25"/>
  <c r="CP533" i="25"/>
  <c r="CO533" i="25"/>
  <c r="CN533" i="25"/>
  <c r="CP532" i="25"/>
  <c r="CO532" i="25"/>
  <c r="CN532" i="25"/>
  <c r="CP531" i="25"/>
  <c r="CO531" i="25"/>
  <c r="CN531" i="25"/>
  <c r="CP530" i="25"/>
  <c r="CO530" i="25"/>
  <c r="CN530" i="25"/>
  <c r="CP529" i="25"/>
  <c r="CO529" i="25"/>
  <c r="CN529" i="25"/>
  <c r="CP528" i="25"/>
  <c r="CO528" i="25"/>
  <c r="CN528" i="25"/>
  <c r="CP527" i="25"/>
  <c r="CO527" i="25"/>
  <c r="CN527" i="25"/>
  <c r="CP526" i="25"/>
  <c r="CO526" i="25"/>
  <c r="CN526" i="25"/>
  <c r="CP525" i="25"/>
  <c r="CO525" i="25"/>
  <c r="CN525" i="25"/>
  <c r="CP524" i="25"/>
  <c r="CO524" i="25"/>
  <c r="CN524" i="25"/>
  <c r="CP523" i="25"/>
  <c r="CO523" i="25"/>
  <c r="CN523" i="25"/>
  <c r="CP522" i="25"/>
  <c r="CO522" i="25"/>
  <c r="CN522" i="25"/>
  <c r="CP521" i="25"/>
  <c r="CO521" i="25"/>
  <c r="CN521" i="25"/>
  <c r="CP520" i="25"/>
  <c r="CO520" i="25"/>
  <c r="CN520" i="25"/>
  <c r="CP519" i="25"/>
  <c r="CO519" i="25"/>
  <c r="CN519" i="25"/>
  <c r="CP518" i="25"/>
  <c r="CO518" i="25"/>
  <c r="CN518" i="25"/>
  <c r="CP517" i="25"/>
  <c r="CO517" i="25"/>
  <c r="CN517" i="25"/>
  <c r="CP516" i="25"/>
  <c r="CO516" i="25"/>
  <c r="CN516" i="25"/>
  <c r="CP515" i="25"/>
  <c r="CO515" i="25"/>
  <c r="CN515" i="25"/>
  <c r="CP514" i="25"/>
  <c r="CO514" i="25"/>
  <c r="CN514" i="25"/>
  <c r="CP513" i="25"/>
  <c r="CO513" i="25"/>
  <c r="CN513" i="25"/>
  <c r="CP512" i="25"/>
  <c r="CO512" i="25"/>
  <c r="CN512" i="25"/>
  <c r="CP511" i="25"/>
  <c r="CO511" i="25"/>
  <c r="CN511" i="25"/>
  <c r="CP510" i="25"/>
  <c r="CO510" i="25"/>
  <c r="CN510" i="25"/>
  <c r="CP509" i="25"/>
  <c r="CO509" i="25"/>
  <c r="CN509" i="25"/>
  <c r="CP508" i="25"/>
  <c r="CO508" i="25"/>
  <c r="CN508" i="25"/>
  <c r="CP507" i="25"/>
  <c r="CO507" i="25"/>
  <c r="CN507" i="25"/>
  <c r="CP506" i="25"/>
  <c r="CO506" i="25"/>
  <c r="CN506" i="25"/>
  <c r="CP505" i="25"/>
  <c r="CO505" i="25"/>
  <c r="CN505" i="25"/>
  <c r="CP504" i="25"/>
  <c r="CO504" i="25"/>
  <c r="CN504" i="25"/>
  <c r="CP503" i="25"/>
  <c r="CO503" i="25"/>
  <c r="CN503" i="25"/>
  <c r="CP502" i="25"/>
  <c r="CO502" i="25"/>
  <c r="CN502" i="25"/>
  <c r="CP501" i="25"/>
  <c r="CO501" i="25"/>
  <c r="CN501" i="25"/>
  <c r="CP500" i="25"/>
  <c r="CO500" i="25"/>
  <c r="CN500" i="25"/>
  <c r="CP499" i="25"/>
  <c r="CO499" i="25"/>
  <c r="CN499" i="25"/>
  <c r="CP498" i="25"/>
  <c r="CO498" i="25"/>
  <c r="CN498" i="25"/>
  <c r="CP497" i="25"/>
  <c r="CO497" i="25"/>
  <c r="CN497" i="25"/>
  <c r="CP496" i="25"/>
  <c r="CO496" i="25"/>
  <c r="CN496" i="25"/>
  <c r="CP495" i="25"/>
  <c r="CO495" i="25"/>
  <c r="CN495" i="25"/>
  <c r="CP494" i="25"/>
  <c r="CO494" i="25"/>
  <c r="CN494" i="25"/>
  <c r="CP493" i="25"/>
  <c r="CO493" i="25"/>
  <c r="CN493" i="25"/>
  <c r="CP492" i="25"/>
  <c r="CO492" i="25"/>
  <c r="CN492" i="25"/>
  <c r="CP491" i="25"/>
  <c r="CO491" i="25"/>
  <c r="CN491" i="25"/>
  <c r="CP490" i="25"/>
  <c r="CO490" i="25"/>
  <c r="CN490" i="25"/>
  <c r="CP489" i="25"/>
  <c r="CO489" i="25"/>
  <c r="CN489" i="25"/>
  <c r="CP488" i="25"/>
  <c r="CO488" i="25"/>
  <c r="CN488" i="25"/>
  <c r="CP487" i="25"/>
  <c r="CO487" i="25"/>
  <c r="CN487" i="25"/>
  <c r="CP486" i="25"/>
  <c r="CO486" i="25"/>
  <c r="CN486" i="25"/>
  <c r="CP485" i="25"/>
  <c r="CO485" i="25"/>
  <c r="CN485" i="25"/>
  <c r="CP484" i="25"/>
  <c r="CO484" i="25"/>
  <c r="CN484" i="25"/>
  <c r="CP483" i="25"/>
  <c r="CO483" i="25"/>
  <c r="CN483" i="25"/>
  <c r="CP482" i="25"/>
  <c r="CO482" i="25"/>
  <c r="CN482" i="25"/>
  <c r="CP481" i="25"/>
  <c r="CO481" i="25"/>
  <c r="CN481" i="25"/>
  <c r="CP480" i="25"/>
  <c r="CO480" i="25"/>
  <c r="CN480" i="25"/>
  <c r="CP479" i="25"/>
  <c r="CO479" i="25"/>
  <c r="CN479" i="25"/>
  <c r="CP478" i="25"/>
  <c r="CO478" i="25"/>
  <c r="CN478" i="25"/>
  <c r="CP477" i="25"/>
  <c r="CO477" i="25"/>
  <c r="CN477" i="25"/>
  <c r="CP476" i="25"/>
  <c r="CO476" i="25"/>
  <c r="CN476" i="25"/>
  <c r="CP475" i="25"/>
  <c r="CO475" i="25"/>
  <c r="CN475" i="25"/>
  <c r="CP474" i="25"/>
  <c r="CO474" i="25"/>
  <c r="CN474" i="25"/>
  <c r="CP473" i="25"/>
  <c r="CO473" i="25"/>
  <c r="CN473" i="25"/>
  <c r="CP472" i="25"/>
  <c r="CO472" i="25"/>
  <c r="CN472" i="25"/>
  <c r="CP471" i="25"/>
  <c r="CO471" i="25"/>
  <c r="CN471" i="25"/>
  <c r="CP470" i="25"/>
  <c r="CO470" i="25"/>
  <c r="CN470" i="25"/>
  <c r="CP469" i="25"/>
  <c r="CO469" i="25"/>
  <c r="CN469" i="25"/>
  <c r="CP468" i="25"/>
  <c r="CO468" i="25"/>
  <c r="CN468" i="25"/>
  <c r="CP467" i="25"/>
  <c r="CO467" i="25"/>
  <c r="CN467" i="25"/>
  <c r="CP466" i="25"/>
  <c r="CO466" i="25"/>
  <c r="CN466" i="25"/>
  <c r="CP465" i="25"/>
  <c r="CO465" i="25"/>
  <c r="CN465" i="25"/>
  <c r="CP464" i="25"/>
  <c r="CO464" i="25"/>
  <c r="CN464" i="25"/>
  <c r="CP463" i="25"/>
  <c r="CO463" i="25"/>
  <c r="CN463" i="25"/>
  <c r="CP462" i="25"/>
  <c r="CO462" i="25"/>
  <c r="CN462" i="25"/>
  <c r="CP461" i="25"/>
  <c r="CO461" i="25"/>
  <c r="CN461" i="25"/>
  <c r="CP460" i="25"/>
  <c r="CO460" i="25"/>
  <c r="CN460" i="25"/>
  <c r="CP459" i="25"/>
  <c r="CO459" i="25"/>
  <c r="CN459" i="25"/>
  <c r="CP458" i="25"/>
  <c r="CO458" i="25"/>
  <c r="CN458" i="25"/>
  <c r="CP457" i="25"/>
  <c r="CO457" i="25"/>
  <c r="CN457" i="25"/>
  <c r="CP456" i="25"/>
  <c r="CO456" i="25"/>
  <c r="CN456" i="25"/>
  <c r="CP455" i="25"/>
  <c r="CO455" i="25"/>
  <c r="CN455" i="25"/>
  <c r="CP454" i="25"/>
  <c r="CO454" i="25"/>
  <c r="CN454" i="25"/>
  <c r="CP453" i="25"/>
  <c r="CO453" i="25"/>
  <c r="CN453" i="25"/>
  <c r="CP452" i="25"/>
  <c r="CO452" i="25"/>
  <c r="CN452" i="25"/>
  <c r="CP451" i="25"/>
  <c r="CO451" i="25"/>
  <c r="CN451" i="25"/>
  <c r="CP450" i="25"/>
  <c r="CO450" i="25"/>
  <c r="CN450" i="25"/>
  <c r="CP449" i="25"/>
  <c r="CO449" i="25"/>
  <c r="CN449" i="25"/>
  <c r="CP448" i="25"/>
  <c r="CO448" i="25"/>
  <c r="CN448" i="25"/>
  <c r="CP447" i="25"/>
  <c r="CO447" i="25"/>
  <c r="CN447" i="25"/>
  <c r="CP446" i="25"/>
  <c r="CO446" i="25"/>
  <c r="CN446" i="25"/>
  <c r="CP445" i="25"/>
  <c r="CO445" i="25"/>
  <c r="CN445" i="25"/>
  <c r="CP444" i="25"/>
  <c r="CO444" i="25"/>
  <c r="CN444" i="25"/>
  <c r="CP443" i="25"/>
  <c r="CO443" i="25"/>
  <c r="CN443" i="25"/>
  <c r="CP442" i="25"/>
  <c r="CO442" i="25"/>
  <c r="CN442" i="25"/>
  <c r="CP441" i="25"/>
  <c r="CO441" i="25"/>
  <c r="CN441" i="25"/>
  <c r="CP440" i="25"/>
  <c r="CO440" i="25"/>
  <c r="CN440" i="25"/>
  <c r="CP439" i="25"/>
  <c r="CO439" i="25"/>
  <c r="CN439" i="25"/>
  <c r="CP438" i="25"/>
  <c r="CO438" i="25"/>
  <c r="CN438" i="25"/>
  <c r="CP437" i="25"/>
  <c r="CO437" i="25"/>
  <c r="CN437" i="25"/>
  <c r="CP436" i="25"/>
  <c r="CO436" i="25"/>
  <c r="CN436" i="25"/>
  <c r="CP435" i="25"/>
  <c r="CO435" i="25"/>
  <c r="CN435" i="25"/>
  <c r="CP434" i="25"/>
  <c r="CO434" i="25"/>
  <c r="CN434" i="25"/>
  <c r="CP433" i="25"/>
  <c r="CO433" i="25"/>
  <c r="CN433" i="25"/>
  <c r="CP432" i="25"/>
  <c r="CO432" i="25"/>
  <c r="CN432" i="25"/>
  <c r="CP431" i="25"/>
  <c r="CO431" i="25"/>
  <c r="CN431" i="25"/>
  <c r="CP430" i="25"/>
  <c r="CO430" i="25"/>
  <c r="CN430" i="25"/>
  <c r="CP429" i="25"/>
  <c r="CO429" i="25"/>
  <c r="CN429" i="25"/>
  <c r="CP428" i="25"/>
  <c r="CO428" i="25"/>
  <c r="CN428" i="25"/>
  <c r="CP427" i="25"/>
  <c r="CO427" i="25"/>
  <c r="CN427" i="25"/>
  <c r="CP426" i="25"/>
  <c r="CO426" i="25"/>
  <c r="CN426" i="25"/>
  <c r="CP425" i="25"/>
  <c r="CO425" i="25"/>
  <c r="CN425" i="25"/>
  <c r="CP424" i="25"/>
  <c r="CO424" i="25"/>
  <c r="CN424" i="25"/>
  <c r="CP423" i="25"/>
  <c r="CO423" i="25"/>
  <c r="CN423" i="25"/>
  <c r="CP422" i="25"/>
  <c r="CO422" i="25"/>
  <c r="CN422" i="25"/>
  <c r="CP421" i="25"/>
  <c r="CO421" i="25"/>
  <c r="CN421" i="25"/>
  <c r="CP420" i="25"/>
  <c r="CO420" i="25"/>
  <c r="CN420" i="25"/>
  <c r="CP419" i="25"/>
  <c r="CO419" i="25"/>
  <c r="CN419" i="25"/>
  <c r="CP418" i="25"/>
  <c r="CO418" i="25"/>
  <c r="CN418" i="25"/>
  <c r="CP417" i="25"/>
  <c r="CO417" i="25"/>
  <c r="CN417" i="25"/>
  <c r="CP416" i="25"/>
  <c r="CO416" i="25"/>
  <c r="CN416" i="25"/>
  <c r="CP415" i="25"/>
  <c r="CO415" i="25"/>
  <c r="CN415" i="25"/>
  <c r="CP414" i="25"/>
  <c r="CO414" i="25"/>
  <c r="CN414" i="25"/>
  <c r="CP413" i="25"/>
  <c r="CO413" i="25"/>
  <c r="CN413" i="25"/>
  <c r="CP412" i="25"/>
  <c r="CO412" i="25"/>
  <c r="CN412" i="25"/>
  <c r="CP411" i="25"/>
  <c r="CO411" i="25"/>
  <c r="CN411" i="25"/>
  <c r="CP410" i="25"/>
  <c r="CO410" i="25"/>
  <c r="CN410" i="25"/>
  <c r="CP409" i="25"/>
  <c r="CO409" i="25"/>
  <c r="CN409" i="25"/>
  <c r="CP408" i="25"/>
  <c r="CO408" i="25"/>
  <c r="CN408" i="25"/>
  <c r="CP407" i="25"/>
  <c r="CO407" i="25"/>
  <c r="CN407" i="25"/>
  <c r="CP406" i="25"/>
  <c r="CO406" i="25"/>
  <c r="CN406" i="25"/>
  <c r="CP405" i="25"/>
  <c r="CO405" i="25"/>
  <c r="CN405" i="25"/>
  <c r="CP404" i="25"/>
  <c r="CO404" i="25"/>
  <c r="CN404" i="25"/>
  <c r="CP403" i="25"/>
  <c r="CO403" i="25"/>
  <c r="CN403" i="25"/>
  <c r="CP402" i="25"/>
  <c r="CO402" i="25"/>
  <c r="CN402" i="25"/>
  <c r="CP401" i="25"/>
  <c r="CO401" i="25"/>
  <c r="CN401" i="25"/>
  <c r="CP400" i="25"/>
  <c r="CO400" i="25"/>
  <c r="CN400" i="25"/>
  <c r="CP399" i="25"/>
  <c r="CO399" i="25"/>
  <c r="CN399" i="25"/>
  <c r="CP398" i="25"/>
  <c r="CO398" i="25"/>
  <c r="CN398" i="25"/>
  <c r="CP397" i="25"/>
  <c r="CO397" i="25"/>
  <c r="CN397" i="25"/>
  <c r="CP396" i="25"/>
  <c r="CO396" i="25"/>
  <c r="CN396" i="25"/>
  <c r="CP395" i="25"/>
  <c r="CO395" i="25"/>
  <c r="CN395" i="25"/>
  <c r="CP394" i="25"/>
  <c r="CO394" i="25"/>
  <c r="CN394" i="25"/>
  <c r="CP393" i="25"/>
  <c r="CO393" i="25"/>
  <c r="CN393" i="25"/>
  <c r="CP392" i="25"/>
  <c r="CO392" i="25"/>
  <c r="CN392" i="25"/>
  <c r="CP391" i="25"/>
  <c r="CO391" i="25"/>
  <c r="CN391" i="25"/>
  <c r="CP390" i="25"/>
  <c r="CO390" i="25"/>
  <c r="CN390" i="25"/>
  <c r="CP389" i="25"/>
  <c r="CO389" i="25"/>
  <c r="CN389" i="25"/>
  <c r="CP388" i="25"/>
  <c r="CO388" i="25"/>
  <c r="CN388" i="25"/>
  <c r="CP387" i="25"/>
  <c r="CO387" i="25"/>
  <c r="CN387" i="25"/>
  <c r="CP386" i="25"/>
  <c r="CO386" i="25"/>
  <c r="CN386" i="25"/>
  <c r="CP385" i="25"/>
  <c r="CO385" i="25"/>
  <c r="CN385" i="25"/>
  <c r="CP384" i="25"/>
  <c r="CO384" i="25"/>
  <c r="CN384" i="25"/>
  <c r="CP383" i="25"/>
  <c r="CO383" i="25"/>
  <c r="CN383" i="25"/>
  <c r="CP382" i="25"/>
  <c r="CO382" i="25"/>
  <c r="CN382" i="25"/>
  <c r="CP381" i="25"/>
  <c r="CO381" i="25"/>
  <c r="CN381" i="25"/>
  <c r="CP380" i="25"/>
  <c r="CO380" i="25"/>
  <c r="CN380" i="25"/>
  <c r="CP379" i="25"/>
  <c r="CO379" i="25"/>
  <c r="CN379" i="25"/>
  <c r="CP378" i="25"/>
  <c r="CO378" i="25"/>
  <c r="CN378" i="25"/>
  <c r="CP377" i="25"/>
  <c r="CO377" i="25"/>
  <c r="CN377" i="25"/>
  <c r="CP376" i="25"/>
  <c r="CO376" i="25"/>
  <c r="CN376" i="25"/>
  <c r="CP375" i="25"/>
  <c r="CO375" i="25"/>
  <c r="CN375" i="25"/>
  <c r="CP374" i="25"/>
  <c r="CO374" i="25"/>
  <c r="CN374" i="25"/>
  <c r="CP373" i="25"/>
  <c r="CO373" i="25"/>
  <c r="CN373" i="25"/>
  <c r="CP372" i="25"/>
  <c r="CO372" i="25"/>
  <c r="CN372" i="25"/>
  <c r="CP371" i="25"/>
  <c r="CO371" i="25"/>
  <c r="CN371" i="25"/>
  <c r="CP370" i="25"/>
  <c r="CO370" i="25"/>
  <c r="CN370" i="25"/>
  <c r="CP369" i="25"/>
  <c r="CO369" i="25"/>
  <c r="CN369" i="25"/>
  <c r="CP368" i="25"/>
  <c r="CO368" i="25"/>
  <c r="CN368" i="25"/>
  <c r="CP367" i="25"/>
  <c r="CO367" i="25"/>
  <c r="CN367" i="25"/>
  <c r="CP366" i="25"/>
  <c r="CO366" i="25"/>
  <c r="CN366" i="25"/>
  <c r="CP365" i="25"/>
  <c r="CO365" i="25"/>
  <c r="CN365" i="25"/>
  <c r="CP364" i="25"/>
  <c r="CO364" i="25"/>
  <c r="CN364" i="25"/>
  <c r="CP363" i="25"/>
  <c r="CO363" i="25"/>
  <c r="CN363" i="25"/>
  <c r="CP362" i="25"/>
  <c r="CO362" i="25"/>
  <c r="CN362" i="25"/>
  <c r="CP361" i="25"/>
  <c r="CO361" i="25"/>
  <c r="CN361" i="25"/>
  <c r="CP360" i="25"/>
  <c r="CO360" i="25"/>
  <c r="CN360" i="25"/>
  <c r="CP359" i="25"/>
  <c r="CO359" i="25"/>
  <c r="CN359" i="25"/>
  <c r="CP358" i="25"/>
  <c r="CO358" i="25"/>
  <c r="CN358" i="25"/>
  <c r="CP357" i="25"/>
  <c r="CO357" i="25"/>
  <c r="CN357" i="25"/>
  <c r="CP356" i="25"/>
  <c r="CO356" i="25"/>
  <c r="CN356" i="25"/>
  <c r="CP355" i="25"/>
  <c r="CO355" i="25"/>
  <c r="CN355" i="25"/>
  <c r="CP354" i="25"/>
  <c r="CO354" i="25"/>
  <c r="CN354" i="25"/>
  <c r="CP353" i="25"/>
  <c r="CO353" i="25"/>
  <c r="CN353" i="25"/>
  <c r="CP352" i="25"/>
  <c r="CO352" i="25"/>
  <c r="CN352" i="25"/>
  <c r="CP351" i="25"/>
  <c r="CO351" i="25"/>
  <c r="CN351" i="25"/>
  <c r="CP350" i="25"/>
  <c r="CO350" i="25"/>
  <c r="CN350" i="25"/>
  <c r="CP349" i="25"/>
  <c r="CO349" i="25"/>
  <c r="CN349" i="25"/>
  <c r="CP348" i="25"/>
  <c r="CO348" i="25"/>
  <c r="CN348" i="25"/>
  <c r="CP347" i="25"/>
  <c r="CO347" i="25"/>
  <c r="CN347" i="25"/>
  <c r="CP346" i="25"/>
  <c r="CO346" i="25"/>
  <c r="CN346" i="25"/>
  <c r="CP345" i="25"/>
  <c r="CO345" i="25"/>
  <c r="CN345" i="25"/>
  <c r="CP344" i="25"/>
  <c r="CO344" i="25"/>
  <c r="CN344" i="25"/>
  <c r="CP343" i="25"/>
  <c r="CO343" i="25"/>
  <c r="CN343" i="25"/>
  <c r="CP342" i="25"/>
  <c r="CO342" i="25"/>
  <c r="CN342" i="25"/>
  <c r="CP341" i="25"/>
  <c r="CO341" i="25"/>
  <c r="CN341" i="25"/>
  <c r="CP340" i="25"/>
  <c r="CO340" i="25"/>
  <c r="CN340" i="25"/>
  <c r="CP339" i="25"/>
  <c r="CO339" i="25"/>
  <c r="CN339" i="25"/>
  <c r="CP338" i="25"/>
  <c r="CO338" i="25"/>
  <c r="CN338" i="25"/>
  <c r="CP337" i="25"/>
  <c r="CO337" i="25"/>
  <c r="CN337" i="25"/>
  <c r="CP336" i="25"/>
  <c r="CO336" i="25"/>
  <c r="CN336" i="25"/>
  <c r="CP335" i="25"/>
  <c r="CO335" i="25"/>
  <c r="CN335" i="25"/>
  <c r="CP334" i="25"/>
  <c r="CO334" i="25"/>
  <c r="CN334" i="25"/>
  <c r="CP333" i="25"/>
  <c r="CO333" i="25"/>
  <c r="CN333" i="25"/>
  <c r="CP332" i="25"/>
  <c r="CO332" i="25"/>
  <c r="CN332" i="25"/>
  <c r="CP331" i="25"/>
  <c r="CO331" i="25"/>
  <c r="CN331" i="25"/>
  <c r="CP330" i="25"/>
  <c r="CO330" i="25"/>
  <c r="CN330" i="25"/>
  <c r="CP329" i="25"/>
  <c r="CO329" i="25"/>
  <c r="CN329" i="25"/>
  <c r="CP328" i="25"/>
  <c r="CO328" i="25"/>
  <c r="CN328" i="25"/>
  <c r="CP327" i="25"/>
  <c r="CO327" i="25"/>
  <c r="CN327" i="25"/>
  <c r="CP326" i="25"/>
  <c r="CO326" i="25"/>
  <c r="CN326" i="25"/>
  <c r="CP325" i="25"/>
  <c r="CO325" i="25"/>
  <c r="CN325" i="25"/>
  <c r="CP324" i="25"/>
  <c r="CO324" i="25"/>
  <c r="CN324" i="25"/>
  <c r="CP323" i="25"/>
  <c r="CO323" i="25"/>
  <c r="CN323" i="25"/>
  <c r="CP322" i="25"/>
  <c r="CO322" i="25"/>
  <c r="CN322" i="25"/>
  <c r="CP321" i="25"/>
  <c r="CO321" i="25"/>
  <c r="CN321" i="25"/>
  <c r="CP320" i="25"/>
  <c r="CO320" i="25"/>
  <c r="CN320" i="25"/>
  <c r="CP319" i="25"/>
  <c r="CO319" i="25"/>
  <c r="CN319" i="25"/>
  <c r="CP318" i="25"/>
  <c r="CO318" i="25"/>
  <c r="CN318" i="25"/>
  <c r="CP317" i="25"/>
  <c r="CO317" i="25"/>
  <c r="CN317" i="25"/>
  <c r="CP316" i="25"/>
  <c r="CO316" i="25"/>
  <c r="CN316" i="25"/>
  <c r="CP315" i="25"/>
  <c r="CO315" i="25"/>
  <c r="CN315" i="25"/>
  <c r="CP314" i="25"/>
  <c r="CO314" i="25"/>
  <c r="CN314" i="25"/>
  <c r="CP313" i="25"/>
  <c r="CO313" i="25"/>
  <c r="CN313" i="25"/>
  <c r="CP312" i="25"/>
  <c r="CO312" i="25"/>
  <c r="CN312" i="25"/>
  <c r="CP311" i="25"/>
  <c r="CO311" i="25"/>
  <c r="CN311" i="25"/>
  <c r="CP310" i="25"/>
  <c r="CO310" i="25"/>
  <c r="CN310" i="25"/>
  <c r="CP309" i="25"/>
  <c r="CO309" i="25"/>
  <c r="CN309" i="25"/>
  <c r="CP308" i="25"/>
  <c r="CO308" i="25"/>
  <c r="CN308" i="25"/>
  <c r="CP307" i="25"/>
  <c r="CO307" i="25"/>
  <c r="CN307" i="25"/>
  <c r="CP306" i="25"/>
  <c r="CO306" i="25"/>
  <c r="CN306" i="25"/>
  <c r="CP305" i="25"/>
  <c r="CO305" i="25"/>
  <c r="CN305" i="25"/>
  <c r="CP304" i="25"/>
  <c r="CO304" i="25"/>
  <c r="CN304" i="25"/>
  <c r="CP303" i="25"/>
  <c r="CO303" i="25"/>
  <c r="CN303" i="25"/>
  <c r="CP302" i="25"/>
  <c r="CO302" i="25"/>
  <c r="CN302" i="25"/>
  <c r="CP301" i="25"/>
  <c r="CO301" i="25"/>
  <c r="CN301" i="25"/>
  <c r="CP300" i="25"/>
  <c r="CO300" i="25"/>
  <c r="CN300" i="25"/>
  <c r="CP299" i="25"/>
  <c r="CO299" i="25"/>
  <c r="CN299" i="25"/>
  <c r="CP298" i="25"/>
  <c r="CO298" i="25"/>
  <c r="CN298" i="25"/>
  <c r="CP297" i="25"/>
  <c r="CO297" i="25"/>
  <c r="CN297" i="25"/>
  <c r="CP296" i="25"/>
  <c r="CO296" i="25"/>
  <c r="CN296" i="25"/>
  <c r="CP295" i="25"/>
  <c r="CO295" i="25"/>
  <c r="CN295" i="25"/>
  <c r="CP294" i="25"/>
  <c r="CO294" i="25"/>
  <c r="CN294" i="25"/>
  <c r="CP293" i="25"/>
  <c r="CO293" i="25"/>
  <c r="CN293" i="25"/>
  <c r="CP292" i="25"/>
  <c r="CO292" i="25"/>
  <c r="CN292" i="25"/>
  <c r="CP291" i="25"/>
  <c r="CO291" i="25"/>
  <c r="CN291" i="25"/>
  <c r="CP290" i="25"/>
  <c r="CO290" i="25"/>
  <c r="CN290" i="25"/>
  <c r="CP289" i="25"/>
  <c r="CO289" i="25"/>
  <c r="CN289" i="25"/>
  <c r="CP288" i="25"/>
  <c r="CO288" i="25"/>
  <c r="CN288" i="25"/>
  <c r="CP287" i="25"/>
  <c r="CO287" i="25"/>
  <c r="CN287" i="25"/>
  <c r="CP286" i="25"/>
  <c r="CO286" i="25"/>
  <c r="CN286" i="25"/>
  <c r="CP285" i="25"/>
  <c r="CO285" i="25"/>
  <c r="CN285" i="25"/>
  <c r="CP284" i="25"/>
  <c r="CO284" i="25"/>
  <c r="CN284" i="25"/>
  <c r="CP283" i="25"/>
  <c r="CO283" i="25"/>
  <c r="CN283" i="25"/>
  <c r="CP282" i="25"/>
  <c r="CO282" i="25"/>
  <c r="CN282" i="25"/>
  <c r="CP281" i="25"/>
  <c r="CO281" i="25"/>
  <c r="CN281" i="25"/>
  <c r="CP280" i="25"/>
  <c r="CO280" i="25"/>
  <c r="CN280" i="25"/>
  <c r="CP279" i="25"/>
  <c r="CO279" i="25"/>
  <c r="CN279" i="25"/>
  <c r="CP278" i="25"/>
  <c r="CO278" i="25"/>
  <c r="CN278" i="25"/>
  <c r="CP277" i="25"/>
  <c r="CO277" i="25"/>
  <c r="CN277" i="25"/>
  <c r="CP276" i="25"/>
  <c r="CO276" i="25"/>
  <c r="CN276" i="25"/>
  <c r="CP275" i="25"/>
  <c r="CO275" i="25"/>
  <c r="CN275" i="25"/>
  <c r="CP274" i="25"/>
  <c r="CO274" i="25"/>
  <c r="CN274" i="25"/>
  <c r="CP273" i="25"/>
  <c r="CO273" i="25"/>
  <c r="CN273" i="25"/>
  <c r="CP272" i="25"/>
  <c r="CO272" i="25"/>
  <c r="CN272" i="25"/>
  <c r="CP271" i="25"/>
  <c r="CO271" i="25"/>
  <c r="CN271" i="25"/>
  <c r="CP270" i="25"/>
  <c r="CO270" i="25"/>
  <c r="CN270" i="25"/>
  <c r="CP269" i="25"/>
  <c r="CO269" i="25"/>
  <c r="CN269" i="25"/>
  <c r="CP268" i="25"/>
  <c r="CO268" i="25"/>
  <c r="CN268" i="25"/>
  <c r="CP267" i="25"/>
  <c r="CO267" i="25"/>
  <c r="CN267" i="25"/>
  <c r="CP266" i="25"/>
  <c r="CO266" i="25"/>
  <c r="CN266" i="25"/>
  <c r="CP265" i="25"/>
  <c r="CO265" i="25"/>
  <c r="CN265" i="25"/>
  <c r="CP264" i="25"/>
  <c r="CO264" i="25"/>
  <c r="CN264" i="25"/>
  <c r="CP263" i="25"/>
  <c r="CO263" i="25"/>
  <c r="CN263" i="25"/>
  <c r="CP262" i="25"/>
  <c r="CO262" i="25"/>
  <c r="CN262" i="25"/>
  <c r="CP261" i="25"/>
  <c r="CO261" i="25"/>
  <c r="CN261" i="25"/>
  <c r="CP260" i="25"/>
  <c r="CO260" i="25"/>
  <c r="CN260" i="25"/>
  <c r="CP259" i="25"/>
  <c r="CO259" i="25"/>
  <c r="CN259" i="25"/>
  <c r="CP258" i="25"/>
  <c r="CO258" i="25"/>
  <c r="CN258" i="25"/>
  <c r="CP257" i="25"/>
  <c r="CO257" i="25"/>
  <c r="CN257" i="25"/>
  <c r="CP256" i="25"/>
  <c r="CO256" i="25"/>
  <c r="CN256" i="25"/>
  <c r="CP255" i="25"/>
  <c r="CO255" i="25"/>
  <c r="CN255" i="25"/>
  <c r="CP254" i="25"/>
  <c r="CO254" i="25"/>
  <c r="CN254" i="25"/>
  <c r="CP253" i="25"/>
  <c r="CO253" i="25"/>
  <c r="CN253" i="25"/>
  <c r="CP252" i="25"/>
  <c r="CO252" i="25"/>
  <c r="CN252" i="25"/>
  <c r="CP251" i="25"/>
  <c r="CO251" i="25"/>
  <c r="CN251" i="25"/>
  <c r="CP250" i="25"/>
  <c r="CO250" i="25"/>
  <c r="CN250" i="25"/>
  <c r="CP249" i="25"/>
  <c r="CO249" i="25"/>
  <c r="CN249" i="25"/>
  <c r="CP248" i="25"/>
  <c r="CO248" i="25"/>
  <c r="CN248" i="25"/>
  <c r="CP247" i="25"/>
  <c r="CO247" i="25"/>
  <c r="CN247" i="25"/>
  <c r="CP246" i="25"/>
  <c r="CO246" i="25"/>
  <c r="CN246" i="25"/>
  <c r="CP245" i="25"/>
  <c r="CO245" i="25"/>
  <c r="CN245" i="25"/>
  <c r="CP244" i="25"/>
  <c r="CO244" i="25"/>
  <c r="CN244" i="25"/>
  <c r="CP243" i="25"/>
  <c r="CO243" i="25"/>
  <c r="CN243" i="25"/>
  <c r="CP242" i="25"/>
  <c r="CO242" i="25"/>
  <c r="CN242" i="25"/>
  <c r="CP241" i="25"/>
  <c r="CO241" i="25"/>
  <c r="CN241" i="25"/>
  <c r="CP240" i="25"/>
  <c r="CO240" i="25"/>
  <c r="CN240" i="25"/>
  <c r="CP239" i="25"/>
  <c r="CO239" i="25"/>
  <c r="CN239" i="25"/>
  <c r="CP238" i="25"/>
  <c r="CO238" i="25"/>
  <c r="CN238" i="25"/>
  <c r="CP237" i="25"/>
  <c r="CO237" i="25"/>
  <c r="CN237" i="25"/>
  <c r="CP236" i="25"/>
  <c r="CO236" i="25"/>
  <c r="CN236" i="25"/>
  <c r="CP235" i="25"/>
  <c r="CO235" i="25"/>
  <c r="CN235" i="25"/>
  <c r="CP234" i="25"/>
  <c r="CO234" i="25"/>
  <c r="CN234" i="25"/>
  <c r="CP233" i="25"/>
  <c r="CO233" i="25"/>
  <c r="CN233" i="25"/>
  <c r="CP232" i="25"/>
  <c r="CO232" i="25"/>
  <c r="CN232" i="25"/>
  <c r="CP231" i="25"/>
  <c r="CO231" i="25"/>
  <c r="CN231" i="25"/>
  <c r="CP230" i="25"/>
  <c r="CO230" i="25"/>
  <c r="CN230" i="25"/>
  <c r="CP229" i="25"/>
  <c r="CO229" i="25"/>
  <c r="CN229" i="25"/>
  <c r="CP228" i="25"/>
  <c r="CO228" i="25"/>
  <c r="CN228" i="25"/>
  <c r="CP227" i="25"/>
  <c r="CO227" i="25"/>
  <c r="CN227" i="25"/>
  <c r="CP226" i="25"/>
  <c r="CO226" i="25"/>
  <c r="CN226" i="25"/>
  <c r="CP225" i="25"/>
  <c r="CO225" i="25"/>
  <c r="CN225" i="25"/>
  <c r="CP224" i="25"/>
  <c r="CO224" i="25"/>
  <c r="CN224" i="25"/>
  <c r="CP223" i="25"/>
  <c r="CO223" i="25"/>
  <c r="CN223" i="25"/>
  <c r="CP222" i="25"/>
  <c r="CO222" i="25"/>
  <c r="CN222" i="25"/>
  <c r="CP221" i="25"/>
  <c r="CO221" i="25"/>
  <c r="CN221" i="25"/>
  <c r="CP220" i="25"/>
  <c r="CO220" i="25"/>
  <c r="CN220" i="25"/>
  <c r="CP219" i="25"/>
  <c r="CO219" i="25"/>
  <c r="CN219" i="25"/>
  <c r="CP218" i="25"/>
  <c r="CO218" i="25"/>
  <c r="CN218" i="25"/>
  <c r="CP217" i="25"/>
  <c r="CO217" i="25"/>
  <c r="CN217" i="25"/>
  <c r="CP216" i="25"/>
  <c r="CO216" i="25"/>
  <c r="CN216" i="25"/>
  <c r="CP215" i="25"/>
  <c r="CO215" i="25"/>
  <c r="CN215" i="25"/>
  <c r="CP214" i="25"/>
  <c r="CO214" i="25"/>
  <c r="CN214" i="25"/>
  <c r="CP213" i="25"/>
  <c r="CO213" i="25"/>
  <c r="CN213" i="25"/>
  <c r="CP212" i="25"/>
  <c r="CO212" i="25"/>
  <c r="CN212" i="25"/>
  <c r="CP211" i="25"/>
  <c r="CO211" i="25"/>
  <c r="CN211" i="25"/>
  <c r="CP210" i="25"/>
  <c r="CO210" i="25"/>
  <c r="CN210" i="25"/>
  <c r="CP209" i="25"/>
  <c r="CO209" i="25"/>
  <c r="CN209" i="25"/>
  <c r="CP208" i="25"/>
  <c r="CO208" i="25"/>
  <c r="CN208" i="25"/>
  <c r="CP207" i="25"/>
  <c r="CO207" i="25"/>
  <c r="CN207" i="25"/>
  <c r="CP206" i="25"/>
  <c r="CO206" i="25"/>
  <c r="CN206" i="25"/>
  <c r="CP205" i="25"/>
  <c r="CO205" i="25"/>
  <c r="CN205" i="25"/>
  <c r="CP204" i="25"/>
  <c r="CO204" i="25"/>
  <c r="CN204" i="25"/>
  <c r="CP203" i="25"/>
  <c r="CO203" i="25"/>
  <c r="CN203" i="25"/>
  <c r="CP202" i="25"/>
  <c r="CO202" i="25"/>
  <c r="CN202" i="25"/>
  <c r="CP201" i="25"/>
  <c r="CO201" i="25"/>
  <c r="CN201" i="25"/>
  <c r="CP200" i="25"/>
  <c r="CO200" i="25"/>
  <c r="CN200" i="25"/>
  <c r="CP199" i="25"/>
  <c r="CO199" i="25"/>
  <c r="CN199" i="25"/>
  <c r="CP198" i="25"/>
  <c r="CO198" i="25"/>
  <c r="CN198" i="25"/>
  <c r="CP197" i="25"/>
  <c r="CO197" i="25"/>
  <c r="CN197" i="25"/>
  <c r="CP196" i="25"/>
  <c r="CO196" i="25"/>
  <c r="CN196" i="25"/>
  <c r="CP195" i="25"/>
  <c r="CO195" i="25"/>
  <c r="CN195" i="25"/>
  <c r="CP194" i="25"/>
  <c r="CO194" i="25"/>
  <c r="CN194" i="25"/>
  <c r="CP193" i="25"/>
  <c r="CO193" i="25"/>
  <c r="CN193" i="25"/>
  <c r="CP192" i="25"/>
  <c r="CO192" i="25"/>
  <c r="CN192" i="25"/>
  <c r="CP191" i="25"/>
  <c r="CO191" i="25"/>
  <c r="CN191" i="25"/>
  <c r="CP190" i="25"/>
  <c r="CO190" i="25"/>
  <c r="CN190" i="25"/>
  <c r="CP189" i="25"/>
  <c r="CO189" i="25"/>
  <c r="CN189" i="25"/>
  <c r="CP188" i="25"/>
  <c r="CO188" i="25"/>
  <c r="CN188" i="25"/>
  <c r="CP187" i="25"/>
  <c r="CO187" i="25"/>
  <c r="CN187" i="25"/>
  <c r="CP186" i="25"/>
  <c r="CO186" i="25"/>
  <c r="CN186" i="25"/>
  <c r="CP185" i="25"/>
  <c r="CO185" i="25"/>
  <c r="CN185" i="25"/>
  <c r="CP184" i="25"/>
  <c r="CO184" i="25"/>
  <c r="CN184" i="25"/>
  <c r="CP183" i="25"/>
  <c r="CO183" i="25"/>
  <c r="CN183" i="25"/>
  <c r="CP182" i="25"/>
  <c r="CO182" i="25"/>
  <c r="CN182" i="25"/>
  <c r="CP181" i="25"/>
  <c r="CO181" i="25"/>
  <c r="CN181" i="25"/>
  <c r="CP180" i="25"/>
  <c r="CO180" i="25"/>
  <c r="CN180" i="25"/>
  <c r="CP179" i="25"/>
  <c r="CO179" i="25"/>
  <c r="CN179" i="25"/>
  <c r="CP178" i="25"/>
  <c r="CO178" i="25"/>
  <c r="CN178" i="25"/>
  <c r="CP177" i="25"/>
  <c r="CO177" i="25"/>
  <c r="CN177" i="25"/>
  <c r="CP176" i="25"/>
  <c r="CO176" i="25"/>
  <c r="CN176" i="25"/>
  <c r="CP175" i="25"/>
  <c r="CO175" i="25"/>
  <c r="CN175" i="25"/>
  <c r="CP174" i="25"/>
  <c r="CO174" i="25"/>
  <c r="CN174" i="25"/>
  <c r="CP173" i="25"/>
  <c r="CO173" i="25"/>
  <c r="CN173" i="25"/>
  <c r="CP172" i="25"/>
  <c r="CO172" i="25"/>
  <c r="CN172" i="25"/>
  <c r="CP171" i="25"/>
  <c r="CO171" i="25"/>
  <c r="CN171" i="25"/>
  <c r="CP170" i="25"/>
  <c r="CO170" i="25"/>
  <c r="CN170" i="25"/>
  <c r="CP169" i="25"/>
  <c r="CO169" i="25"/>
  <c r="CN169" i="25"/>
  <c r="CP168" i="25"/>
  <c r="CO168" i="25"/>
  <c r="CN168" i="25"/>
  <c r="CP167" i="25"/>
  <c r="CO167" i="25"/>
  <c r="CN167" i="25"/>
  <c r="CP166" i="25"/>
  <c r="CO166" i="25"/>
  <c r="CN166" i="25"/>
  <c r="CP165" i="25"/>
  <c r="CO165" i="25"/>
  <c r="CN165" i="25"/>
  <c r="CP164" i="25"/>
  <c r="CO164" i="25"/>
  <c r="CN164" i="25"/>
  <c r="CP163" i="25"/>
  <c r="CO163" i="25"/>
  <c r="CN163" i="25"/>
  <c r="CP162" i="25"/>
  <c r="CO162" i="25"/>
  <c r="CN162" i="25"/>
  <c r="CP161" i="25"/>
  <c r="CO161" i="25"/>
  <c r="CN161" i="25"/>
  <c r="CP160" i="25"/>
  <c r="CO160" i="25"/>
  <c r="CN160" i="25"/>
  <c r="CP159" i="25"/>
  <c r="CO159" i="25"/>
  <c r="CN159" i="25"/>
  <c r="CP158" i="25"/>
  <c r="CO158" i="25"/>
  <c r="CN158" i="25"/>
  <c r="CP157" i="25"/>
  <c r="CO157" i="25"/>
  <c r="CN157" i="25"/>
  <c r="CP156" i="25"/>
  <c r="CO156" i="25"/>
  <c r="CN156" i="25"/>
  <c r="CP155" i="25"/>
  <c r="CO155" i="25"/>
  <c r="CN155" i="25"/>
  <c r="CP154" i="25"/>
  <c r="CO154" i="25"/>
  <c r="CN154" i="25"/>
  <c r="CP153" i="25"/>
  <c r="CO153" i="25"/>
  <c r="CN153" i="25"/>
  <c r="CP152" i="25"/>
  <c r="CO152" i="25"/>
  <c r="CN152" i="25"/>
  <c r="CP151" i="25"/>
  <c r="CO151" i="25"/>
  <c r="CN151" i="25"/>
  <c r="CP150" i="25"/>
  <c r="CO150" i="25"/>
  <c r="CN150" i="25"/>
  <c r="CP149" i="25"/>
  <c r="CO149" i="25"/>
  <c r="CN149" i="25"/>
  <c r="CP148" i="25"/>
  <c r="CO148" i="25"/>
  <c r="CN148" i="25"/>
  <c r="CP147" i="25"/>
  <c r="CO147" i="25"/>
  <c r="CN147" i="25"/>
  <c r="CP146" i="25"/>
  <c r="CO146" i="25"/>
  <c r="CN146" i="25"/>
  <c r="CP145" i="25"/>
  <c r="CO145" i="25"/>
  <c r="CN145" i="25"/>
  <c r="CP144" i="25"/>
  <c r="CO144" i="25"/>
  <c r="CN144" i="25"/>
  <c r="CP143" i="25"/>
  <c r="CO143" i="25"/>
  <c r="CN143" i="25"/>
  <c r="CP142" i="25"/>
  <c r="CO142" i="25"/>
  <c r="CN142" i="25"/>
  <c r="CP141" i="25"/>
  <c r="CO141" i="25"/>
  <c r="CN141" i="25"/>
  <c r="CP140" i="25"/>
  <c r="CO140" i="25"/>
  <c r="CN140" i="25"/>
  <c r="CP139" i="25"/>
  <c r="CO139" i="25"/>
  <c r="CN139" i="25"/>
  <c r="CP138" i="25"/>
  <c r="CO138" i="25"/>
  <c r="CN138" i="25"/>
  <c r="CP137" i="25"/>
  <c r="CO137" i="25"/>
  <c r="CN137" i="25"/>
  <c r="CP136" i="25"/>
  <c r="CO136" i="25"/>
  <c r="CN136" i="25"/>
  <c r="CP135" i="25"/>
  <c r="CO135" i="25"/>
  <c r="CN135" i="25"/>
  <c r="CP134" i="25"/>
  <c r="CO134" i="25"/>
  <c r="CN134" i="25"/>
  <c r="CP133" i="25"/>
  <c r="CO133" i="25"/>
  <c r="CN133" i="25"/>
  <c r="CP132" i="25"/>
  <c r="CO132" i="25"/>
  <c r="CN132" i="25"/>
  <c r="CP131" i="25"/>
  <c r="CO131" i="25"/>
  <c r="CN131" i="25"/>
  <c r="CP130" i="25"/>
  <c r="CO130" i="25"/>
  <c r="CN130" i="25"/>
  <c r="CP129" i="25"/>
  <c r="CO129" i="25"/>
  <c r="CN129" i="25"/>
  <c r="CP128" i="25"/>
  <c r="CO128" i="25"/>
  <c r="CN128" i="25"/>
  <c r="CP127" i="25"/>
  <c r="CO127" i="25"/>
  <c r="CN127" i="25"/>
  <c r="CP126" i="25"/>
  <c r="CO126" i="25"/>
  <c r="CN126" i="25"/>
  <c r="CP125" i="25"/>
  <c r="CO125" i="25"/>
  <c r="CN125" i="25"/>
  <c r="CP124" i="25"/>
  <c r="CO124" i="25"/>
  <c r="CN124" i="25"/>
  <c r="CP123" i="25"/>
  <c r="CO123" i="25"/>
  <c r="CN123" i="25"/>
  <c r="CP122" i="25"/>
  <c r="CO122" i="25"/>
  <c r="CN122" i="25"/>
  <c r="CP121" i="25"/>
  <c r="CO121" i="25"/>
  <c r="CN121" i="25"/>
  <c r="CP120" i="25"/>
  <c r="CO120" i="25"/>
  <c r="CN120" i="25"/>
  <c r="CP119" i="25"/>
  <c r="CO119" i="25"/>
  <c r="CN119" i="25"/>
  <c r="CP118" i="25"/>
  <c r="CO118" i="25"/>
  <c r="CN118" i="25"/>
  <c r="CP117" i="25"/>
  <c r="CO117" i="25"/>
  <c r="CN117" i="25"/>
  <c r="CP116" i="25"/>
  <c r="CO116" i="25"/>
  <c r="CN116" i="25"/>
  <c r="CP115" i="25"/>
  <c r="CO115" i="25"/>
  <c r="CN115" i="25"/>
  <c r="CP114" i="25"/>
  <c r="CO114" i="25"/>
  <c r="CN114" i="25"/>
  <c r="CP113" i="25"/>
  <c r="CO113" i="25"/>
  <c r="CN113" i="25"/>
  <c r="CP112" i="25"/>
  <c r="CO112" i="25"/>
  <c r="CN112" i="25"/>
  <c r="CP111" i="25"/>
  <c r="CO111" i="25"/>
  <c r="CN111" i="25"/>
  <c r="CP110" i="25"/>
  <c r="CO110" i="25"/>
  <c r="CN110" i="25"/>
  <c r="CP109" i="25"/>
  <c r="CO109" i="25"/>
  <c r="CN109" i="25"/>
  <c r="CP108" i="25"/>
  <c r="CO108" i="25"/>
  <c r="CN108" i="25"/>
  <c r="CP107" i="25"/>
  <c r="CO107" i="25"/>
  <c r="CN107" i="25"/>
  <c r="CP106" i="25"/>
  <c r="CO106" i="25"/>
  <c r="CN106" i="25"/>
  <c r="CP105" i="25"/>
  <c r="CO105" i="25"/>
  <c r="CN105" i="25"/>
  <c r="CP104" i="25"/>
  <c r="CO104" i="25"/>
  <c r="CN104" i="25"/>
  <c r="CP103" i="25"/>
  <c r="CO103" i="25"/>
  <c r="CN103" i="25"/>
  <c r="CP102" i="25"/>
  <c r="CO102" i="25"/>
  <c r="CN102" i="25"/>
  <c r="CP101" i="25"/>
  <c r="CO101" i="25"/>
  <c r="CN101" i="25"/>
  <c r="CP100" i="25"/>
  <c r="CO100" i="25"/>
  <c r="CN100" i="25"/>
  <c r="CP99" i="25"/>
  <c r="CO99" i="25"/>
  <c r="CN99" i="25"/>
  <c r="CP98" i="25"/>
  <c r="CO98" i="25"/>
  <c r="CN98" i="25"/>
  <c r="CP97" i="25"/>
  <c r="CO97" i="25"/>
  <c r="CN97" i="25"/>
  <c r="CP96" i="25"/>
  <c r="CO96" i="25"/>
  <c r="CN96" i="25"/>
  <c r="CP95" i="25"/>
  <c r="CO95" i="25"/>
  <c r="CN95" i="25"/>
  <c r="CP94" i="25"/>
  <c r="CO94" i="25"/>
  <c r="CN94" i="25"/>
  <c r="CP93" i="25"/>
  <c r="CO93" i="25"/>
  <c r="CN93" i="25"/>
  <c r="CP92" i="25"/>
  <c r="CO92" i="25"/>
  <c r="CN92" i="25"/>
  <c r="CP91" i="25"/>
  <c r="CO91" i="25"/>
  <c r="CN91" i="25"/>
  <c r="CP90" i="25"/>
  <c r="CO90" i="25"/>
  <c r="CN90" i="25"/>
  <c r="CP89" i="25"/>
  <c r="CO89" i="25"/>
  <c r="CN89" i="25"/>
  <c r="CP88" i="25"/>
  <c r="CO88" i="25"/>
  <c r="CN88" i="25"/>
  <c r="CP87" i="25"/>
  <c r="CO87" i="25"/>
  <c r="CN87" i="25"/>
  <c r="CP86" i="25"/>
  <c r="CO86" i="25"/>
  <c r="CN86" i="25"/>
  <c r="CP85" i="25"/>
  <c r="CO85" i="25"/>
  <c r="CN85" i="25"/>
  <c r="CP84" i="25"/>
  <c r="CO84" i="25"/>
  <c r="CN84" i="25"/>
  <c r="CP83" i="25"/>
  <c r="CO83" i="25"/>
  <c r="CN83" i="25"/>
  <c r="CP82" i="25"/>
  <c r="CO82" i="25"/>
  <c r="CN82" i="25"/>
  <c r="CP81" i="25"/>
  <c r="CO81" i="25"/>
  <c r="CN81" i="25"/>
  <c r="CP80" i="25"/>
  <c r="CO80" i="25"/>
  <c r="CN80" i="25"/>
  <c r="CP79" i="25"/>
  <c r="CO79" i="25"/>
  <c r="CN79" i="25"/>
  <c r="CP78" i="25"/>
  <c r="CO78" i="25"/>
  <c r="CN78" i="25"/>
  <c r="CP77" i="25"/>
  <c r="CO77" i="25"/>
  <c r="CN77" i="25"/>
  <c r="CP76" i="25"/>
  <c r="CO76" i="25"/>
  <c r="CN76" i="25"/>
  <c r="CP75" i="25"/>
  <c r="CO75" i="25"/>
  <c r="CN75" i="25"/>
  <c r="CP74" i="25"/>
  <c r="CO74" i="25"/>
  <c r="CN74" i="25"/>
  <c r="CP73" i="25"/>
  <c r="CO73" i="25"/>
  <c r="CN73" i="25"/>
  <c r="CP72" i="25"/>
  <c r="CO72" i="25"/>
  <c r="CN72" i="25"/>
  <c r="CP71" i="25"/>
  <c r="CO71" i="25"/>
  <c r="CN71" i="25"/>
  <c r="CP70" i="25"/>
  <c r="CO70" i="25"/>
  <c r="CN70" i="25"/>
  <c r="CP69" i="25"/>
  <c r="CO69" i="25"/>
  <c r="CN69" i="25"/>
  <c r="CP68" i="25"/>
  <c r="CO68" i="25"/>
  <c r="CN68" i="25"/>
  <c r="CP67" i="25"/>
  <c r="CO67" i="25"/>
  <c r="CN67" i="25"/>
  <c r="CP66" i="25"/>
  <c r="CO66" i="25"/>
  <c r="CN66" i="25"/>
  <c r="CP65" i="25"/>
  <c r="CO65" i="25"/>
  <c r="CN65" i="25"/>
  <c r="CP64" i="25"/>
  <c r="CO64" i="25"/>
  <c r="CN64" i="25"/>
  <c r="CP63" i="25"/>
  <c r="CO63" i="25"/>
  <c r="CN63" i="25"/>
  <c r="CP62" i="25"/>
  <c r="CO62" i="25"/>
  <c r="CN62" i="25"/>
  <c r="CP61" i="25"/>
  <c r="CO61" i="25"/>
  <c r="CN61" i="25"/>
  <c r="CP60" i="25"/>
  <c r="CO60" i="25"/>
  <c r="CN60" i="25"/>
  <c r="CP59" i="25"/>
  <c r="CO59" i="25"/>
  <c r="CN59" i="25"/>
  <c r="CP58" i="25"/>
  <c r="CO58" i="25"/>
  <c r="CN58" i="25"/>
  <c r="CP57" i="25"/>
  <c r="CO57" i="25"/>
  <c r="CN57" i="25"/>
  <c r="CP56" i="25"/>
  <c r="CO56" i="25"/>
  <c r="CN56" i="25"/>
  <c r="CP55" i="25"/>
  <c r="CO55" i="25"/>
  <c r="CN55" i="25"/>
  <c r="CP54" i="25"/>
  <c r="CO54" i="25"/>
  <c r="CN54" i="25"/>
  <c r="CP53" i="25"/>
  <c r="CO53" i="25"/>
  <c r="CN53" i="25"/>
  <c r="CP52" i="25"/>
  <c r="CO52" i="25"/>
  <c r="CN52" i="25"/>
  <c r="CP51" i="25"/>
  <c r="CO51" i="25"/>
  <c r="CN51" i="25"/>
  <c r="CP50" i="25"/>
  <c r="CO50" i="25"/>
  <c r="CN50" i="25"/>
  <c r="CP49" i="25"/>
  <c r="CO49" i="25"/>
  <c r="CN49" i="25"/>
  <c r="CP48" i="25"/>
  <c r="CO48" i="25"/>
  <c r="CN48" i="25"/>
  <c r="CP47" i="25"/>
  <c r="CO47" i="25"/>
  <c r="CN47" i="25"/>
  <c r="CP46" i="25"/>
  <c r="CO46" i="25"/>
  <c r="CN46" i="25"/>
  <c r="CP45" i="25"/>
  <c r="CO45" i="25"/>
  <c r="CN45" i="25"/>
  <c r="CP44" i="25"/>
  <c r="CO44" i="25"/>
  <c r="CN44" i="25"/>
  <c r="CP43" i="25"/>
  <c r="CO43" i="25"/>
  <c r="CN43" i="25"/>
  <c r="CP42" i="25"/>
  <c r="CO42" i="25"/>
  <c r="CN42" i="25"/>
  <c r="CP41" i="25"/>
  <c r="CO41" i="25"/>
  <c r="CN41" i="25"/>
  <c r="CP40" i="25"/>
  <c r="CO40" i="25"/>
  <c r="CN40" i="25"/>
  <c r="CP39" i="25"/>
  <c r="CO39" i="25"/>
  <c r="CN39" i="25"/>
  <c r="CP38" i="25"/>
  <c r="CO38" i="25"/>
  <c r="CN38" i="25"/>
  <c r="CP37" i="25"/>
  <c r="CO37" i="25"/>
  <c r="CN37" i="25"/>
  <c r="CP36" i="25"/>
  <c r="CO36" i="25"/>
  <c r="CN36" i="25"/>
  <c r="CP35" i="25"/>
  <c r="CO35" i="25"/>
  <c r="CN35" i="25"/>
  <c r="CP34" i="25"/>
  <c r="CO34" i="25"/>
  <c r="CN34" i="25"/>
  <c r="CP33" i="25"/>
  <c r="CO33" i="25"/>
  <c r="CN33" i="25"/>
  <c r="CP32" i="25"/>
  <c r="CO32" i="25"/>
  <c r="CN32" i="25"/>
  <c r="CP31" i="25"/>
  <c r="CO31" i="25"/>
  <c r="CN31" i="25"/>
  <c r="CP30" i="25"/>
  <c r="CO30" i="25"/>
  <c r="CN30" i="25"/>
  <c r="CP29" i="25"/>
  <c r="CO29" i="25"/>
  <c r="CN29" i="25"/>
  <c r="CP28" i="25"/>
  <c r="CO28" i="25"/>
  <c r="CN28" i="25"/>
  <c r="CP27" i="25"/>
  <c r="CO27" i="25"/>
  <c r="CN27" i="25"/>
  <c r="CP26" i="25"/>
  <c r="CO26" i="25"/>
  <c r="CN26" i="25"/>
  <c r="CP25" i="25"/>
  <c r="CO25" i="25"/>
  <c r="CN25" i="25"/>
  <c r="CP24" i="25"/>
  <c r="CO24" i="25"/>
  <c r="CN24" i="25"/>
  <c r="CP23" i="25"/>
  <c r="CO23" i="25"/>
  <c r="CN23" i="25"/>
  <c r="CP22" i="25"/>
  <c r="CO22" i="25"/>
  <c r="CN22" i="25"/>
  <c r="CP21" i="25"/>
  <c r="CO21" i="25"/>
  <c r="CN21" i="25"/>
  <c r="CP20" i="25"/>
  <c r="CO20" i="25"/>
  <c r="CN20" i="25"/>
  <c r="CP19" i="25"/>
  <c r="CO19" i="25"/>
  <c r="CN19" i="25"/>
  <c r="CP18" i="25"/>
  <c r="CO18" i="25"/>
  <c r="CN18" i="25"/>
  <c r="CP17" i="25"/>
  <c r="CO17" i="25"/>
  <c r="CN17" i="25"/>
  <c r="CP16" i="25"/>
  <c r="CO16" i="25"/>
  <c r="CN16" i="25"/>
  <c r="CP15" i="25"/>
  <c r="CO15" i="25"/>
  <c r="CN15" i="25"/>
  <c r="CP14" i="25"/>
  <c r="CO14" i="25"/>
  <c r="CN14" i="25"/>
  <c r="CP13" i="25"/>
  <c r="CO13" i="25"/>
  <c r="CN13" i="25"/>
  <c r="CP12" i="25"/>
  <c r="CO12" i="25"/>
  <c r="CN12" i="25"/>
  <c r="CP11" i="25"/>
  <c r="CO11" i="25"/>
  <c r="CN11" i="25"/>
  <c r="CP10" i="25"/>
  <c r="CO10" i="25"/>
  <c r="CN10" i="25"/>
  <c r="CP9" i="25"/>
  <c r="CO9" i="25"/>
  <c r="CN9" i="25"/>
  <c r="CP8" i="25"/>
  <c r="CO8" i="25"/>
  <c r="CN8" i="25"/>
  <c r="CP7" i="25"/>
  <c r="CO7" i="25"/>
  <c r="CN7" i="25"/>
  <c r="CP6" i="25"/>
  <c r="CO6" i="25"/>
  <c r="CN6" i="25"/>
  <c r="BN1008" i="25"/>
  <c r="BM1008" i="25"/>
  <c r="BL1008" i="25"/>
  <c r="BK1008" i="25"/>
  <c r="BJ1008" i="25"/>
  <c r="BI1008" i="25"/>
  <c r="BH1008" i="25"/>
  <c r="BG1008" i="25"/>
  <c r="BF1008" i="25"/>
  <c r="BE1008" i="25"/>
  <c r="BD1008" i="25"/>
  <c r="BC1008" i="25"/>
  <c r="BB1008" i="25"/>
  <c r="BA1008" i="25"/>
  <c r="AZ1008" i="25"/>
  <c r="AY1008" i="25"/>
  <c r="BN1007" i="25"/>
  <c r="BM1007" i="25"/>
  <c r="BL1007" i="25"/>
  <c r="BK1007" i="25"/>
  <c r="BJ1007" i="25"/>
  <c r="BI1007" i="25"/>
  <c r="BH1007" i="25"/>
  <c r="BG1007" i="25"/>
  <c r="BF1007" i="25"/>
  <c r="BE1007" i="25"/>
  <c r="BD1007" i="25"/>
  <c r="BC1007" i="25"/>
  <c r="BB1007" i="25"/>
  <c r="BA1007" i="25"/>
  <c r="AZ1007" i="25"/>
  <c r="AY1007" i="25"/>
  <c r="BN1006" i="25"/>
  <c r="BM1006" i="25"/>
  <c r="BL1006" i="25"/>
  <c r="BK1006" i="25"/>
  <c r="BJ1006" i="25"/>
  <c r="BI1006" i="25"/>
  <c r="BH1006" i="25"/>
  <c r="BG1006" i="25"/>
  <c r="BF1006" i="25"/>
  <c r="BE1006" i="25"/>
  <c r="BD1006" i="25"/>
  <c r="BC1006" i="25"/>
  <c r="BB1006" i="25"/>
  <c r="BA1006" i="25"/>
  <c r="AZ1006" i="25"/>
  <c r="AY1006" i="25"/>
  <c r="BS1005" i="25"/>
  <c r="BR1005" i="25"/>
  <c r="BQ1005" i="25"/>
  <c r="BS1004" i="25"/>
  <c r="BR1004" i="25"/>
  <c r="BQ1004" i="25"/>
  <c r="BS1003" i="25"/>
  <c r="BR1003" i="25"/>
  <c r="BQ1003" i="25"/>
  <c r="BS1002" i="25"/>
  <c r="BR1002" i="25"/>
  <c r="BQ1002" i="25"/>
  <c r="BS1001" i="25"/>
  <c r="BR1001" i="25"/>
  <c r="BQ1001" i="25"/>
  <c r="BS1000" i="25"/>
  <c r="BR1000" i="25"/>
  <c r="BQ1000" i="25"/>
  <c r="BS999" i="25"/>
  <c r="BR999" i="25"/>
  <c r="BQ999" i="25"/>
  <c r="BS998" i="25"/>
  <c r="BR998" i="25"/>
  <c r="BQ998" i="25"/>
  <c r="BS997" i="25"/>
  <c r="BR997" i="25"/>
  <c r="BQ997" i="25"/>
  <c r="BS996" i="25"/>
  <c r="BR996" i="25"/>
  <c r="BQ996" i="25"/>
  <c r="BS995" i="25"/>
  <c r="BR995" i="25"/>
  <c r="BQ995" i="25"/>
  <c r="BS994" i="25"/>
  <c r="BR994" i="25"/>
  <c r="BQ994" i="25"/>
  <c r="BS993" i="25"/>
  <c r="BR993" i="25"/>
  <c r="BQ993" i="25"/>
  <c r="BS992" i="25"/>
  <c r="BR992" i="25"/>
  <c r="BQ992" i="25"/>
  <c r="BS991" i="25"/>
  <c r="BR991" i="25"/>
  <c r="BQ991" i="25"/>
  <c r="BS990" i="25"/>
  <c r="BR990" i="25"/>
  <c r="BQ990" i="25"/>
  <c r="BS989" i="25"/>
  <c r="BR989" i="25"/>
  <c r="BQ989" i="25"/>
  <c r="BS988" i="25"/>
  <c r="BR988" i="25"/>
  <c r="BQ988" i="25"/>
  <c r="BS987" i="25"/>
  <c r="BR987" i="25"/>
  <c r="BQ987" i="25"/>
  <c r="BS986" i="25"/>
  <c r="BR986" i="25"/>
  <c r="BQ986" i="25"/>
  <c r="BS985" i="25"/>
  <c r="BR985" i="25"/>
  <c r="BQ985" i="25"/>
  <c r="BS984" i="25"/>
  <c r="BR984" i="25"/>
  <c r="BQ984" i="25"/>
  <c r="BS983" i="25"/>
  <c r="BR983" i="25"/>
  <c r="BQ983" i="25"/>
  <c r="BS982" i="25"/>
  <c r="BR982" i="25"/>
  <c r="BQ982" i="25"/>
  <c r="BS981" i="25"/>
  <c r="BR981" i="25"/>
  <c r="BQ981" i="25"/>
  <c r="BS980" i="25"/>
  <c r="BR980" i="25"/>
  <c r="BQ980" i="25"/>
  <c r="BS979" i="25"/>
  <c r="BR979" i="25"/>
  <c r="BQ979" i="25"/>
  <c r="BS978" i="25"/>
  <c r="BR978" i="25"/>
  <c r="BQ978" i="25"/>
  <c r="BS977" i="25"/>
  <c r="BR977" i="25"/>
  <c r="BQ977" i="25"/>
  <c r="BS976" i="25"/>
  <c r="BR976" i="25"/>
  <c r="BQ976" i="25"/>
  <c r="BS975" i="25"/>
  <c r="BR975" i="25"/>
  <c r="BQ975" i="25"/>
  <c r="BS974" i="25"/>
  <c r="BR974" i="25"/>
  <c r="BQ974" i="25"/>
  <c r="BS973" i="25"/>
  <c r="BR973" i="25"/>
  <c r="BQ973" i="25"/>
  <c r="BS972" i="25"/>
  <c r="BR972" i="25"/>
  <c r="BQ972" i="25"/>
  <c r="BS971" i="25"/>
  <c r="BR971" i="25"/>
  <c r="BQ971" i="25"/>
  <c r="BS970" i="25"/>
  <c r="BR970" i="25"/>
  <c r="BQ970" i="25"/>
  <c r="BS969" i="25"/>
  <c r="BR969" i="25"/>
  <c r="BQ969" i="25"/>
  <c r="BS968" i="25"/>
  <c r="BR968" i="25"/>
  <c r="BQ968" i="25"/>
  <c r="BS967" i="25"/>
  <c r="BR967" i="25"/>
  <c r="BQ967" i="25"/>
  <c r="BS966" i="25"/>
  <c r="BR966" i="25"/>
  <c r="BQ966" i="25"/>
  <c r="BS965" i="25"/>
  <c r="BR965" i="25"/>
  <c r="BQ965" i="25"/>
  <c r="BS964" i="25"/>
  <c r="BR964" i="25"/>
  <c r="BQ964" i="25"/>
  <c r="BS963" i="25"/>
  <c r="BR963" i="25"/>
  <c r="BQ963" i="25"/>
  <c r="BS962" i="25"/>
  <c r="BR962" i="25"/>
  <c r="BQ962" i="25"/>
  <c r="BS961" i="25"/>
  <c r="BR961" i="25"/>
  <c r="BQ961" i="25"/>
  <c r="BS960" i="25"/>
  <c r="BR960" i="25"/>
  <c r="BQ960" i="25"/>
  <c r="BS959" i="25"/>
  <c r="BR959" i="25"/>
  <c r="BQ959" i="25"/>
  <c r="BS958" i="25"/>
  <c r="BR958" i="25"/>
  <c r="BQ958" i="25"/>
  <c r="BS957" i="25"/>
  <c r="BR957" i="25"/>
  <c r="BQ957" i="25"/>
  <c r="BS956" i="25"/>
  <c r="BR956" i="25"/>
  <c r="BQ956" i="25"/>
  <c r="BS955" i="25"/>
  <c r="BR955" i="25"/>
  <c r="BQ955" i="25"/>
  <c r="BS954" i="25"/>
  <c r="BR954" i="25"/>
  <c r="BQ954" i="25"/>
  <c r="BS953" i="25"/>
  <c r="BR953" i="25"/>
  <c r="BQ953" i="25"/>
  <c r="BS952" i="25"/>
  <c r="BR952" i="25"/>
  <c r="BQ952" i="25"/>
  <c r="BS951" i="25"/>
  <c r="BR951" i="25"/>
  <c r="BQ951" i="25"/>
  <c r="BS950" i="25"/>
  <c r="BR950" i="25"/>
  <c r="BQ950" i="25"/>
  <c r="BS949" i="25"/>
  <c r="BR949" i="25"/>
  <c r="BQ949" i="25"/>
  <c r="BS948" i="25"/>
  <c r="BR948" i="25"/>
  <c r="BQ948" i="25"/>
  <c r="BS947" i="25"/>
  <c r="BR947" i="25"/>
  <c r="BQ947" i="25"/>
  <c r="BS946" i="25"/>
  <c r="BR946" i="25"/>
  <c r="BQ946" i="25"/>
  <c r="BS945" i="25"/>
  <c r="BR945" i="25"/>
  <c r="BQ945" i="25"/>
  <c r="BS944" i="25"/>
  <c r="BR944" i="25"/>
  <c r="BQ944" i="25"/>
  <c r="BS943" i="25"/>
  <c r="BR943" i="25"/>
  <c r="BQ943" i="25"/>
  <c r="BS942" i="25"/>
  <c r="BR942" i="25"/>
  <c r="BQ942" i="25"/>
  <c r="BS941" i="25"/>
  <c r="BR941" i="25"/>
  <c r="BQ941" i="25"/>
  <c r="BS940" i="25"/>
  <c r="BR940" i="25"/>
  <c r="BQ940" i="25"/>
  <c r="BS939" i="25"/>
  <c r="BR939" i="25"/>
  <c r="BQ939" i="25"/>
  <c r="BS938" i="25"/>
  <c r="BR938" i="25"/>
  <c r="BQ938" i="25"/>
  <c r="BS937" i="25"/>
  <c r="BR937" i="25"/>
  <c r="BQ937" i="25"/>
  <c r="BS936" i="25"/>
  <c r="BR936" i="25"/>
  <c r="BQ936" i="25"/>
  <c r="BS935" i="25"/>
  <c r="BR935" i="25"/>
  <c r="BQ935" i="25"/>
  <c r="BS934" i="25"/>
  <c r="BR934" i="25"/>
  <c r="BQ934" i="25"/>
  <c r="BS933" i="25"/>
  <c r="BR933" i="25"/>
  <c r="BQ933" i="25"/>
  <c r="BS932" i="25"/>
  <c r="BR932" i="25"/>
  <c r="BQ932" i="25"/>
  <c r="BS931" i="25"/>
  <c r="BR931" i="25"/>
  <c r="BQ931" i="25"/>
  <c r="BS930" i="25"/>
  <c r="BR930" i="25"/>
  <c r="BQ930" i="25"/>
  <c r="BS929" i="25"/>
  <c r="BR929" i="25"/>
  <c r="BQ929" i="25"/>
  <c r="BS928" i="25"/>
  <c r="BR928" i="25"/>
  <c r="BQ928" i="25"/>
  <c r="BS927" i="25"/>
  <c r="BR927" i="25"/>
  <c r="BQ927" i="25"/>
  <c r="BS926" i="25"/>
  <c r="BR926" i="25"/>
  <c r="BQ926" i="25"/>
  <c r="BS925" i="25"/>
  <c r="BR925" i="25"/>
  <c r="BQ925" i="25"/>
  <c r="BS924" i="25"/>
  <c r="BR924" i="25"/>
  <c r="BQ924" i="25"/>
  <c r="BS923" i="25"/>
  <c r="BR923" i="25"/>
  <c r="BQ923" i="25"/>
  <c r="BS922" i="25"/>
  <c r="BR922" i="25"/>
  <c r="BQ922" i="25"/>
  <c r="BS921" i="25"/>
  <c r="BR921" i="25"/>
  <c r="BQ921" i="25"/>
  <c r="BS920" i="25"/>
  <c r="BR920" i="25"/>
  <c r="BQ920" i="25"/>
  <c r="BS919" i="25"/>
  <c r="BR919" i="25"/>
  <c r="BQ919" i="25"/>
  <c r="BS918" i="25"/>
  <c r="BR918" i="25"/>
  <c r="BQ918" i="25"/>
  <c r="BS917" i="25"/>
  <c r="BR917" i="25"/>
  <c r="BQ917" i="25"/>
  <c r="BS916" i="25"/>
  <c r="BR916" i="25"/>
  <c r="BQ916" i="25"/>
  <c r="BS915" i="25"/>
  <c r="BR915" i="25"/>
  <c r="BQ915" i="25"/>
  <c r="BS914" i="25"/>
  <c r="BR914" i="25"/>
  <c r="BQ914" i="25"/>
  <c r="BS913" i="25"/>
  <c r="BR913" i="25"/>
  <c r="BQ913" i="25"/>
  <c r="BS912" i="25"/>
  <c r="BR912" i="25"/>
  <c r="BQ912" i="25"/>
  <c r="BS911" i="25"/>
  <c r="BR911" i="25"/>
  <c r="BQ911" i="25"/>
  <c r="BS910" i="25"/>
  <c r="BR910" i="25"/>
  <c r="BQ910" i="25"/>
  <c r="BS909" i="25"/>
  <c r="BR909" i="25"/>
  <c r="BQ909" i="25"/>
  <c r="BS908" i="25"/>
  <c r="BR908" i="25"/>
  <c r="BQ908" i="25"/>
  <c r="BS907" i="25"/>
  <c r="BR907" i="25"/>
  <c r="BQ907" i="25"/>
  <c r="BS906" i="25"/>
  <c r="BR906" i="25"/>
  <c r="BQ906" i="25"/>
  <c r="BS905" i="25"/>
  <c r="BR905" i="25"/>
  <c r="BQ905" i="25"/>
  <c r="BS904" i="25"/>
  <c r="BR904" i="25"/>
  <c r="BQ904" i="25"/>
  <c r="BS903" i="25"/>
  <c r="BR903" i="25"/>
  <c r="BQ903" i="25"/>
  <c r="BS902" i="25"/>
  <c r="BR902" i="25"/>
  <c r="BQ902" i="25"/>
  <c r="BS901" i="25"/>
  <c r="BR901" i="25"/>
  <c r="BQ901" i="25"/>
  <c r="BS900" i="25"/>
  <c r="BR900" i="25"/>
  <c r="BQ900" i="25"/>
  <c r="BS899" i="25"/>
  <c r="BR899" i="25"/>
  <c r="BQ899" i="25"/>
  <c r="BS898" i="25"/>
  <c r="BR898" i="25"/>
  <c r="BQ898" i="25"/>
  <c r="BS897" i="25"/>
  <c r="BR897" i="25"/>
  <c r="BQ897" i="25"/>
  <c r="BS896" i="25"/>
  <c r="BR896" i="25"/>
  <c r="BQ896" i="25"/>
  <c r="BS895" i="25"/>
  <c r="BR895" i="25"/>
  <c r="BQ895" i="25"/>
  <c r="BS894" i="25"/>
  <c r="BR894" i="25"/>
  <c r="BQ894" i="25"/>
  <c r="BS893" i="25"/>
  <c r="BR893" i="25"/>
  <c r="BQ893" i="25"/>
  <c r="BS892" i="25"/>
  <c r="BR892" i="25"/>
  <c r="BQ892" i="25"/>
  <c r="BS891" i="25"/>
  <c r="BR891" i="25"/>
  <c r="BQ891" i="25"/>
  <c r="BS890" i="25"/>
  <c r="BR890" i="25"/>
  <c r="BQ890" i="25"/>
  <c r="BS889" i="25"/>
  <c r="BR889" i="25"/>
  <c r="BQ889" i="25"/>
  <c r="BS888" i="25"/>
  <c r="BR888" i="25"/>
  <c r="BQ888" i="25"/>
  <c r="BS887" i="25"/>
  <c r="BR887" i="25"/>
  <c r="BQ887" i="25"/>
  <c r="BS886" i="25"/>
  <c r="BR886" i="25"/>
  <c r="BQ886" i="25"/>
  <c r="BS885" i="25"/>
  <c r="BR885" i="25"/>
  <c r="BQ885" i="25"/>
  <c r="BS884" i="25"/>
  <c r="BR884" i="25"/>
  <c r="BQ884" i="25"/>
  <c r="BS883" i="25"/>
  <c r="BR883" i="25"/>
  <c r="BQ883" i="25"/>
  <c r="BS882" i="25"/>
  <c r="BR882" i="25"/>
  <c r="BQ882" i="25"/>
  <c r="BS881" i="25"/>
  <c r="BR881" i="25"/>
  <c r="BQ881" i="25"/>
  <c r="BS880" i="25"/>
  <c r="BR880" i="25"/>
  <c r="BQ880" i="25"/>
  <c r="BS879" i="25"/>
  <c r="BR879" i="25"/>
  <c r="BQ879" i="25"/>
  <c r="BS878" i="25"/>
  <c r="BR878" i="25"/>
  <c r="BQ878" i="25"/>
  <c r="BS877" i="25"/>
  <c r="BR877" i="25"/>
  <c r="BQ877" i="25"/>
  <c r="BS876" i="25"/>
  <c r="BR876" i="25"/>
  <c r="BQ876" i="25"/>
  <c r="BS875" i="25"/>
  <c r="BR875" i="25"/>
  <c r="BQ875" i="25"/>
  <c r="BS874" i="25"/>
  <c r="BR874" i="25"/>
  <c r="BQ874" i="25"/>
  <c r="BS873" i="25"/>
  <c r="BR873" i="25"/>
  <c r="BQ873" i="25"/>
  <c r="BS872" i="25"/>
  <c r="BR872" i="25"/>
  <c r="BQ872" i="25"/>
  <c r="BS871" i="25"/>
  <c r="BR871" i="25"/>
  <c r="BQ871" i="25"/>
  <c r="BS870" i="25"/>
  <c r="BR870" i="25"/>
  <c r="BQ870" i="25"/>
  <c r="BS869" i="25"/>
  <c r="BR869" i="25"/>
  <c r="BQ869" i="25"/>
  <c r="BS868" i="25"/>
  <c r="BR868" i="25"/>
  <c r="BQ868" i="25"/>
  <c r="BS867" i="25"/>
  <c r="BR867" i="25"/>
  <c r="BQ867" i="25"/>
  <c r="BS866" i="25"/>
  <c r="BR866" i="25"/>
  <c r="BQ866" i="25"/>
  <c r="BS865" i="25"/>
  <c r="BR865" i="25"/>
  <c r="BQ865" i="25"/>
  <c r="BS864" i="25"/>
  <c r="BR864" i="25"/>
  <c r="BQ864" i="25"/>
  <c r="BS863" i="25"/>
  <c r="BR863" i="25"/>
  <c r="BQ863" i="25"/>
  <c r="BS862" i="25"/>
  <c r="BR862" i="25"/>
  <c r="BQ862" i="25"/>
  <c r="BS861" i="25"/>
  <c r="BR861" i="25"/>
  <c r="BQ861" i="25"/>
  <c r="BS860" i="25"/>
  <c r="BR860" i="25"/>
  <c r="BQ860" i="25"/>
  <c r="BS859" i="25"/>
  <c r="BR859" i="25"/>
  <c r="BQ859" i="25"/>
  <c r="BS858" i="25"/>
  <c r="BR858" i="25"/>
  <c r="BQ858" i="25"/>
  <c r="BS857" i="25"/>
  <c r="BR857" i="25"/>
  <c r="BQ857" i="25"/>
  <c r="BS856" i="25"/>
  <c r="BR856" i="25"/>
  <c r="BQ856" i="25"/>
  <c r="BS855" i="25"/>
  <c r="BR855" i="25"/>
  <c r="BQ855" i="25"/>
  <c r="BS854" i="25"/>
  <c r="BR854" i="25"/>
  <c r="BQ854" i="25"/>
  <c r="BS853" i="25"/>
  <c r="BR853" i="25"/>
  <c r="BQ853" i="25"/>
  <c r="BS852" i="25"/>
  <c r="BR852" i="25"/>
  <c r="BQ852" i="25"/>
  <c r="BS851" i="25"/>
  <c r="BR851" i="25"/>
  <c r="BQ851" i="25"/>
  <c r="BS850" i="25"/>
  <c r="BR850" i="25"/>
  <c r="BQ850" i="25"/>
  <c r="BS849" i="25"/>
  <c r="BR849" i="25"/>
  <c r="BQ849" i="25"/>
  <c r="BS848" i="25"/>
  <c r="BR848" i="25"/>
  <c r="BQ848" i="25"/>
  <c r="BS847" i="25"/>
  <c r="BR847" i="25"/>
  <c r="BQ847" i="25"/>
  <c r="BS846" i="25"/>
  <c r="BR846" i="25"/>
  <c r="BQ846" i="25"/>
  <c r="BS845" i="25"/>
  <c r="BR845" i="25"/>
  <c r="BQ845" i="25"/>
  <c r="BS844" i="25"/>
  <c r="BR844" i="25"/>
  <c r="BQ844" i="25"/>
  <c r="BS843" i="25"/>
  <c r="BR843" i="25"/>
  <c r="BQ843" i="25"/>
  <c r="BS842" i="25"/>
  <c r="BR842" i="25"/>
  <c r="BQ842" i="25"/>
  <c r="BS841" i="25"/>
  <c r="BR841" i="25"/>
  <c r="BQ841" i="25"/>
  <c r="BS840" i="25"/>
  <c r="BR840" i="25"/>
  <c r="BQ840" i="25"/>
  <c r="BS839" i="25"/>
  <c r="BR839" i="25"/>
  <c r="BQ839" i="25"/>
  <c r="BS838" i="25"/>
  <c r="BR838" i="25"/>
  <c r="BQ838" i="25"/>
  <c r="BS837" i="25"/>
  <c r="BR837" i="25"/>
  <c r="BQ837" i="25"/>
  <c r="BS836" i="25"/>
  <c r="BR836" i="25"/>
  <c r="BQ836" i="25"/>
  <c r="BS835" i="25"/>
  <c r="BR835" i="25"/>
  <c r="BQ835" i="25"/>
  <c r="BS834" i="25"/>
  <c r="BR834" i="25"/>
  <c r="BQ834" i="25"/>
  <c r="BS833" i="25"/>
  <c r="BR833" i="25"/>
  <c r="BQ833" i="25"/>
  <c r="BS832" i="25"/>
  <c r="BR832" i="25"/>
  <c r="BQ832" i="25"/>
  <c r="BS831" i="25"/>
  <c r="BR831" i="25"/>
  <c r="BQ831" i="25"/>
  <c r="BS830" i="25"/>
  <c r="BR830" i="25"/>
  <c r="BQ830" i="25"/>
  <c r="BS829" i="25"/>
  <c r="BR829" i="25"/>
  <c r="BQ829" i="25"/>
  <c r="BS828" i="25"/>
  <c r="BR828" i="25"/>
  <c r="BQ828" i="25"/>
  <c r="BS827" i="25"/>
  <c r="BR827" i="25"/>
  <c r="BQ827" i="25"/>
  <c r="BS826" i="25"/>
  <c r="BR826" i="25"/>
  <c r="BQ826" i="25"/>
  <c r="BS825" i="25"/>
  <c r="BR825" i="25"/>
  <c r="BQ825" i="25"/>
  <c r="BS824" i="25"/>
  <c r="BR824" i="25"/>
  <c r="BQ824" i="25"/>
  <c r="BS823" i="25"/>
  <c r="BR823" i="25"/>
  <c r="BQ823" i="25"/>
  <c r="BS822" i="25"/>
  <c r="BR822" i="25"/>
  <c r="BQ822" i="25"/>
  <c r="BS821" i="25"/>
  <c r="BR821" i="25"/>
  <c r="BQ821" i="25"/>
  <c r="BS820" i="25"/>
  <c r="BR820" i="25"/>
  <c r="BQ820" i="25"/>
  <c r="BS819" i="25"/>
  <c r="BR819" i="25"/>
  <c r="BQ819" i="25"/>
  <c r="BS818" i="25"/>
  <c r="BR818" i="25"/>
  <c r="BQ818" i="25"/>
  <c r="BS817" i="25"/>
  <c r="BR817" i="25"/>
  <c r="BQ817" i="25"/>
  <c r="BS816" i="25"/>
  <c r="BR816" i="25"/>
  <c r="BQ816" i="25"/>
  <c r="BS815" i="25"/>
  <c r="BR815" i="25"/>
  <c r="BQ815" i="25"/>
  <c r="BS814" i="25"/>
  <c r="BR814" i="25"/>
  <c r="BQ814" i="25"/>
  <c r="BS813" i="25"/>
  <c r="BR813" i="25"/>
  <c r="BQ813" i="25"/>
  <c r="BS812" i="25"/>
  <c r="BR812" i="25"/>
  <c r="BQ812" i="25"/>
  <c r="BS811" i="25"/>
  <c r="BR811" i="25"/>
  <c r="BQ811" i="25"/>
  <c r="BS810" i="25"/>
  <c r="BR810" i="25"/>
  <c r="BQ810" i="25"/>
  <c r="BS809" i="25"/>
  <c r="BR809" i="25"/>
  <c r="BQ809" i="25"/>
  <c r="BS808" i="25"/>
  <c r="BR808" i="25"/>
  <c r="BQ808" i="25"/>
  <c r="BS807" i="25"/>
  <c r="BR807" i="25"/>
  <c r="BQ807" i="25"/>
  <c r="BS806" i="25"/>
  <c r="BR806" i="25"/>
  <c r="BQ806" i="25"/>
  <c r="BS805" i="25"/>
  <c r="BR805" i="25"/>
  <c r="BQ805" i="25"/>
  <c r="BS804" i="25"/>
  <c r="BR804" i="25"/>
  <c r="BQ804" i="25"/>
  <c r="BS803" i="25"/>
  <c r="BR803" i="25"/>
  <c r="BQ803" i="25"/>
  <c r="BS802" i="25"/>
  <c r="BR802" i="25"/>
  <c r="BQ802" i="25"/>
  <c r="BS801" i="25"/>
  <c r="BR801" i="25"/>
  <c r="BQ801" i="25"/>
  <c r="BS800" i="25"/>
  <c r="BR800" i="25"/>
  <c r="BQ800" i="25"/>
  <c r="BS799" i="25"/>
  <c r="BR799" i="25"/>
  <c r="BQ799" i="25"/>
  <c r="BS798" i="25"/>
  <c r="BR798" i="25"/>
  <c r="BQ798" i="25"/>
  <c r="BS797" i="25"/>
  <c r="BR797" i="25"/>
  <c r="BQ797" i="25"/>
  <c r="BS796" i="25"/>
  <c r="BR796" i="25"/>
  <c r="BQ796" i="25"/>
  <c r="BS795" i="25"/>
  <c r="BR795" i="25"/>
  <c r="BQ795" i="25"/>
  <c r="BS794" i="25"/>
  <c r="BR794" i="25"/>
  <c r="BQ794" i="25"/>
  <c r="BS793" i="25"/>
  <c r="BR793" i="25"/>
  <c r="BQ793" i="25"/>
  <c r="BS792" i="25"/>
  <c r="BR792" i="25"/>
  <c r="BQ792" i="25"/>
  <c r="BS791" i="25"/>
  <c r="BR791" i="25"/>
  <c r="BQ791" i="25"/>
  <c r="BS790" i="25"/>
  <c r="BR790" i="25"/>
  <c r="BQ790" i="25"/>
  <c r="BS789" i="25"/>
  <c r="BR789" i="25"/>
  <c r="BQ789" i="25"/>
  <c r="BS788" i="25"/>
  <c r="BR788" i="25"/>
  <c r="BQ788" i="25"/>
  <c r="BS787" i="25"/>
  <c r="BR787" i="25"/>
  <c r="BQ787" i="25"/>
  <c r="BS786" i="25"/>
  <c r="BR786" i="25"/>
  <c r="BQ786" i="25"/>
  <c r="BS785" i="25"/>
  <c r="BR785" i="25"/>
  <c r="BQ785" i="25"/>
  <c r="BS784" i="25"/>
  <c r="BR784" i="25"/>
  <c r="BQ784" i="25"/>
  <c r="BS783" i="25"/>
  <c r="BR783" i="25"/>
  <c r="BQ783" i="25"/>
  <c r="BS782" i="25"/>
  <c r="BR782" i="25"/>
  <c r="BQ782" i="25"/>
  <c r="BS781" i="25"/>
  <c r="BR781" i="25"/>
  <c r="BQ781" i="25"/>
  <c r="BS780" i="25"/>
  <c r="BR780" i="25"/>
  <c r="BQ780" i="25"/>
  <c r="BS779" i="25"/>
  <c r="BR779" i="25"/>
  <c r="BQ779" i="25"/>
  <c r="BS778" i="25"/>
  <c r="BR778" i="25"/>
  <c r="BQ778" i="25"/>
  <c r="BS777" i="25"/>
  <c r="BR777" i="25"/>
  <c r="BQ777" i="25"/>
  <c r="BS776" i="25"/>
  <c r="BR776" i="25"/>
  <c r="BQ776" i="25"/>
  <c r="BS775" i="25"/>
  <c r="BR775" i="25"/>
  <c r="BQ775" i="25"/>
  <c r="BS774" i="25"/>
  <c r="BR774" i="25"/>
  <c r="BQ774" i="25"/>
  <c r="BS773" i="25"/>
  <c r="BR773" i="25"/>
  <c r="BQ773" i="25"/>
  <c r="BS772" i="25"/>
  <c r="BR772" i="25"/>
  <c r="BQ772" i="25"/>
  <c r="BS771" i="25"/>
  <c r="BR771" i="25"/>
  <c r="BQ771" i="25"/>
  <c r="BS770" i="25"/>
  <c r="BR770" i="25"/>
  <c r="BQ770" i="25"/>
  <c r="BS769" i="25"/>
  <c r="BR769" i="25"/>
  <c r="BQ769" i="25"/>
  <c r="BS768" i="25"/>
  <c r="BR768" i="25"/>
  <c r="BQ768" i="25"/>
  <c r="BS767" i="25"/>
  <c r="BR767" i="25"/>
  <c r="BQ767" i="25"/>
  <c r="BS766" i="25"/>
  <c r="BR766" i="25"/>
  <c r="BQ766" i="25"/>
  <c r="BS765" i="25"/>
  <c r="BR765" i="25"/>
  <c r="BQ765" i="25"/>
  <c r="BS764" i="25"/>
  <c r="BR764" i="25"/>
  <c r="BQ764" i="25"/>
  <c r="BS763" i="25"/>
  <c r="BR763" i="25"/>
  <c r="BQ763" i="25"/>
  <c r="BS762" i="25"/>
  <c r="BR762" i="25"/>
  <c r="BQ762" i="25"/>
  <c r="BS761" i="25"/>
  <c r="BR761" i="25"/>
  <c r="BQ761" i="25"/>
  <c r="BS760" i="25"/>
  <c r="BR760" i="25"/>
  <c r="BQ760" i="25"/>
  <c r="BS759" i="25"/>
  <c r="BR759" i="25"/>
  <c r="BQ759" i="25"/>
  <c r="BS758" i="25"/>
  <c r="BR758" i="25"/>
  <c r="BQ758" i="25"/>
  <c r="BS757" i="25"/>
  <c r="BR757" i="25"/>
  <c r="BQ757" i="25"/>
  <c r="BS756" i="25"/>
  <c r="BR756" i="25"/>
  <c r="BQ756" i="25"/>
  <c r="BS755" i="25"/>
  <c r="BR755" i="25"/>
  <c r="BQ755" i="25"/>
  <c r="BS754" i="25"/>
  <c r="BR754" i="25"/>
  <c r="BQ754" i="25"/>
  <c r="BS753" i="25"/>
  <c r="BR753" i="25"/>
  <c r="BQ753" i="25"/>
  <c r="BS752" i="25"/>
  <c r="BR752" i="25"/>
  <c r="BQ752" i="25"/>
  <c r="BS751" i="25"/>
  <c r="BR751" i="25"/>
  <c r="BQ751" i="25"/>
  <c r="BS750" i="25"/>
  <c r="BR750" i="25"/>
  <c r="BQ750" i="25"/>
  <c r="BS749" i="25"/>
  <c r="BR749" i="25"/>
  <c r="BQ749" i="25"/>
  <c r="BS748" i="25"/>
  <c r="BR748" i="25"/>
  <c r="BQ748" i="25"/>
  <c r="BS747" i="25"/>
  <c r="BR747" i="25"/>
  <c r="BQ747" i="25"/>
  <c r="BS746" i="25"/>
  <c r="BR746" i="25"/>
  <c r="BQ746" i="25"/>
  <c r="BS745" i="25"/>
  <c r="BR745" i="25"/>
  <c r="BQ745" i="25"/>
  <c r="BS744" i="25"/>
  <c r="BR744" i="25"/>
  <c r="BQ744" i="25"/>
  <c r="BS743" i="25"/>
  <c r="BR743" i="25"/>
  <c r="BQ743" i="25"/>
  <c r="BS742" i="25"/>
  <c r="BR742" i="25"/>
  <c r="BQ742" i="25"/>
  <c r="BS741" i="25"/>
  <c r="BR741" i="25"/>
  <c r="BQ741" i="25"/>
  <c r="BS740" i="25"/>
  <c r="BR740" i="25"/>
  <c r="BQ740" i="25"/>
  <c r="BS739" i="25"/>
  <c r="BR739" i="25"/>
  <c r="BQ739" i="25"/>
  <c r="BS738" i="25"/>
  <c r="BR738" i="25"/>
  <c r="BQ738" i="25"/>
  <c r="BS737" i="25"/>
  <c r="BR737" i="25"/>
  <c r="BQ737" i="25"/>
  <c r="BS736" i="25"/>
  <c r="BR736" i="25"/>
  <c r="BQ736" i="25"/>
  <c r="BS735" i="25"/>
  <c r="BR735" i="25"/>
  <c r="BQ735" i="25"/>
  <c r="BS734" i="25"/>
  <c r="BR734" i="25"/>
  <c r="BQ734" i="25"/>
  <c r="BS733" i="25"/>
  <c r="BR733" i="25"/>
  <c r="BQ733" i="25"/>
  <c r="BS732" i="25"/>
  <c r="BR732" i="25"/>
  <c r="BQ732" i="25"/>
  <c r="BS731" i="25"/>
  <c r="BR731" i="25"/>
  <c r="BQ731" i="25"/>
  <c r="BS730" i="25"/>
  <c r="BR730" i="25"/>
  <c r="BQ730" i="25"/>
  <c r="BS729" i="25"/>
  <c r="BR729" i="25"/>
  <c r="BQ729" i="25"/>
  <c r="BS728" i="25"/>
  <c r="BR728" i="25"/>
  <c r="BQ728" i="25"/>
  <c r="BS727" i="25"/>
  <c r="BR727" i="25"/>
  <c r="BQ727" i="25"/>
  <c r="BS726" i="25"/>
  <c r="BR726" i="25"/>
  <c r="BQ726" i="25"/>
  <c r="BS725" i="25"/>
  <c r="BR725" i="25"/>
  <c r="BQ725" i="25"/>
  <c r="BS724" i="25"/>
  <c r="BR724" i="25"/>
  <c r="BQ724" i="25"/>
  <c r="BS723" i="25"/>
  <c r="BR723" i="25"/>
  <c r="BQ723" i="25"/>
  <c r="BS722" i="25"/>
  <c r="BR722" i="25"/>
  <c r="BQ722" i="25"/>
  <c r="BS721" i="25"/>
  <c r="BR721" i="25"/>
  <c r="BQ721" i="25"/>
  <c r="BS720" i="25"/>
  <c r="BR720" i="25"/>
  <c r="BQ720" i="25"/>
  <c r="BS719" i="25"/>
  <c r="BR719" i="25"/>
  <c r="BQ719" i="25"/>
  <c r="BS718" i="25"/>
  <c r="BR718" i="25"/>
  <c r="BQ718" i="25"/>
  <c r="BS717" i="25"/>
  <c r="BR717" i="25"/>
  <c r="BQ717" i="25"/>
  <c r="BS716" i="25"/>
  <c r="BR716" i="25"/>
  <c r="BQ716" i="25"/>
  <c r="BS715" i="25"/>
  <c r="BR715" i="25"/>
  <c r="BQ715" i="25"/>
  <c r="BS714" i="25"/>
  <c r="BR714" i="25"/>
  <c r="BQ714" i="25"/>
  <c r="BS713" i="25"/>
  <c r="BR713" i="25"/>
  <c r="BQ713" i="25"/>
  <c r="BS712" i="25"/>
  <c r="BR712" i="25"/>
  <c r="BQ712" i="25"/>
  <c r="BS711" i="25"/>
  <c r="BR711" i="25"/>
  <c r="BQ711" i="25"/>
  <c r="BS710" i="25"/>
  <c r="BR710" i="25"/>
  <c r="BQ710" i="25"/>
  <c r="BS709" i="25"/>
  <c r="BR709" i="25"/>
  <c r="BQ709" i="25"/>
  <c r="BS708" i="25"/>
  <c r="BR708" i="25"/>
  <c r="BQ708" i="25"/>
  <c r="BS707" i="25"/>
  <c r="BR707" i="25"/>
  <c r="BQ707" i="25"/>
  <c r="BS706" i="25"/>
  <c r="BR706" i="25"/>
  <c r="BQ706" i="25"/>
  <c r="BS705" i="25"/>
  <c r="BR705" i="25"/>
  <c r="BQ705" i="25"/>
  <c r="BS704" i="25"/>
  <c r="BR704" i="25"/>
  <c r="BQ704" i="25"/>
  <c r="BS703" i="25"/>
  <c r="BR703" i="25"/>
  <c r="BQ703" i="25"/>
  <c r="BS702" i="25"/>
  <c r="BR702" i="25"/>
  <c r="BQ702" i="25"/>
  <c r="BS701" i="25"/>
  <c r="BR701" i="25"/>
  <c r="BQ701" i="25"/>
  <c r="BS700" i="25"/>
  <c r="BR700" i="25"/>
  <c r="BQ700" i="25"/>
  <c r="BS699" i="25"/>
  <c r="BR699" i="25"/>
  <c r="BQ699" i="25"/>
  <c r="BS698" i="25"/>
  <c r="BR698" i="25"/>
  <c r="BQ698" i="25"/>
  <c r="BS697" i="25"/>
  <c r="BR697" i="25"/>
  <c r="BQ697" i="25"/>
  <c r="BS696" i="25"/>
  <c r="BR696" i="25"/>
  <c r="BQ696" i="25"/>
  <c r="BS695" i="25"/>
  <c r="BR695" i="25"/>
  <c r="BQ695" i="25"/>
  <c r="BS694" i="25"/>
  <c r="BR694" i="25"/>
  <c r="BQ694" i="25"/>
  <c r="BS693" i="25"/>
  <c r="BR693" i="25"/>
  <c r="BQ693" i="25"/>
  <c r="BS692" i="25"/>
  <c r="BR692" i="25"/>
  <c r="BQ692" i="25"/>
  <c r="BS691" i="25"/>
  <c r="BR691" i="25"/>
  <c r="BQ691" i="25"/>
  <c r="BS690" i="25"/>
  <c r="BR690" i="25"/>
  <c r="BQ690" i="25"/>
  <c r="BS689" i="25"/>
  <c r="BR689" i="25"/>
  <c r="BQ689" i="25"/>
  <c r="BS688" i="25"/>
  <c r="BR688" i="25"/>
  <c r="BQ688" i="25"/>
  <c r="BS687" i="25"/>
  <c r="BR687" i="25"/>
  <c r="BQ687" i="25"/>
  <c r="BS686" i="25"/>
  <c r="BR686" i="25"/>
  <c r="BQ686" i="25"/>
  <c r="BS685" i="25"/>
  <c r="BR685" i="25"/>
  <c r="BQ685" i="25"/>
  <c r="BS684" i="25"/>
  <c r="BR684" i="25"/>
  <c r="BQ684" i="25"/>
  <c r="BS683" i="25"/>
  <c r="BR683" i="25"/>
  <c r="BQ683" i="25"/>
  <c r="BS682" i="25"/>
  <c r="BR682" i="25"/>
  <c r="BQ682" i="25"/>
  <c r="BS681" i="25"/>
  <c r="BR681" i="25"/>
  <c r="BQ681" i="25"/>
  <c r="BS680" i="25"/>
  <c r="BR680" i="25"/>
  <c r="BQ680" i="25"/>
  <c r="BS679" i="25"/>
  <c r="BR679" i="25"/>
  <c r="BQ679" i="25"/>
  <c r="BS678" i="25"/>
  <c r="BR678" i="25"/>
  <c r="BQ678" i="25"/>
  <c r="BS677" i="25"/>
  <c r="BR677" i="25"/>
  <c r="BQ677" i="25"/>
  <c r="BS676" i="25"/>
  <c r="BR676" i="25"/>
  <c r="BQ676" i="25"/>
  <c r="BS675" i="25"/>
  <c r="BR675" i="25"/>
  <c r="BQ675" i="25"/>
  <c r="BS674" i="25"/>
  <c r="BR674" i="25"/>
  <c r="BQ674" i="25"/>
  <c r="BS673" i="25"/>
  <c r="BR673" i="25"/>
  <c r="BQ673" i="25"/>
  <c r="BS672" i="25"/>
  <c r="BR672" i="25"/>
  <c r="BQ672" i="25"/>
  <c r="BS671" i="25"/>
  <c r="BR671" i="25"/>
  <c r="BQ671" i="25"/>
  <c r="BS670" i="25"/>
  <c r="BR670" i="25"/>
  <c r="BQ670" i="25"/>
  <c r="BS669" i="25"/>
  <c r="BR669" i="25"/>
  <c r="BQ669" i="25"/>
  <c r="BS668" i="25"/>
  <c r="BR668" i="25"/>
  <c r="BQ668" i="25"/>
  <c r="BS667" i="25"/>
  <c r="BR667" i="25"/>
  <c r="BQ667" i="25"/>
  <c r="BS666" i="25"/>
  <c r="BR666" i="25"/>
  <c r="BQ666" i="25"/>
  <c r="BS665" i="25"/>
  <c r="BR665" i="25"/>
  <c r="BQ665" i="25"/>
  <c r="BS664" i="25"/>
  <c r="BR664" i="25"/>
  <c r="BQ664" i="25"/>
  <c r="BS663" i="25"/>
  <c r="BR663" i="25"/>
  <c r="BQ663" i="25"/>
  <c r="BS662" i="25"/>
  <c r="BR662" i="25"/>
  <c r="BQ662" i="25"/>
  <c r="BS661" i="25"/>
  <c r="BR661" i="25"/>
  <c r="BQ661" i="25"/>
  <c r="BS660" i="25"/>
  <c r="BR660" i="25"/>
  <c r="BQ660" i="25"/>
  <c r="BS659" i="25"/>
  <c r="BR659" i="25"/>
  <c r="BQ659" i="25"/>
  <c r="BS658" i="25"/>
  <c r="BR658" i="25"/>
  <c r="BQ658" i="25"/>
  <c r="BS657" i="25"/>
  <c r="BR657" i="25"/>
  <c r="BQ657" i="25"/>
  <c r="BS656" i="25"/>
  <c r="BR656" i="25"/>
  <c r="BQ656" i="25"/>
  <c r="BS655" i="25"/>
  <c r="BR655" i="25"/>
  <c r="BQ655" i="25"/>
  <c r="BS654" i="25"/>
  <c r="BR654" i="25"/>
  <c r="BQ654" i="25"/>
  <c r="BS653" i="25"/>
  <c r="BR653" i="25"/>
  <c r="BQ653" i="25"/>
  <c r="BS652" i="25"/>
  <c r="BR652" i="25"/>
  <c r="BQ652" i="25"/>
  <c r="BS651" i="25"/>
  <c r="BR651" i="25"/>
  <c r="BQ651" i="25"/>
  <c r="BS650" i="25"/>
  <c r="BR650" i="25"/>
  <c r="BQ650" i="25"/>
  <c r="BS649" i="25"/>
  <c r="BR649" i="25"/>
  <c r="BQ649" i="25"/>
  <c r="BS648" i="25"/>
  <c r="BR648" i="25"/>
  <c r="BQ648" i="25"/>
  <c r="BS647" i="25"/>
  <c r="BR647" i="25"/>
  <c r="BQ647" i="25"/>
  <c r="BS646" i="25"/>
  <c r="BR646" i="25"/>
  <c r="BQ646" i="25"/>
  <c r="BS645" i="25"/>
  <c r="BR645" i="25"/>
  <c r="BQ645" i="25"/>
  <c r="BS644" i="25"/>
  <c r="BR644" i="25"/>
  <c r="BQ644" i="25"/>
  <c r="BS643" i="25"/>
  <c r="BR643" i="25"/>
  <c r="BQ643" i="25"/>
  <c r="BS642" i="25"/>
  <c r="BR642" i="25"/>
  <c r="BQ642" i="25"/>
  <c r="BS641" i="25"/>
  <c r="BR641" i="25"/>
  <c r="BQ641" i="25"/>
  <c r="BS640" i="25"/>
  <c r="BR640" i="25"/>
  <c r="BQ640" i="25"/>
  <c r="BS639" i="25"/>
  <c r="BR639" i="25"/>
  <c r="BQ639" i="25"/>
  <c r="BS638" i="25"/>
  <c r="BR638" i="25"/>
  <c r="BQ638" i="25"/>
  <c r="BS637" i="25"/>
  <c r="BR637" i="25"/>
  <c r="BQ637" i="25"/>
  <c r="BS636" i="25"/>
  <c r="BR636" i="25"/>
  <c r="BQ636" i="25"/>
  <c r="BS635" i="25"/>
  <c r="BR635" i="25"/>
  <c r="BQ635" i="25"/>
  <c r="BS634" i="25"/>
  <c r="BR634" i="25"/>
  <c r="BQ634" i="25"/>
  <c r="BS633" i="25"/>
  <c r="BR633" i="25"/>
  <c r="BQ633" i="25"/>
  <c r="BS632" i="25"/>
  <c r="BR632" i="25"/>
  <c r="BQ632" i="25"/>
  <c r="BS631" i="25"/>
  <c r="BR631" i="25"/>
  <c r="BQ631" i="25"/>
  <c r="BS630" i="25"/>
  <c r="BR630" i="25"/>
  <c r="BQ630" i="25"/>
  <c r="BS629" i="25"/>
  <c r="BR629" i="25"/>
  <c r="BQ629" i="25"/>
  <c r="BS628" i="25"/>
  <c r="BR628" i="25"/>
  <c r="BQ628" i="25"/>
  <c r="BS627" i="25"/>
  <c r="BR627" i="25"/>
  <c r="BQ627" i="25"/>
  <c r="BS626" i="25"/>
  <c r="BR626" i="25"/>
  <c r="BQ626" i="25"/>
  <c r="BS625" i="25"/>
  <c r="BR625" i="25"/>
  <c r="BQ625" i="25"/>
  <c r="BS624" i="25"/>
  <c r="BR624" i="25"/>
  <c r="BQ624" i="25"/>
  <c r="BS623" i="25"/>
  <c r="BR623" i="25"/>
  <c r="BQ623" i="25"/>
  <c r="BS622" i="25"/>
  <c r="BR622" i="25"/>
  <c r="BQ622" i="25"/>
  <c r="BS621" i="25"/>
  <c r="BR621" i="25"/>
  <c r="BQ621" i="25"/>
  <c r="BS620" i="25"/>
  <c r="BR620" i="25"/>
  <c r="BQ620" i="25"/>
  <c r="BS619" i="25"/>
  <c r="BR619" i="25"/>
  <c r="BQ619" i="25"/>
  <c r="BS618" i="25"/>
  <c r="BR618" i="25"/>
  <c r="BQ618" i="25"/>
  <c r="BS617" i="25"/>
  <c r="BR617" i="25"/>
  <c r="BQ617" i="25"/>
  <c r="BS616" i="25"/>
  <c r="BR616" i="25"/>
  <c r="BQ616" i="25"/>
  <c r="BS615" i="25"/>
  <c r="BR615" i="25"/>
  <c r="BQ615" i="25"/>
  <c r="BS614" i="25"/>
  <c r="BR614" i="25"/>
  <c r="BQ614" i="25"/>
  <c r="BS613" i="25"/>
  <c r="BR613" i="25"/>
  <c r="BQ613" i="25"/>
  <c r="BS612" i="25"/>
  <c r="BR612" i="25"/>
  <c r="BQ612" i="25"/>
  <c r="BS611" i="25"/>
  <c r="BR611" i="25"/>
  <c r="BQ611" i="25"/>
  <c r="BS610" i="25"/>
  <c r="BR610" i="25"/>
  <c r="BQ610" i="25"/>
  <c r="BS609" i="25"/>
  <c r="BR609" i="25"/>
  <c r="BQ609" i="25"/>
  <c r="BS608" i="25"/>
  <c r="BR608" i="25"/>
  <c r="BQ608" i="25"/>
  <c r="BS607" i="25"/>
  <c r="BR607" i="25"/>
  <c r="BQ607" i="25"/>
  <c r="BS606" i="25"/>
  <c r="BR606" i="25"/>
  <c r="BQ606" i="25"/>
  <c r="BS605" i="25"/>
  <c r="BR605" i="25"/>
  <c r="BQ605" i="25"/>
  <c r="BS604" i="25"/>
  <c r="BR604" i="25"/>
  <c r="BQ604" i="25"/>
  <c r="BS603" i="25"/>
  <c r="BR603" i="25"/>
  <c r="BQ603" i="25"/>
  <c r="BS602" i="25"/>
  <c r="BR602" i="25"/>
  <c r="BQ602" i="25"/>
  <c r="BS601" i="25"/>
  <c r="BR601" i="25"/>
  <c r="BQ601" i="25"/>
  <c r="BS600" i="25"/>
  <c r="BR600" i="25"/>
  <c r="BQ600" i="25"/>
  <c r="BS599" i="25"/>
  <c r="BR599" i="25"/>
  <c r="BQ599" i="25"/>
  <c r="BS598" i="25"/>
  <c r="BR598" i="25"/>
  <c r="BQ598" i="25"/>
  <c r="BS597" i="25"/>
  <c r="BR597" i="25"/>
  <c r="BQ597" i="25"/>
  <c r="BS596" i="25"/>
  <c r="BR596" i="25"/>
  <c r="BQ596" i="25"/>
  <c r="BS595" i="25"/>
  <c r="BR595" i="25"/>
  <c r="BQ595" i="25"/>
  <c r="BS594" i="25"/>
  <c r="BR594" i="25"/>
  <c r="BQ594" i="25"/>
  <c r="BS593" i="25"/>
  <c r="BR593" i="25"/>
  <c r="BQ593" i="25"/>
  <c r="BS592" i="25"/>
  <c r="BR592" i="25"/>
  <c r="BQ592" i="25"/>
  <c r="BS591" i="25"/>
  <c r="BR591" i="25"/>
  <c r="BQ591" i="25"/>
  <c r="BS590" i="25"/>
  <c r="BR590" i="25"/>
  <c r="BQ590" i="25"/>
  <c r="BS589" i="25"/>
  <c r="BR589" i="25"/>
  <c r="BQ589" i="25"/>
  <c r="BS588" i="25"/>
  <c r="BR588" i="25"/>
  <c r="BQ588" i="25"/>
  <c r="BS587" i="25"/>
  <c r="BR587" i="25"/>
  <c r="BQ587" i="25"/>
  <c r="BS586" i="25"/>
  <c r="BR586" i="25"/>
  <c r="BQ586" i="25"/>
  <c r="BS585" i="25"/>
  <c r="BR585" i="25"/>
  <c r="BQ585" i="25"/>
  <c r="BS584" i="25"/>
  <c r="BR584" i="25"/>
  <c r="BQ584" i="25"/>
  <c r="BS583" i="25"/>
  <c r="BR583" i="25"/>
  <c r="BQ583" i="25"/>
  <c r="BS582" i="25"/>
  <c r="BR582" i="25"/>
  <c r="BQ582" i="25"/>
  <c r="BS581" i="25"/>
  <c r="BR581" i="25"/>
  <c r="BQ581" i="25"/>
  <c r="BS580" i="25"/>
  <c r="BR580" i="25"/>
  <c r="BQ580" i="25"/>
  <c r="BS579" i="25"/>
  <c r="BR579" i="25"/>
  <c r="BQ579" i="25"/>
  <c r="BS578" i="25"/>
  <c r="BR578" i="25"/>
  <c r="BQ578" i="25"/>
  <c r="BS577" i="25"/>
  <c r="BR577" i="25"/>
  <c r="BQ577" i="25"/>
  <c r="BS576" i="25"/>
  <c r="BR576" i="25"/>
  <c r="BQ576" i="25"/>
  <c r="BS575" i="25"/>
  <c r="BR575" i="25"/>
  <c r="BQ575" i="25"/>
  <c r="BS574" i="25"/>
  <c r="BR574" i="25"/>
  <c r="BQ574" i="25"/>
  <c r="BS573" i="25"/>
  <c r="BR573" i="25"/>
  <c r="BQ573" i="25"/>
  <c r="BS572" i="25"/>
  <c r="BR572" i="25"/>
  <c r="BQ572" i="25"/>
  <c r="BS571" i="25"/>
  <c r="BR571" i="25"/>
  <c r="BQ571" i="25"/>
  <c r="BS570" i="25"/>
  <c r="BR570" i="25"/>
  <c r="BQ570" i="25"/>
  <c r="BS569" i="25"/>
  <c r="BR569" i="25"/>
  <c r="BQ569" i="25"/>
  <c r="BS568" i="25"/>
  <c r="BR568" i="25"/>
  <c r="BQ568" i="25"/>
  <c r="BS567" i="25"/>
  <c r="BR567" i="25"/>
  <c r="BQ567" i="25"/>
  <c r="BS566" i="25"/>
  <c r="BR566" i="25"/>
  <c r="BQ566" i="25"/>
  <c r="BS565" i="25"/>
  <c r="BR565" i="25"/>
  <c r="BQ565" i="25"/>
  <c r="BS564" i="25"/>
  <c r="BR564" i="25"/>
  <c r="BQ564" i="25"/>
  <c r="BS563" i="25"/>
  <c r="BR563" i="25"/>
  <c r="BQ563" i="25"/>
  <c r="BS562" i="25"/>
  <c r="BR562" i="25"/>
  <c r="BQ562" i="25"/>
  <c r="BS561" i="25"/>
  <c r="BR561" i="25"/>
  <c r="BQ561" i="25"/>
  <c r="BS560" i="25"/>
  <c r="BR560" i="25"/>
  <c r="BQ560" i="25"/>
  <c r="BS559" i="25"/>
  <c r="BR559" i="25"/>
  <c r="BQ559" i="25"/>
  <c r="BS558" i="25"/>
  <c r="BR558" i="25"/>
  <c r="BQ558" i="25"/>
  <c r="BS557" i="25"/>
  <c r="BR557" i="25"/>
  <c r="BQ557" i="25"/>
  <c r="BS556" i="25"/>
  <c r="BR556" i="25"/>
  <c r="BQ556" i="25"/>
  <c r="BS555" i="25"/>
  <c r="BR555" i="25"/>
  <c r="BQ555" i="25"/>
  <c r="BS554" i="25"/>
  <c r="BR554" i="25"/>
  <c r="BQ554" i="25"/>
  <c r="BS553" i="25"/>
  <c r="BR553" i="25"/>
  <c r="BQ553" i="25"/>
  <c r="BS552" i="25"/>
  <c r="BR552" i="25"/>
  <c r="BQ552" i="25"/>
  <c r="BS551" i="25"/>
  <c r="BR551" i="25"/>
  <c r="BQ551" i="25"/>
  <c r="BS550" i="25"/>
  <c r="BR550" i="25"/>
  <c r="BQ550" i="25"/>
  <c r="BS549" i="25"/>
  <c r="BR549" i="25"/>
  <c r="BQ549" i="25"/>
  <c r="BS548" i="25"/>
  <c r="BR548" i="25"/>
  <c r="BQ548" i="25"/>
  <c r="BS547" i="25"/>
  <c r="BR547" i="25"/>
  <c r="BQ547" i="25"/>
  <c r="BS546" i="25"/>
  <c r="BR546" i="25"/>
  <c r="BQ546" i="25"/>
  <c r="BS545" i="25"/>
  <c r="BR545" i="25"/>
  <c r="BQ545" i="25"/>
  <c r="BS544" i="25"/>
  <c r="BR544" i="25"/>
  <c r="BQ544" i="25"/>
  <c r="BS543" i="25"/>
  <c r="BR543" i="25"/>
  <c r="BQ543" i="25"/>
  <c r="BS542" i="25"/>
  <c r="BR542" i="25"/>
  <c r="BQ542" i="25"/>
  <c r="BS541" i="25"/>
  <c r="BR541" i="25"/>
  <c r="BQ541" i="25"/>
  <c r="BS540" i="25"/>
  <c r="BR540" i="25"/>
  <c r="BQ540" i="25"/>
  <c r="BS539" i="25"/>
  <c r="BR539" i="25"/>
  <c r="BQ539" i="25"/>
  <c r="BS538" i="25"/>
  <c r="BR538" i="25"/>
  <c r="BQ538" i="25"/>
  <c r="BS537" i="25"/>
  <c r="BR537" i="25"/>
  <c r="BQ537" i="25"/>
  <c r="BS536" i="25"/>
  <c r="BR536" i="25"/>
  <c r="BQ536" i="25"/>
  <c r="BS535" i="25"/>
  <c r="BR535" i="25"/>
  <c r="BQ535" i="25"/>
  <c r="BS534" i="25"/>
  <c r="BR534" i="25"/>
  <c r="BQ534" i="25"/>
  <c r="BS533" i="25"/>
  <c r="BR533" i="25"/>
  <c r="BQ533" i="25"/>
  <c r="BS532" i="25"/>
  <c r="BR532" i="25"/>
  <c r="BQ532" i="25"/>
  <c r="BS531" i="25"/>
  <c r="BR531" i="25"/>
  <c r="BQ531" i="25"/>
  <c r="BS530" i="25"/>
  <c r="BR530" i="25"/>
  <c r="BQ530" i="25"/>
  <c r="BS529" i="25"/>
  <c r="BR529" i="25"/>
  <c r="BQ529" i="25"/>
  <c r="BS528" i="25"/>
  <c r="BR528" i="25"/>
  <c r="BQ528" i="25"/>
  <c r="BS527" i="25"/>
  <c r="BR527" i="25"/>
  <c r="BQ527" i="25"/>
  <c r="BS526" i="25"/>
  <c r="BR526" i="25"/>
  <c r="BQ526" i="25"/>
  <c r="BS525" i="25"/>
  <c r="BR525" i="25"/>
  <c r="BQ525" i="25"/>
  <c r="BS524" i="25"/>
  <c r="BR524" i="25"/>
  <c r="BQ524" i="25"/>
  <c r="BS523" i="25"/>
  <c r="BR523" i="25"/>
  <c r="BQ523" i="25"/>
  <c r="BS522" i="25"/>
  <c r="BR522" i="25"/>
  <c r="BQ522" i="25"/>
  <c r="BS521" i="25"/>
  <c r="BR521" i="25"/>
  <c r="BQ521" i="25"/>
  <c r="BS520" i="25"/>
  <c r="BR520" i="25"/>
  <c r="BQ520" i="25"/>
  <c r="BS519" i="25"/>
  <c r="BR519" i="25"/>
  <c r="BQ519" i="25"/>
  <c r="BS518" i="25"/>
  <c r="BR518" i="25"/>
  <c r="BQ518" i="25"/>
  <c r="BS517" i="25"/>
  <c r="BR517" i="25"/>
  <c r="BQ517" i="25"/>
  <c r="BS516" i="25"/>
  <c r="BR516" i="25"/>
  <c r="BQ516" i="25"/>
  <c r="BS515" i="25"/>
  <c r="BR515" i="25"/>
  <c r="BQ515" i="25"/>
  <c r="BS514" i="25"/>
  <c r="BR514" i="25"/>
  <c r="BQ514" i="25"/>
  <c r="BS513" i="25"/>
  <c r="BR513" i="25"/>
  <c r="BQ513" i="25"/>
  <c r="BS512" i="25"/>
  <c r="BR512" i="25"/>
  <c r="BQ512" i="25"/>
  <c r="BS511" i="25"/>
  <c r="BR511" i="25"/>
  <c r="BQ511" i="25"/>
  <c r="BS510" i="25"/>
  <c r="BR510" i="25"/>
  <c r="BQ510" i="25"/>
  <c r="BS509" i="25"/>
  <c r="BR509" i="25"/>
  <c r="BQ509" i="25"/>
  <c r="BS508" i="25"/>
  <c r="BR508" i="25"/>
  <c r="BQ508" i="25"/>
  <c r="BS507" i="25"/>
  <c r="BR507" i="25"/>
  <c r="BQ507" i="25"/>
  <c r="BS506" i="25"/>
  <c r="BR506" i="25"/>
  <c r="BQ506" i="25"/>
  <c r="BS505" i="25"/>
  <c r="BR505" i="25"/>
  <c r="BQ505" i="25"/>
  <c r="BS504" i="25"/>
  <c r="BR504" i="25"/>
  <c r="BQ504" i="25"/>
  <c r="BS503" i="25"/>
  <c r="BR503" i="25"/>
  <c r="BQ503" i="25"/>
  <c r="BS502" i="25"/>
  <c r="BR502" i="25"/>
  <c r="BQ502" i="25"/>
  <c r="BS501" i="25"/>
  <c r="BR501" i="25"/>
  <c r="BQ501" i="25"/>
  <c r="BS500" i="25"/>
  <c r="BR500" i="25"/>
  <c r="BQ500" i="25"/>
  <c r="BS499" i="25"/>
  <c r="BR499" i="25"/>
  <c r="BQ499" i="25"/>
  <c r="BS498" i="25"/>
  <c r="BR498" i="25"/>
  <c r="BQ498" i="25"/>
  <c r="BS497" i="25"/>
  <c r="BR497" i="25"/>
  <c r="BQ497" i="25"/>
  <c r="BS496" i="25"/>
  <c r="BR496" i="25"/>
  <c r="BQ496" i="25"/>
  <c r="BS495" i="25"/>
  <c r="BR495" i="25"/>
  <c r="BQ495" i="25"/>
  <c r="BS494" i="25"/>
  <c r="BR494" i="25"/>
  <c r="BQ494" i="25"/>
  <c r="BS493" i="25"/>
  <c r="BR493" i="25"/>
  <c r="BQ493" i="25"/>
  <c r="BS492" i="25"/>
  <c r="BR492" i="25"/>
  <c r="BQ492" i="25"/>
  <c r="BS491" i="25"/>
  <c r="BR491" i="25"/>
  <c r="BQ491" i="25"/>
  <c r="BS490" i="25"/>
  <c r="BR490" i="25"/>
  <c r="BQ490" i="25"/>
  <c r="BS489" i="25"/>
  <c r="BR489" i="25"/>
  <c r="BQ489" i="25"/>
  <c r="BS488" i="25"/>
  <c r="BR488" i="25"/>
  <c r="BQ488" i="25"/>
  <c r="BS487" i="25"/>
  <c r="BR487" i="25"/>
  <c r="BQ487" i="25"/>
  <c r="BS486" i="25"/>
  <c r="BR486" i="25"/>
  <c r="BQ486" i="25"/>
  <c r="BS485" i="25"/>
  <c r="BR485" i="25"/>
  <c r="BQ485" i="25"/>
  <c r="BS484" i="25"/>
  <c r="BR484" i="25"/>
  <c r="BQ484" i="25"/>
  <c r="BS483" i="25"/>
  <c r="BR483" i="25"/>
  <c r="BQ483" i="25"/>
  <c r="BS482" i="25"/>
  <c r="BR482" i="25"/>
  <c r="BQ482" i="25"/>
  <c r="BS481" i="25"/>
  <c r="BR481" i="25"/>
  <c r="BQ481" i="25"/>
  <c r="BS480" i="25"/>
  <c r="BR480" i="25"/>
  <c r="BQ480" i="25"/>
  <c r="BS479" i="25"/>
  <c r="BR479" i="25"/>
  <c r="BQ479" i="25"/>
  <c r="BS478" i="25"/>
  <c r="BR478" i="25"/>
  <c r="BQ478" i="25"/>
  <c r="BS477" i="25"/>
  <c r="BR477" i="25"/>
  <c r="BQ477" i="25"/>
  <c r="BS476" i="25"/>
  <c r="BR476" i="25"/>
  <c r="BQ476" i="25"/>
  <c r="BS475" i="25"/>
  <c r="BR475" i="25"/>
  <c r="BQ475" i="25"/>
  <c r="BS474" i="25"/>
  <c r="BR474" i="25"/>
  <c r="BQ474" i="25"/>
  <c r="BS473" i="25"/>
  <c r="BR473" i="25"/>
  <c r="BQ473" i="25"/>
  <c r="BS472" i="25"/>
  <c r="BR472" i="25"/>
  <c r="BQ472" i="25"/>
  <c r="BS471" i="25"/>
  <c r="BR471" i="25"/>
  <c r="BQ471" i="25"/>
  <c r="BS470" i="25"/>
  <c r="BR470" i="25"/>
  <c r="BQ470" i="25"/>
  <c r="BS469" i="25"/>
  <c r="BR469" i="25"/>
  <c r="BQ469" i="25"/>
  <c r="BS468" i="25"/>
  <c r="BR468" i="25"/>
  <c r="BQ468" i="25"/>
  <c r="BS467" i="25"/>
  <c r="BR467" i="25"/>
  <c r="BQ467" i="25"/>
  <c r="BS466" i="25"/>
  <c r="BR466" i="25"/>
  <c r="BQ466" i="25"/>
  <c r="BS465" i="25"/>
  <c r="BR465" i="25"/>
  <c r="BQ465" i="25"/>
  <c r="BS464" i="25"/>
  <c r="BR464" i="25"/>
  <c r="BQ464" i="25"/>
  <c r="BS463" i="25"/>
  <c r="BR463" i="25"/>
  <c r="BQ463" i="25"/>
  <c r="BS462" i="25"/>
  <c r="BR462" i="25"/>
  <c r="BQ462" i="25"/>
  <c r="BS461" i="25"/>
  <c r="BR461" i="25"/>
  <c r="BQ461" i="25"/>
  <c r="BS460" i="25"/>
  <c r="BR460" i="25"/>
  <c r="BQ460" i="25"/>
  <c r="BS459" i="25"/>
  <c r="BR459" i="25"/>
  <c r="BQ459" i="25"/>
  <c r="BS458" i="25"/>
  <c r="BR458" i="25"/>
  <c r="BQ458" i="25"/>
  <c r="BS457" i="25"/>
  <c r="BR457" i="25"/>
  <c r="BQ457" i="25"/>
  <c r="BS456" i="25"/>
  <c r="BR456" i="25"/>
  <c r="BQ456" i="25"/>
  <c r="BS455" i="25"/>
  <c r="BR455" i="25"/>
  <c r="BQ455" i="25"/>
  <c r="BS454" i="25"/>
  <c r="BR454" i="25"/>
  <c r="BQ454" i="25"/>
  <c r="BS453" i="25"/>
  <c r="BR453" i="25"/>
  <c r="BQ453" i="25"/>
  <c r="BS452" i="25"/>
  <c r="BR452" i="25"/>
  <c r="BQ452" i="25"/>
  <c r="BS451" i="25"/>
  <c r="BR451" i="25"/>
  <c r="BQ451" i="25"/>
  <c r="BS450" i="25"/>
  <c r="BR450" i="25"/>
  <c r="BQ450" i="25"/>
  <c r="BS449" i="25"/>
  <c r="BR449" i="25"/>
  <c r="BQ449" i="25"/>
  <c r="BS448" i="25"/>
  <c r="BR448" i="25"/>
  <c r="BQ448" i="25"/>
  <c r="BS447" i="25"/>
  <c r="BR447" i="25"/>
  <c r="BQ447" i="25"/>
  <c r="BS446" i="25"/>
  <c r="BR446" i="25"/>
  <c r="BQ446" i="25"/>
  <c r="BS445" i="25"/>
  <c r="BR445" i="25"/>
  <c r="BQ445" i="25"/>
  <c r="BS444" i="25"/>
  <c r="BR444" i="25"/>
  <c r="BQ444" i="25"/>
  <c r="BS443" i="25"/>
  <c r="BR443" i="25"/>
  <c r="BQ443" i="25"/>
  <c r="BS442" i="25"/>
  <c r="BR442" i="25"/>
  <c r="BQ442" i="25"/>
  <c r="BS441" i="25"/>
  <c r="BR441" i="25"/>
  <c r="BQ441" i="25"/>
  <c r="BS440" i="25"/>
  <c r="BR440" i="25"/>
  <c r="BQ440" i="25"/>
  <c r="BS439" i="25"/>
  <c r="BR439" i="25"/>
  <c r="BQ439" i="25"/>
  <c r="BS438" i="25"/>
  <c r="BR438" i="25"/>
  <c r="BQ438" i="25"/>
  <c r="BS437" i="25"/>
  <c r="BR437" i="25"/>
  <c r="BQ437" i="25"/>
  <c r="BS436" i="25"/>
  <c r="BR436" i="25"/>
  <c r="BQ436" i="25"/>
  <c r="BS435" i="25"/>
  <c r="BR435" i="25"/>
  <c r="BQ435" i="25"/>
  <c r="BS434" i="25"/>
  <c r="BR434" i="25"/>
  <c r="BQ434" i="25"/>
  <c r="BS433" i="25"/>
  <c r="BR433" i="25"/>
  <c r="BQ433" i="25"/>
  <c r="BS432" i="25"/>
  <c r="BR432" i="25"/>
  <c r="BQ432" i="25"/>
  <c r="BS431" i="25"/>
  <c r="BR431" i="25"/>
  <c r="BQ431" i="25"/>
  <c r="BS430" i="25"/>
  <c r="BR430" i="25"/>
  <c r="BQ430" i="25"/>
  <c r="BS429" i="25"/>
  <c r="BR429" i="25"/>
  <c r="BQ429" i="25"/>
  <c r="BS428" i="25"/>
  <c r="BR428" i="25"/>
  <c r="BQ428" i="25"/>
  <c r="BS427" i="25"/>
  <c r="BR427" i="25"/>
  <c r="BQ427" i="25"/>
  <c r="BS426" i="25"/>
  <c r="BR426" i="25"/>
  <c r="BQ426" i="25"/>
  <c r="BS425" i="25"/>
  <c r="BR425" i="25"/>
  <c r="BQ425" i="25"/>
  <c r="BS424" i="25"/>
  <c r="BR424" i="25"/>
  <c r="BQ424" i="25"/>
  <c r="BS423" i="25"/>
  <c r="BR423" i="25"/>
  <c r="BQ423" i="25"/>
  <c r="BS422" i="25"/>
  <c r="BR422" i="25"/>
  <c r="BQ422" i="25"/>
  <c r="BS421" i="25"/>
  <c r="BR421" i="25"/>
  <c r="BQ421" i="25"/>
  <c r="BS420" i="25"/>
  <c r="BR420" i="25"/>
  <c r="BQ420" i="25"/>
  <c r="BS419" i="25"/>
  <c r="BR419" i="25"/>
  <c r="BQ419" i="25"/>
  <c r="BS418" i="25"/>
  <c r="BR418" i="25"/>
  <c r="BQ418" i="25"/>
  <c r="BS417" i="25"/>
  <c r="BR417" i="25"/>
  <c r="BQ417" i="25"/>
  <c r="BS416" i="25"/>
  <c r="BR416" i="25"/>
  <c r="BQ416" i="25"/>
  <c r="BS415" i="25"/>
  <c r="BR415" i="25"/>
  <c r="BQ415" i="25"/>
  <c r="BS414" i="25"/>
  <c r="BR414" i="25"/>
  <c r="BQ414" i="25"/>
  <c r="BS413" i="25"/>
  <c r="BR413" i="25"/>
  <c r="BQ413" i="25"/>
  <c r="BS412" i="25"/>
  <c r="BR412" i="25"/>
  <c r="BQ412" i="25"/>
  <c r="BS411" i="25"/>
  <c r="BR411" i="25"/>
  <c r="BQ411" i="25"/>
  <c r="BS410" i="25"/>
  <c r="BR410" i="25"/>
  <c r="BQ410" i="25"/>
  <c r="BS409" i="25"/>
  <c r="BR409" i="25"/>
  <c r="BQ409" i="25"/>
  <c r="BS408" i="25"/>
  <c r="BR408" i="25"/>
  <c r="BQ408" i="25"/>
  <c r="BS407" i="25"/>
  <c r="BR407" i="25"/>
  <c r="BQ407" i="25"/>
  <c r="BS406" i="25"/>
  <c r="BR406" i="25"/>
  <c r="BQ406" i="25"/>
  <c r="BS405" i="25"/>
  <c r="BR405" i="25"/>
  <c r="BQ405" i="25"/>
  <c r="BS404" i="25"/>
  <c r="BR404" i="25"/>
  <c r="BQ404" i="25"/>
  <c r="BS403" i="25"/>
  <c r="BR403" i="25"/>
  <c r="BQ403" i="25"/>
  <c r="BS402" i="25"/>
  <c r="BR402" i="25"/>
  <c r="BQ402" i="25"/>
  <c r="BS401" i="25"/>
  <c r="BR401" i="25"/>
  <c r="BQ401" i="25"/>
  <c r="BS400" i="25"/>
  <c r="BR400" i="25"/>
  <c r="BQ400" i="25"/>
  <c r="BS399" i="25"/>
  <c r="BR399" i="25"/>
  <c r="BQ399" i="25"/>
  <c r="BS398" i="25"/>
  <c r="BR398" i="25"/>
  <c r="BQ398" i="25"/>
  <c r="BS397" i="25"/>
  <c r="BR397" i="25"/>
  <c r="BQ397" i="25"/>
  <c r="BS396" i="25"/>
  <c r="BR396" i="25"/>
  <c r="BQ396" i="25"/>
  <c r="BS395" i="25"/>
  <c r="BR395" i="25"/>
  <c r="BQ395" i="25"/>
  <c r="BS394" i="25"/>
  <c r="BR394" i="25"/>
  <c r="BQ394" i="25"/>
  <c r="BS393" i="25"/>
  <c r="BR393" i="25"/>
  <c r="BQ393" i="25"/>
  <c r="BS392" i="25"/>
  <c r="BR392" i="25"/>
  <c r="BQ392" i="25"/>
  <c r="BS391" i="25"/>
  <c r="BR391" i="25"/>
  <c r="BQ391" i="25"/>
  <c r="BS390" i="25"/>
  <c r="BR390" i="25"/>
  <c r="BQ390" i="25"/>
  <c r="BS389" i="25"/>
  <c r="BR389" i="25"/>
  <c r="BQ389" i="25"/>
  <c r="BS388" i="25"/>
  <c r="BR388" i="25"/>
  <c r="BQ388" i="25"/>
  <c r="BS387" i="25"/>
  <c r="BR387" i="25"/>
  <c r="BQ387" i="25"/>
  <c r="BS386" i="25"/>
  <c r="BR386" i="25"/>
  <c r="BQ386" i="25"/>
  <c r="BS385" i="25"/>
  <c r="BR385" i="25"/>
  <c r="BQ385" i="25"/>
  <c r="BS384" i="25"/>
  <c r="BR384" i="25"/>
  <c r="BQ384" i="25"/>
  <c r="BS383" i="25"/>
  <c r="BR383" i="25"/>
  <c r="BQ383" i="25"/>
  <c r="BS382" i="25"/>
  <c r="BR382" i="25"/>
  <c r="BQ382" i="25"/>
  <c r="BS381" i="25"/>
  <c r="BR381" i="25"/>
  <c r="BQ381" i="25"/>
  <c r="BS380" i="25"/>
  <c r="BR380" i="25"/>
  <c r="BQ380" i="25"/>
  <c r="BS379" i="25"/>
  <c r="BR379" i="25"/>
  <c r="BQ379" i="25"/>
  <c r="BS378" i="25"/>
  <c r="BR378" i="25"/>
  <c r="BQ378" i="25"/>
  <c r="BS377" i="25"/>
  <c r="BR377" i="25"/>
  <c r="BQ377" i="25"/>
  <c r="BS376" i="25"/>
  <c r="BR376" i="25"/>
  <c r="BQ376" i="25"/>
  <c r="BS375" i="25"/>
  <c r="BR375" i="25"/>
  <c r="BQ375" i="25"/>
  <c r="BS374" i="25"/>
  <c r="BR374" i="25"/>
  <c r="BQ374" i="25"/>
  <c r="BS373" i="25"/>
  <c r="BR373" i="25"/>
  <c r="BQ373" i="25"/>
  <c r="BS372" i="25"/>
  <c r="BR372" i="25"/>
  <c r="BQ372" i="25"/>
  <c r="BS371" i="25"/>
  <c r="BR371" i="25"/>
  <c r="BQ371" i="25"/>
  <c r="BS370" i="25"/>
  <c r="BR370" i="25"/>
  <c r="BQ370" i="25"/>
  <c r="BS369" i="25"/>
  <c r="BR369" i="25"/>
  <c r="BQ369" i="25"/>
  <c r="BS368" i="25"/>
  <c r="BR368" i="25"/>
  <c r="BQ368" i="25"/>
  <c r="BS367" i="25"/>
  <c r="BR367" i="25"/>
  <c r="BQ367" i="25"/>
  <c r="BS366" i="25"/>
  <c r="BR366" i="25"/>
  <c r="BQ366" i="25"/>
  <c r="BS365" i="25"/>
  <c r="BR365" i="25"/>
  <c r="BQ365" i="25"/>
  <c r="BS364" i="25"/>
  <c r="BR364" i="25"/>
  <c r="BQ364" i="25"/>
  <c r="BS363" i="25"/>
  <c r="BR363" i="25"/>
  <c r="BQ363" i="25"/>
  <c r="BS362" i="25"/>
  <c r="BR362" i="25"/>
  <c r="BQ362" i="25"/>
  <c r="BS361" i="25"/>
  <c r="BR361" i="25"/>
  <c r="BQ361" i="25"/>
  <c r="BS360" i="25"/>
  <c r="BR360" i="25"/>
  <c r="BQ360" i="25"/>
  <c r="BS359" i="25"/>
  <c r="BR359" i="25"/>
  <c r="BQ359" i="25"/>
  <c r="BS358" i="25"/>
  <c r="BR358" i="25"/>
  <c r="BQ358" i="25"/>
  <c r="BS357" i="25"/>
  <c r="BR357" i="25"/>
  <c r="BQ357" i="25"/>
  <c r="BS356" i="25"/>
  <c r="BR356" i="25"/>
  <c r="BQ356" i="25"/>
  <c r="BS355" i="25"/>
  <c r="BR355" i="25"/>
  <c r="BQ355" i="25"/>
  <c r="BS354" i="25"/>
  <c r="BR354" i="25"/>
  <c r="BQ354" i="25"/>
  <c r="BS353" i="25"/>
  <c r="BR353" i="25"/>
  <c r="BQ353" i="25"/>
  <c r="BS352" i="25"/>
  <c r="BR352" i="25"/>
  <c r="BQ352" i="25"/>
  <c r="BS351" i="25"/>
  <c r="BR351" i="25"/>
  <c r="BQ351" i="25"/>
  <c r="BS350" i="25"/>
  <c r="BR350" i="25"/>
  <c r="BQ350" i="25"/>
  <c r="BS349" i="25"/>
  <c r="BR349" i="25"/>
  <c r="BQ349" i="25"/>
  <c r="BS348" i="25"/>
  <c r="BR348" i="25"/>
  <c r="BQ348" i="25"/>
  <c r="BS347" i="25"/>
  <c r="BR347" i="25"/>
  <c r="BQ347" i="25"/>
  <c r="BS346" i="25"/>
  <c r="BR346" i="25"/>
  <c r="BQ346" i="25"/>
  <c r="BS345" i="25"/>
  <c r="BR345" i="25"/>
  <c r="BQ345" i="25"/>
  <c r="BS344" i="25"/>
  <c r="BR344" i="25"/>
  <c r="BQ344" i="25"/>
  <c r="BS343" i="25"/>
  <c r="BR343" i="25"/>
  <c r="BQ343" i="25"/>
  <c r="BS342" i="25"/>
  <c r="BR342" i="25"/>
  <c r="BQ342" i="25"/>
  <c r="BS341" i="25"/>
  <c r="BR341" i="25"/>
  <c r="BQ341" i="25"/>
  <c r="BS340" i="25"/>
  <c r="BR340" i="25"/>
  <c r="BQ340" i="25"/>
  <c r="BS339" i="25"/>
  <c r="BR339" i="25"/>
  <c r="BQ339" i="25"/>
  <c r="BS338" i="25"/>
  <c r="BR338" i="25"/>
  <c r="BQ338" i="25"/>
  <c r="BS337" i="25"/>
  <c r="BR337" i="25"/>
  <c r="BQ337" i="25"/>
  <c r="BS336" i="25"/>
  <c r="BR336" i="25"/>
  <c r="BQ336" i="25"/>
  <c r="BS335" i="25"/>
  <c r="BR335" i="25"/>
  <c r="BQ335" i="25"/>
  <c r="BS334" i="25"/>
  <c r="BR334" i="25"/>
  <c r="BQ334" i="25"/>
  <c r="BS333" i="25"/>
  <c r="BR333" i="25"/>
  <c r="BQ333" i="25"/>
  <c r="BS332" i="25"/>
  <c r="BR332" i="25"/>
  <c r="BQ332" i="25"/>
  <c r="BS331" i="25"/>
  <c r="BR331" i="25"/>
  <c r="BQ331" i="25"/>
  <c r="BS330" i="25"/>
  <c r="BR330" i="25"/>
  <c r="BQ330" i="25"/>
  <c r="BS329" i="25"/>
  <c r="BR329" i="25"/>
  <c r="BQ329" i="25"/>
  <c r="BS328" i="25"/>
  <c r="BR328" i="25"/>
  <c r="BQ328" i="25"/>
  <c r="BS327" i="25"/>
  <c r="BR327" i="25"/>
  <c r="BQ327" i="25"/>
  <c r="BS326" i="25"/>
  <c r="BR326" i="25"/>
  <c r="BQ326" i="25"/>
  <c r="BS325" i="25"/>
  <c r="BR325" i="25"/>
  <c r="BQ325" i="25"/>
  <c r="BS324" i="25"/>
  <c r="BR324" i="25"/>
  <c r="BQ324" i="25"/>
  <c r="BS323" i="25"/>
  <c r="BR323" i="25"/>
  <c r="BQ323" i="25"/>
  <c r="BS322" i="25"/>
  <c r="BR322" i="25"/>
  <c r="BQ322" i="25"/>
  <c r="BS321" i="25"/>
  <c r="BR321" i="25"/>
  <c r="BQ321" i="25"/>
  <c r="BS320" i="25"/>
  <c r="BR320" i="25"/>
  <c r="BQ320" i="25"/>
  <c r="BS319" i="25"/>
  <c r="BR319" i="25"/>
  <c r="BQ319" i="25"/>
  <c r="BS318" i="25"/>
  <c r="BR318" i="25"/>
  <c r="BQ318" i="25"/>
  <c r="BS317" i="25"/>
  <c r="BR317" i="25"/>
  <c r="BQ317" i="25"/>
  <c r="BS316" i="25"/>
  <c r="BR316" i="25"/>
  <c r="BQ316" i="25"/>
  <c r="BS315" i="25"/>
  <c r="BR315" i="25"/>
  <c r="BQ315" i="25"/>
  <c r="BS314" i="25"/>
  <c r="BR314" i="25"/>
  <c r="BQ314" i="25"/>
  <c r="BS313" i="25"/>
  <c r="BR313" i="25"/>
  <c r="BQ313" i="25"/>
  <c r="BS312" i="25"/>
  <c r="BR312" i="25"/>
  <c r="BQ312" i="25"/>
  <c r="BS311" i="25"/>
  <c r="BR311" i="25"/>
  <c r="BQ311" i="25"/>
  <c r="BS310" i="25"/>
  <c r="BR310" i="25"/>
  <c r="BQ310" i="25"/>
  <c r="BS309" i="25"/>
  <c r="BR309" i="25"/>
  <c r="BQ309" i="25"/>
  <c r="BS308" i="25"/>
  <c r="BR308" i="25"/>
  <c r="BQ308" i="25"/>
  <c r="BS307" i="25"/>
  <c r="BR307" i="25"/>
  <c r="BQ307" i="25"/>
  <c r="BS306" i="25"/>
  <c r="BR306" i="25"/>
  <c r="BQ306" i="25"/>
  <c r="BS305" i="25"/>
  <c r="BR305" i="25"/>
  <c r="BQ305" i="25"/>
  <c r="BS304" i="25"/>
  <c r="BR304" i="25"/>
  <c r="BQ304" i="25"/>
  <c r="BS303" i="25"/>
  <c r="BR303" i="25"/>
  <c r="BQ303" i="25"/>
  <c r="BS302" i="25"/>
  <c r="BR302" i="25"/>
  <c r="BQ302" i="25"/>
  <c r="BS301" i="25"/>
  <c r="BR301" i="25"/>
  <c r="BQ301" i="25"/>
  <c r="BS300" i="25"/>
  <c r="BR300" i="25"/>
  <c r="BQ300" i="25"/>
  <c r="BS299" i="25"/>
  <c r="BR299" i="25"/>
  <c r="BQ299" i="25"/>
  <c r="BS298" i="25"/>
  <c r="BR298" i="25"/>
  <c r="BQ298" i="25"/>
  <c r="BS297" i="25"/>
  <c r="BR297" i="25"/>
  <c r="BQ297" i="25"/>
  <c r="BS296" i="25"/>
  <c r="BR296" i="25"/>
  <c r="BQ296" i="25"/>
  <c r="BS295" i="25"/>
  <c r="BR295" i="25"/>
  <c r="BQ295" i="25"/>
  <c r="BS294" i="25"/>
  <c r="BR294" i="25"/>
  <c r="BQ294" i="25"/>
  <c r="BS293" i="25"/>
  <c r="BR293" i="25"/>
  <c r="BQ293" i="25"/>
  <c r="BS292" i="25"/>
  <c r="BR292" i="25"/>
  <c r="BQ292" i="25"/>
  <c r="BS291" i="25"/>
  <c r="BR291" i="25"/>
  <c r="BQ291" i="25"/>
  <c r="BS290" i="25"/>
  <c r="BR290" i="25"/>
  <c r="BQ290" i="25"/>
  <c r="BS289" i="25"/>
  <c r="BR289" i="25"/>
  <c r="BQ289" i="25"/>
  <c r="BS288" i="25"/>
  <c r="BR288" i="25"/>
  <c r="BQ288" i="25"/>
  <c r="BS287" i="25"/>
  <c r="BR287" i="25"/>
  <c r="BQ287" i="25"/>
  <c r="BS286" i="25"/>
  <c r="BR286" i="25"/>
  <c r="BQ286" i="25"/>
  <c r="BS285" i="25"/>
  <c r="BR285" i="25"/>
  <c r="BQ285" i="25"/>
  <c r="BS284" i="25"/>
  <c r="BR284" i="25"/>
  <c r="BQ284" i="25"/>
  <c r="BS283" i="25"/>
  <c r="BR283" i="25"/>
  <c r="BQ283" i="25"/>
  <c r="BS282" i="25"/>
  <c r="BR282" i="25"/>
  <c r="BQ282" i="25"/>
  <c r="BS281" i="25"/>
  <c r="BR281" i="25"/>
  <c r="BQ281" i="25"/>
  <c r="BS280" i="25"/>
  <c r="BR280" i="25"/>
  <c r="BQ280" i="25"/>
  <c r="BS279" i="25"/>
  <c r="BR279" i="25"/>
  <c r="BQ279" i="25"/>
  <c r="BS278" i="25"/>
  <c r="BR278" i="25"/>
  <c r="BQ278" i="25"/>
  <c r="BS277" i="25"/>
  <c r="BR277" i="25"/>
  <c r="BQ277" i="25"/>
  <c r="BS276" i="25"/>
  <c r="BR276" i="25"/>
  <c r="BQ276" i="25"/>
  <c r="BS275" i="25"/>
  <c r="BR275" i="25"/>
  <c r="BQ275" i="25"/>
  <c r="BS274" i="25"/>
  <c r="BR274" i="25"/>
  <c r="BQ274" i="25"/>
  <c r="BS273" i="25"/>
  <c r="BR273" i="25"/>
  <c r="BQ273" i="25"/>
  <c r="BS272" i="25"/>
  <c r="BR272" i="25"/>
  <c r="BQ272" i="25"/>
  <c r="BS271" i="25"/>
  <c r="BR271" i="25"/>
  <c r="BQ271" i="25"/>
  <c r="BS270" i="25"/>
  <c r="BR270" i="25"/>
  <c r="BQ270" i="25"/>
  <c r="BS269" i="25"/>
  <c r="BR269" i="25"/>
  <c r="BQ269" i="25"/>
  <c r="BS268" i="25"/>
  <c r="BR268" i="25"/>
  <c r="BQ268" i="25"/>
  <c r="BS267" i="25"/>
  <c r="BR267" i="25"/>
  <c r="BQ267" i="25"/>
  <c r="BS266" i="25"/>
  <c r="BR266" i="25"/>
  <c r="BQ266" i="25"/>
  <c r="BS265" i="25"/>
  <c r="BR265" i="25"/>
  <c r="BQ265" i="25"/>
  <c r="BS264" i="25"/>
  <c r="BR264" i="25"/>
  <c r="BQ264" i="25"/>
  <c r="BS263" i="25"/>
  <c r="BR263" i="25"/>
  <c r="BQ263" i="25"/>
  <c r="BS262" i="25"/>
  <c r="BR262" i="25"/>
  <c r="BQ262" i="25"/>
  <c r="BS261" i="25"/>
  <c r="BR261" i="25"/>
  <c r="BQ261" i="25"/>
  <c r="BS260" i="25"/>
  <c r="BR260" i="25"/>
  <c r="BQ260" i="25"/>
  <c r="BS259" i="25"/>
  <c r="BR259" i="25"/>
  <c r="BQ259" i="25"/>
  <c r="BS258" i="25"/>
  <c r="BR258" i="25"/>
  <c r="BQ258" i="25"/>
  <c r="BS257" i="25"/>
  <c r="BR257" i="25"/>
  <c r="BQ257" i="25"/>
  <c r="BS256" i="25"/>
  <c r="BR256" i="25"/>
  <c r="BQ256" i="25"/>
  <c r="BS255" i="25"/>
  <c r="BR255" i="25"/>
  <c r="BQ255" i="25"/>
  <c r="BS254" i="25"/>
  <c r="BR254" i="25"/>
  <c r="BQ254" i="25"/>
  <c r="BS253" i="25"/>
  <c r="BR253" i="25"/>
  <c r="BQ253" i="25"/>
  <c r="BS252" i="25"/>
  <c r="BR252" i="25"/>
  <c r="BQ252" i="25"/>
  <c r="BS251" i="25"/>
  <c r="BR251" i="25"/>
  <c r="BQ251" i="25"/>
  <c r="BS250" i="25"/>
  <c r="BR250" i="25"/>
  <c r="BQ250" i="25"/>
  <c r="BS249" i="25"/>
  <c r="BR249" i="25"/>
  <c r="BQ249" i="25"/>
  <c r="BS248" i="25"/>
  <c r="BR248" i="25"/>
  <c r="BQ248" i="25"/>
  <c r="BS247" i="25"/>
  <c r="BR247" i="25"/>
  <c r="BQ247" i="25"/>
  <c r="BS246" i="25"/>
  <c r="BR246" i="25"/>
  <c r="BQ246" i="25"/>
  <c r="BS245" i="25"/>
  <c r="BR245" i="25"/>
  <c r="BQ245" i="25"/>
  <c r="BS244" i="25"/>
  <c r="BR244" i="25"/>
  <c r="BQ244" i="25"/>
  <c r="BS243" i="25"/>
  <c r="BR243" i="25"/>
  <c r="BQ243" i="25"/>
  <c r="BS242" i="25"/>
  <c r="BR242" i="25"/>
  <c r="BQ242" i="25"/>
  <c r="BS241" i="25"/>
  <c r="BR241" i="25"/>
  <c r="BQ241" i="25"/>
  <c r="BS240" i="25"/>
  <c r="BR240" i="25"/>
  <c r="BQ240" i="25"/>
  <c r="BS239" i="25"/>
  <c r="BR239" i="25"/>
  <c r="BQ239" i="25"/>
  <c r="BS238" i="25"/>
  <c r="BR238" i="25"/>
  <c r="BQ238" i="25"/>
  <c r="BS237" i="25"/>
  <c r="BR237" i="25"/>
  <c r="BQ237" i="25"/>
  <c r="BS236" i="25"/>
  <c r="BR236" i="25"/>
  <c r="BQ236" i="25"/>
  <c r="BS235" i="25"/>
  <c r="BR235" i="25"/>
  <c r="BQ235" i="25"/>
  <c r="BS234" i="25"/>
  <c r="BR234" i="25"/>
  <c r="BQ234" i="25"/>
  <c r="BS233" i="25"/>
  <c r="BR233" i="25"/>
  <c r="BQ233" i="25"/>
  <c r="BS232" i="25"/>
  <c r="BR232" i="25"/>
  <c r="BQ232" i="25"/>
  <c r="BS231" i="25"/>
  <c r="BR231" i="25"/>
  <c r="BQ231" i="25"/>
  <c r="BS230" i="25"/>
  <c r="BR230" i="25"/>
  <c r="BQ230" i="25"/>
  <c r="BS229" i="25"/>
  <c r="BR229" i="25"/>
  <c r="BQ229" i="25"/>
  <c r="BS228" i="25"/>
  <c r="BR228" i="25"/>
  <c r="BQ228" i="25"/>
  <c r="BS227" i="25"/>
  <c r="BR227" i="25"/>
  <c r="BQ227" i="25"/>
  <c r="BS226" i="25"/>
  <c r="BR226" i="25"/>
  <c r="BQ226" i="25"/>
  <c r="BS225" i="25"/>
  <c r="BR225" i="25"/>
  <c r="BQ225" i="25"/>
  <c r="BS224" i="25"/>
  <c r="BR224" i="25"/>
  <c r="BQ224" i="25"/>
  <c r="BS223" i="25"/>
  <c r="BR223" i="25"/>
  <c r="BQ223" i="25"/>
  <c r="BS222" i="25"/>
  <c r="BR222" i="25"/>
  <c r="BQ222" i="25"/>
  <c r="BS221" i="25"/>
  <c r="BR221" i="25"/>
  <c r="BQ221" i="25"/>
  <c r="BS220" i="25"/>
  <c r="BR220" i="25"/>
  <c r="BQ220" i="25"/>
  <c r="BS219" i="25"/>
  <c r="BR219" i="25"/>
  <c r="BQ219" i="25"/>
  <c r="BS218" i="25"/>
  <c r="BR218" i="25"/>
  <c r="BQ218" i="25"/>
  <c r="BS217" i="25"/>
  <c r="BR217" i="25"/>
  <c r="BQ217" i="25"/>
  <c r="BS216" i="25"/>
  <c r="BR216" i="25"/>
  <c r="BQ216" i="25"/>
  <c r="BS215" i="25"/>
  <c r="BR215" i="25"/>
  <c r="BQ215" i="25"/>
  <c r="BS214" i="25"/>
  <c r="BR214" i="25"/>
  <c r="BQ214" i="25"/>
  <c r="BS213" i="25"/>
  <c r="BR213" i="25"/>
  <c r="BQ213" i="25"/>
  <c r="BS212" i="25"/>
  <c r="BR212" i="25"/>
  <c r="BQ212" i="25"/>
  <c r="BS211" i="25"/>
  <c r="BR211" i="25"/>
  <c r="BQ211" i="25"/>
  <c r="BS210" i="25"/>
  <c r="BR210" i="25"/>
  <c r="BQ210" i="25"/>
  <c r="BS209" i="25"/>
  <c r="BR209" i="25"/>
  <c r="BQ209" i="25"/>
  <c r="BS208" i="25"/>
  <c r="BR208" i="25"/>
  <c r="BQ208" i="25"/>
  <c r="BS207" i="25"/>
  <c r="BR207" i="25"/>
  <c r="BQ207" i="25"/>
  <c r="BS206" i="25"/>
  <c r="BR206" i="25"/>
  <c r="BQ206" i="25"/>
  <c r="BS205" i="25"/>
  <c r="BR205" i="25"/>
  <c r="BQ205" i="25"/>
  <c r="BS204" i="25"/>
  <c r="BR204" i="25"/>
  <c r="BQ204" i="25"/>
  <c r="BS203" i="25"/>
  <c r="BR203" i="25"/>
  <c r="BQ203" i="25"/>
  <c r="BS202" i="25"/>
  <c r="BR202" i="25"/>
  <c r="BQ202" i="25"/>
  <c r="BS201" i="25"/>
  <c r="BR201" i="25"/>
  <c r="BQ201" i="25"/>
  <c r="BS200" i="25"/>
  <c r="BR200" i="25"/>
  <c r="BQ200" i="25"/>
  <c r="BS199" i="25"/>
  <c r="BR199" i="25"/>
  <c r="BQ199" i="25"/>
  <c r="BS198" i="25"/>
  <c r="BR198" i="25"/>
  <c r="BQ198" i="25"/>
  <c r="BS197" i="25"/>
  <c r="BR197" i="25"/>
  <c r="BQ197" i="25"/>
  <c r="BS196" i="25"/>
  <c r="BR196" i="25"/>
  <c r="BQ196" i="25"/>
  <c r="BS195" i="25"/>
  <c r="BR195" i="25"/>
  <c r="BQ195" i="25"/>
  <c r="BS194" i="25"/>
  <c r="BR194" i="25"/>
  <c r="BQ194" i="25"/>
  <c r="BS193" i="25"/>
  <c r="BR193" i="25"/>
  <c r="BQ193" i="25"/>
  <c r="BS192" i="25"/>
  <c r="BR192" i="25"/>
  <c r="BQ192" i="25"/>
  <c r="BS191" i="25"/>
  <c r="BR191" i="25"/>
  <c r="BQ191" i="25"/>
  <c r="BS190" i="25"/>
  <c r="BR190" i="25"/>
  <c r="BQ190" i="25"/>
  <c r="BS189" i="25"/>
  <c r="BR189" i="25"/>
  <c r="BQ189" i="25"/>
  <c r="BS188" i="25"/>
  <c r="BR188" i="25"/>
  <c r="BQ188" i="25"/>
  <c r="BS187" i="25"/>
  <c r="BR187" i="25"/>
  <c r="BQ187" i="25"/>
  <c r="BS186" i="25"/>
  <c r="BR186" i="25"/>
  <c r="BQ186" i="25"/>
  <c r="BS185" i="25"/>
  <c r="BR185" i="25"/>
  <c r="BQ185" i="25"/>
  <c r="BS184" i="25"/>
  <c r="BR184" i="25"/>
  <c r="BQ184" i="25"/>
  <c r="BS183" i="25"/>
  <c r="BR183" i="25"/>
  <c r="BQ183" i="25"/>
  <c r="BS182" i="25"/>
  <c r="BR182" i="25"/>
  <c r="BQ182" i="25"/>
  <c r="BS181" i="25"/>
  <c r="BR181" i="25"/>
  <c r="BQ181" i="25"/>
  <c r="BS180" i="25"/>
  <c r="BR180" i="25"/>
  <c r="BQ180" i="25"/>
  <c r="BS179" i="25"/>
  <c r="BR179" i="25"/>
  <c r="BQ179" i="25"/>
  <c r="BS178" i="25"/>
  <c r="BR178" i="25"/>
  <c r="BQ178" i="25"/>
  <c r="BS177" i="25"/>
  <c r="BR177" i="25"/>
  <c r="BQ177" i="25"/>
  <c r="BS176" i="25"/>
  <c r="BR176" i="25"/>
  <c r="BQ176" i="25"/>
  <c r="BS175" i="25"/>
  <c r="BR175" i="25"/>
  <c r="BQ175" i="25"/>
  <c r="BS174" i="25"/>
  <c r="BR174" i="25"/>
  <c r="BQ174" i="25"/>
  <c r="BS173" i="25"/>
  <c r="BR173" i="25"/>
  <c r="BQ173" i="25"/>
  <c r="BS172" i="25"/>
  <c r="BR172" i="25"/>
  <c r="BQ172" i="25"/>
  <c r="BS171" i="25"/>
  <c r="BR171" i="25"/>
  <c r="BQ171" i="25"/>
  <c r="BS170" i="25"/>
  <c r="BR170" i="25"/>
  <c r="BQ170" i="25"/>
  <c r="BS169" i="25"/>
  <c r="BR169" i="25"/>
  <c r="BQ169" i="25"/>
  <c r="BS168" i="25"/>
  <c r="BR168" i="25"/>
  <c r="BQ168" i="25"/>
  <c r="BS167" i="25"/>
  <c r="BR167" i="25"/>
  <c r="BQ167" i="25"/>
  <c r="BS166" i="25"/>
  <c r="BR166" i="25"/>
  <c r="BQ166" i="25"/>
  <c r="BS165" i="25"/>
  <c r="BR165" i="25"/>
  <c r="BQ165" i="25"/>
  <c r="BS164" i="25"/>
  <c r="BR164" i="25"/>
  <c r="BQ164" i="25"/>
  <c r="BS163" i="25"/>
  <c r="BR163" i="25"/>
  <c r="BQ163" i="25"/>
  <c r="BS162" i="25"/>
  <c r="BR162" i="25"/>
  <c r="BQ162" i="25"/>
  <c r="BS161" i="25"/>
  <c r="BR161" i="25"/>
  <c r="BQ161" i="25"/>
  <c r="BS160" i="25"/>
  <c r="BR160" i="25"/>
  <c r="BQ160" i="25"/>
  <c r="BS159" i="25"/>
  <c r="BR159" i="25"/>
  <c r="BQ159" i="25"/>
  <c r="BS158" i="25"/>
  <c r="BR158" i="25"/>
  <c r="BQ158" i="25"/>
  <c r="BS157" i="25"/>
  <c r="BR157" i="25"/>
  <c r="BQ157" i="25"/>
  <c r="BS156" i="25"/>
  <c r="BR156" i="25"/>
  <c r="BQ156" i="25"/>
  <c r="BS155" i="25"/>
  <c r="BR155" i="25"/>
  <c r="BQ155" i="25"/>
  <c r="BS154" i="25"/>
  <c r="BR154" i="25"/>
  <c r="BQ154" i="25"/>
  <c r="BS153" i="25"/>
  <c r="BR153" i="25"/>
  <c r="BQ153" i="25"/>
  <c r="BS152" i="25"/>
  <c r="BR152" i="25"/>
  <c r="BQ152" i="25"/>
  <c r="BS151" i="25"/>
  <c r="BR151" i="25"/>
  <c r="BQ151" i="25"/>
  <c r="BS150" i="25"/>
  <c r="BR150" i="25"/>
  <c r="BQ150" i="25"/>
  <c r="BS149" i="25"/>
  <c r="BR149" i="25"/>
  <c r="BQ149" i="25"/>
  <c r="BS148" i="25"/>
  <c r="BR148" i="25"/>
  <c r="BQ148" i="25"/>
  <c r="BS147" i="25"/>
  <c r="BR147" i="25"/>
  <c r="BQ147" i="25"/>
  <c r="BS146" i="25"/>
  <c r="BR146" i="25"/>
  <c r="BQ146" i="25"/>
  <c r="BS145" i="25"/>
  <c r="BR145" i="25"/>
  <c r="BQ145" i="25"/>
  <c r="BS144" i="25"/>
  <c r="BR144" i="25"/>
  <c r="BQ144" i="25"/>
  <c r="BS143" i="25"/>
  <c r="BR143" i="25"/>
  <c r="BQ143" i="25"/>
  <c r="BS142" i="25"/>
  <c r="BR142" i="25"/>
  <c r="BQ142" i="25"/>
  <c r="BS141" i="25"/>
  <c r="BR141" i="25"/>
  <c r="BQ141" i="25"/>
  <c r="BS140" i="25"/>
  <c r="BR140" i="25"/>
  <c r="BQ140" i="25"/>
  <c r="BS139" i="25"/>
  <c r="BR139" i="25"/>
  <c r="BQ139" i="25"/>
  <c r="BS138" i="25"/>
  <c r="BR138" i="25"/>
  <c r="BQ138" i="25"/>
  <c r="BS137" i="25"/>
  <c r="BR137" i="25"/>
  <c r="BQ137" i="25"/>
  <c r="BS136" i="25"/>
  <c r="BR136" i="25"/>
  <c r="BQ136" i="25"/>
  <c r="BS135" i="25"/>
  <c r="BR135" i="25"/>
  <c r="BQ135" i="25"/>
  <c r="BS134" i="25"/>
  <c r="BR134" i="25"/>
  <c r="BQ134" i="25"/>
  <c r="BS133" i="25"/>
  <c r="BR133" i="25"/>
  <c r="BQ133" i="25"/>
  <c r="BS132" i="25"/>
  <c r="BR132" i="25"/>
  <c r="BQ132" i="25"/>
  <c r="BS131" i="25"/>
  <c r="BR131" i="25"/>
  <c r="BQ131" i="25"/>
  <c r="BS130" i="25"/>
  <c r="BR130" i="25"/>
  <c r="BQ130" i="25"/>
  <c r="BS129" i="25"/>
  <c r="BR129" i="25"/>
  <c r="BQ129" i="25"/>
  <c r="BS128" i="25"/>
  <c r="BR128" i="25"/>
  <c r="BQ128" i="25"/>
  <c r="BS127" i="25"/>
  <c r="BR127" i="25"/>
  <c r="BQ127" i="25"/>
  <c r="BS126" i="25"/>
  <c r="BR126" i="25"/>
  <c r="BQ126" i="25"/>
  <c r="BS125" i="25"/>
  <c r="BR125" i="25"/>
  <c r="BQ125" i="25"/>
  <c r="BS124" i="25"/>
  <c r="BR124" i="25"/>
  <c r="BQ124" i="25"/>
  <c r="BS123" i="25"/>
  <c r="BR123" i="25"/>
  <c r="BQ123" i="25"/>
  <c r="BS122" i="25"/>
  <c r="BR122" i="25"/>
  <c r="BQ122" i="25"/>
  <c r="BS121" i="25"/>
  <c r="BR121" i="25"/>
  <c r="BQ121" i="25"/>
  <c r="BS120" i="25"/>
  <c r="BR120" i="25"/>
  <c r="BQ120" i="25"/>
  <c r="BS119" i="25"/>
  <c r="BR119" i="25"/>
  <c r="BQ119" i="25"/>
  <c r="BS118" i="25"/>
  <c r="BR118" i="25"/>
  <c r="BQ118" i="25"/>
  <c r="BS117" i="25"/>
  <c r="BR117" i="25"/>
  <c r="BQ117" i="25"/>
  <c r="BS116" i="25"/>
  <c r="BR116" i="25"/>
  <c r="BQ116" i="25"/>
  <c r="BS115" i="25"/>
  <c r="BR115" i="25"/>
  <c r="BQ115" i="25"/>
  <c r="BS114" i="25"/>
  <c r="BR114" i="25"/>
  <c r="BQ114" i="25"/>
  <c r="BS113" i="25"/>
  <c r="BR113" i="25"/>
  <c r="BQ113" i="25"/>
  <c r="BS112" i="25"/>
  <c r="BR112" i="25"/>
  <c r="BQ112" i="25"/>
  <c r="BS111" i="25"/>
  <c r="BR111" i="25"/>
  <c r="BQ111" i="25"/>
  <c r="BS110" i="25"/>
  <c r="BR110" i="25"/>
  <c r="BQ110" i="25"/>
  <c r="BS109" i="25"/>
  <c r="BR109" i="25"/>
  <c r="BQ109" i="25"/>
  <c r="BS108" i="25"/>
  <c r="BR108" i="25"/>
  <c r="BQ108" i="25"/>
  <c r="BS107" i="25"/>
  <c r="BR107" i="25"/>
  <c r="BQ107" i="25"/>
  <c r="BS106" i="25"/>
  <c r="BR106" i="25"/>
  <c r="BQ106" i="25"/>
  <c r="BS105" i="25"/>
  <c r="BR105" i="25"/>
  <c r="BQ105" i="25"/>
  <c r="BS104" i="25"/>
  <c r="BR104" i="25"/>
  <c r="BQ104" i="25"/>
  <c r="BS103" i="25"/>
  <c r="BR103" i="25"/>
  <c r="BQ103" i="25"/>
  <c r="BS102" i="25"/>
  <c r="BR102" i="25"/>
  <c r="BQ102" i="25"/>
  <c r="BS101" i="25"/>
  <c r="BR101" i="25"/>
  <c r="BQ101" i="25"/>
  <c r="BS100" i="25"/>
  <c r="BR100" i="25"/>
  <c r="BQ100" i="25"/>
  <c r="BS99" i="25"/>
  <c r="BR99" i="25"/>
  <c r="BQ99" i="25"/>
  <c r="BS98" i="25"/>
  <c r="BR98" i="25"/>
  <c r="BQ98" i="25"/>
  <c r="BS97" i="25"/>
  <c r="BR97" i="25"/>
  <c r="BQ97" i="25"/>
  <c r="BS96" i="25"/>
  <c r="BR96" i="25"/>
  <c r="BQ96" i="25"/>
  <c r="BS95" i="25"/>
  <c r="BR95" i="25"/>
  <c r="BQ95" i="25"/>
  <c r="BS94" i="25"/>
  <c r="BR94" i="25"/>
  <c r="BQ94" i="25"/>
  <c r="BS93" i="25"/>
  <c r="BR93" i="25"/>
  <c r="BQ93" i="25"/>
  <c r="BS92" i="25"/>
  <c r="BR92" i="25"/>
  <c r="BQ92" i="25"/>
  <c r="BS91" i="25"/>
  <c r="BR91" i="25"/>
  <c r="BQ91" i="25"/>
  <c r="BS90" i="25"/>
  <c r="BR90" i="25"/>
  <c r="BQ90" i="25"/>
  <c r="BS89" i="25"/>
  <c r="BR89" i="25"/>
  <c r="BQ89" i="25"/>
  <c r="BS88" i="25"/>
  <c r="BR88" i="25"/>
  <c r="BQ88" i="25"/>
  <c r="BS87" i="25"/>
  <c r="BR87" i="25"/>
  <c r="BQ87" i="25"/>
  <c r="BS86" i="25"/>
  <c r="BR86" i="25"/>
  <c r="BQ86" i="25"/>
  <c r="BS85" i="25"/>
  <c r="BR85" i="25"/>
  <c r="BQ85" i="25"/>
  <c r="BS84" i="25"/>
  <c r="BR84" i="25"/>
  <c r="BQ84" i="25"/>
  <c r="BS83" i="25"/>
  <c r="BR83" i="25"/>
  <c r="BQ83" i="25"/>
  <c r="BS82" i="25"/>
  <c r="BR82" i="25"/>
  <c r="BQ82" i="25"/>
  <c r="BS81" i="25"/>
  <c r="BR81" i="25"/>
  <c r="BQ81" i="25"/>
  <c r="BS80" i="25"/>
  <c r="BR80" i="25"/>
  <c r="BQ80" i="25"/>
  <c r="BS79" i="25"/>
  <c r="BR79" i="25"/>
  <c r="BQ79" i="25"/>
  <c r="BS78" i="25"/>
  <c r="BR78" i="25"/>
  <c r="BQ78" i="25"/>
  <c r="BS77" i="25"/>
  <c r="BR77" i="25"/>
  <c r="BQ77" i="25"/>
  <c r="BS76" i="25"/>
  <c r="BR76" i="25"/>
  <c r="BQ76" i="25"/>
  <c r="BS75" i="25"/>
  <c r="BR75" i="25"/>
  <c r="BQ75" i="25"/>
  <c r="BS74" i="25"/>
  <c r="BR74" i="25"/>
  <c r="BQ74" i="25"/>
  <c r="BS73" i="25"/>
  <c r="BR73" i="25"/>
  <c r="BQ73" i="25"/>
  <c r="BS72" i="25"/>
  <c r="BR72" i="25"/>
  <c r="BQ72" i="25"/>
  <c r="BS71" i="25"/>
  <c r="BR71" i="25"/>
  <c r="BQ71" i="25"/>
  <c r="BS70" i="25"/>
  <c r="BR70" i="25"/>
  <c r="BQ70" i="25"/>
  <c r="BS69" i="25"/>
  <c r="BR69" i="25"/>
  <c r="BQ69" i="25"/>
  <c r="BS68" i="25"/>
  <c r="BR68" i="25"/>
  <c r="BQ68" i="25"/>
  <c r="BS67" i="25"/>
  <c r="BR67" i="25"/>
  <c r="BQ67" i="25"/>
  <c r="BS66" i="25"/>
  <c r="BR66" i="25"/>
  <c r="BQ66" i="25"/>
  <c r="BS65" i="25"/>
  <c r="BR65" i="25"/>
  <c r="BQ65" i="25"/>
  <c r="BS64" i="25"/>
  <c r="BR64" i="25"/>
  <c r="BQ64" i="25"/>
  <c r="BS63" i="25"/>
  <c r="BR63" i="25"/>
  <c r="BQ63" i="25"/>
  <c r="BS62" i="25"/>
  <c r="BR62" i="25"/>
  <c r="BQ62" i="25"/>
  <c r="BS61" i="25"/>
  <c r="BR61" i="25"/>
  <c r="BQ61" i="25"/>
  <c r="BS60" i="25"/>
  <c r="BR60" i="25"/>
  <c r="BQ60" i="25"/>
  <c r="BS59" i="25"/>
  <c r="BR59" i="25"/>
  <c r="BQ59" i="25"/>
  <c r="BS58" i="25"/>
  <c r="BR58" i="25"/>
  <c r="BQ58" i="25"/>
  <c r="BS57" i="25"/>
  <c r="BR57" i="25"/>
  <c r="BQ57" i="25"/>
  <c r="BS56" i="25"/>
  <c r="BR56" i="25"/>
  <c r="BQ56" i="25"/>
  <c r="BS55" i="25"/>
  <c r="BR55" i="25"/>
  <c r="BQ55" i="25"/>
  <c r="BS54" i="25"/>
  <c r="BR54" i="25"/>
  <c r="BQ54" i="25"/>
  <c r="BS53" i="25"/>
  <c r="BR53" i="25"/>
  <c r="BQ53" i="25"/>
  <c r="BS52" i="25"/>
  <c r="BR52" i="25"/>
  <c r="BQ52" i="25"/>
  <c r="BS51" i="25"/>
  <c r="BR51" i="25"/>
  <c r="BQ51" i="25"/>
  <c r="BS50" i="25"/>
  <c r="BR50" i="25"/>
  <c r="BQ50" i="25"/>
  <c r="BS49" i="25"/>
  <c r="BR49" i="25"/>
  <c r="BQ49" i="25"/>
  <c r="BS48" i="25"/>
  <c r="BR48" i="25"/>
  <c r="BQ48" i="25"/>
  <c r="BS47" i="25"/>
  <c r="BR47" i="25"/>
  <c r="BQ47" i="25"/>
  <c r="BS46" i="25"/>
  <c r="BR46" i="25"/>
  <c r="BQ46" i="25"/>
  <c r="BS45" i="25"/>
  <c r="BR45" i="25"/>
  <c r="BQ45" i="25"/>
  <c r="BS44" i="25"/>
  <c r="BR44" i="25"/>
  <c r="BQ44" i="25"/>
  <c r="BS43" i="25"/>
  <c r="BR43" i="25"/>
  <c r="BQ43" i="25"/>
  <c r="BS42" i="25"/>
  <c r="BR42" i="25"/>
  <c r="BQ42" i="25"/>
  <c r="BS41" i="25"/>
  <c r="BR41" i="25"/>
  <c r="BQ41" i="25"/>
  <c r="BS40" i="25"/>
  <c r="BR40" i="25"/>
  <c r="BQ40" i="25"/>
  <c r="BS39" i="25"/>
  <c r="BR39" i="25"/>
  <c r="BQ39" i="25"/>
  <c r="BS38" i="25"/>
  <c r="BR38" i="25"/>
  <c r="BQ38" i="25"/>
  <c r="BS37" i="25"/>
  <c r="BR37" i="25"/>
  <c r="BQ37" i="25"/>
  <c r="BS36" i="25"/>
  <c r="BR36" i="25"/>
  <c r="BQ36" i="25"/>
  <c r="BS35" i="25"/>
  <c r="BR35" i="25"/>
  <c r="BQ35" i="25"/>
  <c r="BS34" i="25"/>
  <c r="BR34" i="25"/>
  <c r="BQ34" i="25"/>
  <c r="BS33" i="25"/>
  <c r="BR33" i="25"/>
  <c r="BQ33" i="25"/>
  <c r="BS32" i="25"/>
  <c r="BR32" i="25"/>
  <c r="BQ32" i="25"/>
  <c r="BS31" i="25"/>
  <c r="BR31" i="25"/>
  <c r="BQ31" i="25"/>
  <c r="BS30" i="25"/>
  <c r="BR30" i="25"/>
  <c r="BQ30" i="25"/>
  <c r="BS29" i="25"/>
  <c r="BR29" i="25"/>
  <c r="BQ29" i="25"/>
  <c r="BS28" i="25"/>
  <c r="BR28" i="25"/>
  <c r="BQ28" i="25"/>
  <c r="BS27" i="25"/>
  <c r="BR27" i="25"/>
  <c r="BQ27" i="25"/>
  <c r="BS26" i="25"/>
  <c r="BR26" i="25"/>
  <c r="BQ26" i="25"/>
  <c r="BS25" i="25"/>
  <c r="BR25" i="25"/>
  <c r="BQ25" i="25"/>
  <c r="BS24" i="25"/>
  <c r="BR24" i="25"/>
  <c r="BQ24" i="25"/>
  <c r="BS23" i="25"/>
  <c r="BR23" i="25"/>
  <c r="BQ23" i="25"/>
  <c r="BS22" i="25"/>
  <c r="BR22" i="25"/>
  <c r="BQ22" i="25"/>
  <c r="BS21" i="25"/>
  <c r="BR21" i="25"/>
  <c r="BQ21" i="25"/>
  <c r="BS20" i="25"/>
  <c r="BR20" i="25"/>
  <c r="BQ20" i="25"/>
  <c r="BS19" i="25"/>
  <c r="BR19" i="25"/>
  <c r="BQ19" i="25"/>
  <c r="BS18" i="25"/>
  <c r="BR18" i="25"/>
  <c r="BQ18" i="25"/>
  <c r="BS17" i="25"/>
  <c r="BR17" i="25"/>
  <c r="BQ17" i="25"/>
  <c r="BS16" i="25"/>
  <c r="BR16" i="25"/>
  <c r="BQ16" i="25"/>
  <c r="BS15" i="25"/>
  <c r="BR15" i="25"/>
  <c r="BQ15" i="25"/>
  <c r="BS14" i="25"/>
  <c r="BR14" i="25"/>
  <c r="BQ14" i="25"/>
  <c r="BS13" i="25"/>
  <c r="BR13" i="25"/>
  <c r="BQ13" i="25"/>
  <c r="BS12" i="25"/>
  <c r="BR12" i="25"/>
  <c r="BQ12" i="25"/>
  <c r="BS11" i="25"/>
  <c r="BR11" i="25"/>
  <c r="BQ11" i="25"/>
  <c r="BS10" i="25"/>
  <c r="BR10" i="25"/>
  <c r="BQ10" i="25"/>
  <c r="BS9" i="25"/>
  <c r="BR9" i="25"/>
  <c r="BQ9" i="25"/>
  <c r="BS8" i="25"/>
  <c r="BR8" i="25"/>
  <c r="BQ8" i="25"/>
  <c r="BS7" i="25"/>
  <c r="BR7" i="25"/>
  <c r="BQ7" i="25"/>
  <c r="BS6" i="25"/>
  <c r="BR6" i="25"/>
  <c r="BQ6" i="25"/>
  <c r="AP1008" i="25"/>
  <c r="AO1008" i="25"/>
  <c r="AN1008" i="25"/>
  <c r="AM1008" i="25"/>
  <c r="AL1008" i="25"/>
  <c r="AK1008" i="25"/>
  <c r="AJ1008" i="25"/>
  <c r="AI1008" i="25"/>
  <c r="AH1008" i="25"/>
  <c r="AG1008" i="25"/>
  <c r="AF1008" i="25"/>
  <c r="AE1008" i="25"/>
  <c r="AD1008" i="25"/>
  <c r="AC1008" i="25"/>
  <c r="AB1008" i="25"/>
  <c r="AA1008" i="25"/>
  <c r="AP1007" i="25"/>
  <c r="AO1007" i="25"/>
  <c r="AN1007" i="25"/>
  <c r="AM1007" i="25"/>
  <c r="AL1007" i="25"/>
  <c r="AK1007" i="25"/>
  <c r="AJ1007" i="25"/>
  <c r="AI1007" i="25"/>
  <c r="AH1007" i="25"/>
  <c r="AG1007" i="25"/>
  <c r="AF1007" i="25"/>
  <c r="AE1007" i="25"/>
  <c r="AD1007" i="25"/>
  <c r="AC1007" i="25"/>
  <c r="AB1007" i="25"/>
  <c r="AA1007" i="25"/>
  <c r="AP1006" i="25"/>
  <c r="AO1006" i="25"/>
  <c r="AN1006" i="25"/>
  <c r="AM1006" i="25"/>
  <c r="AL1006" i="25"/>
  <c r="AK1006" i="25"/>
  <c r="AJ1006" i="25"/>
  <c r="AI1006" i="25"/>
  <c r="AH1006" i="25"/>
  <c r="AG1006" i="25"/>
  <c r="AF1006" i="25"/>
  <c r="AE1006" i="25"/>
  <c r="AD1006" i="25"/>
  <c r="AC1006" i="25"/>
  <c r="AB1006" i="25"/>
  <c r="AA1006" i="25"/>
  <c r="AU1005" i="25"/>
  <c r="AT1005" i="25"/>
  <c r="AS1005" i="25"/>
  <c r="AU1004" i="25"/>
  <c r="AT1004" i="25"/>
  <c r="AS1004" i="25"/>
  <c r="AU1003" i="25"/>
  <c r="AT1003" i="25"/>
  <c r="AS1003" i="25"/>
  <c r="AU1002" i="25"/>
  <c r="AT1002" i="25"/>
  <c r="AS1002" i="25"/>
  <c r="AU1001" i="25"/>
  <c r="AT1001" i="25"/>
  <c r="AS1001" i="25"/>
  <c r="AU1000" i="25"/>
  <c r="AT1000" i="25"/>
  <c r="AS1000" i="25"/>
  <c r="AU999" i="25"/>
  <c r="AT999" i="25"/>
  <c r="AS999" i="25"/>
  <c r="AU998" i="25"/>
  <c r="AT998" i="25"/>
  <c r="AS998" i="25"/>
  <c r="AU997" i="25"/>
  <c r="AT997" i="25"/>
  <c r="AS997" i="25"/>
  <c r="AU996" i="25"/>
  <c r="AT996" i="25"/>
  <c r="AS996" i="25"/>
  <c r="AU995" i="25"/>
  <c r="AT995" i="25"/>
  <c r="AS995" i="25"/>
  <c r="AU994" i="25"/>
  <c r="AT994" i="25"/>
  <c r="AS994" i="25"/>
  <c r="AU993" i="25"/>
  <c r="AT993" i="25"/>
  <c r="AS993" i="25"/>
  <c r="AU992" i="25"/>
  <c r="AT992" i="25"/>
  <c r="AS992" i="25"/>
  <c r="AU991" i="25"/>
  <c r="AT991" i="25"/>
  <c r="AS991" i="25"/>
  <c r="AU990" i="25"/>
  <c r="AT990" i="25"/>
  <c r="AS990" i="25"/>
  <c r="AU989" i="25"/>
  <c r="AT989" i="25"/>
  <c r="AS989" i="25"/>
  <c r="AU988" i="25"/>
  <c r="AT988" i="25"/>
  <c r="AS988" i="25"/>
  <c r="AU987" i="25"/>
  <c r="AT987" i="25"/>
  <c r="AS987" i="25"/>
  <c r="AU986" i="25"/>
  <c r="AT986" i="25"/>
  <c r="AS986" i="25"/>
  <c r="AU985" i="25"/>
  <c r="AT985" i="25"/>
  <c r="AS985" i="25"/>
  <c r="AU984" i="25"/>
  <c r="AT984" i="25"/>
  <c r="AS984" i="25"/>
  <c r="AU983" i="25"/>
  <c r="AT983" i="25"/>
  <c r="AS983" i="25"/>
  <c r="AU982" i="25"/>
  <c r="AT982" i="25"/>
  <c r="AS982" i="25"/>
  <c r="AU981" i="25"/>
  <c r="AT981" i="25"/>
  <c r="AS981" i="25"/>
  <c r="AU980" i="25"/>
  <c r="AT980" i="25"/>
  <c r="AS980" i="25"/>
  <c r="AU979" i="25"/>
  <c r="AT979" i="25"/>
  <c r="AS979" i="25"/>
  <c r="AU978" i="25"/>
  <c r="AT978" i="25"/>
  <c r="AS978" i="25"/>
  <c r="AU977" i="25"/>
  <c r="AT977" i="25"/>
  <c r="AS977" i="25"/>
  <c r="AU976" i="25"/>
  <c r="AT976" i="25"/>
  <c r="AS976" i="25"/>
  <c r="AU975" i="25"/>
  <c r="AT975" i="25"/>
  <c r="AS975" i="25"/>
  <c r="AU974" i="25"/>
  <c r="AT974" i="25"/>
  <c r="AS974" i="25"/>
  <c r="AU973" i="25"/>
  <c r="AT973" i="25"/>
  <c r="AS973" i="25"/>
  <c r="AU972" i="25"/>
  <c r="AT972" i="25"/>
  <c r="AS972" i="25"/>
  <c r="AU971" i="25"/>
  <c r="AT971" i="25"/>
  <c r="AS971" i="25"/>
  <c r="AU970" i="25"/>
  <c r="AT970" i="25"/>
  <c r="AS970" i="25"/>
  <c r="AU969" i="25"/>
  <c r="AT969" i="25"/>
  <c r="AS969" i="25"/>
  <c r="AU968" i="25"/>
  <c r="AT968" i="25"/>
  <c r="AS968" i="25"/>
  <c r="AU967" i="25"/>
  <c r="AT967" i="25"/>
  <c r="AS967" i="25"/>
  <c r="AU966" i="25"/>
  <c r="AT966" i="25"/>
  <c r="AS966" i="25"/>
  <c r="AU965" i="25"/>
  <c r="AT965" i="25"/>
  <c r="AS965" i="25"/>
  <c r="AU964" i="25"/>
  <c r="AT964" i="25"/>
  <c r="AS964" i="25"/>
  <c r="AU963" i="25"/>
  <c r="AT963" i="25"/>
  <c r="AS963" i="25"/>
  <c r="AU962" i="25"/>
  <c r="AT962" i="25"/>
  <c r="AS962" i="25"/>
  <c r="AU961" i="25"/>
  <c r="AT961" i="25"/>
  <c r="AS961" i="25"/>
  <c r="AU960" i="25"/>
  <c r="AT960" i="25"/>
  <c r="AS960" i="25"/>
  <c r="AU959" i="25"/>
  <c r="AT959" i="25"/>
  <c r="AS959" i="25"/>
  <c r="AU958" i="25"/>
  <c r="AT958" i="25"/>
  <c r="AS958" i="25"/>
  <c r="AU957" i="25"/>
  <c r="AT957" i="25"/>
  <c r="AS957" i="25"/>
  <c r="AU956" i="25"/>
  <c r="AT956" i="25"/>
  <c r="AS956" i="25"/>
  <c r="AU955" i="25"/>
  <c r="AT955" i="25"/>
  <c r="AS955" i="25"/>
  <c r="AU954" i="25"/>
  <c r="AT954" i="25"/>
  <c r="AS954" i="25"/>
  <c r="AU953" i="25"/>
  <c r="AT953" i="25"/>
  <c r="AS953" i="25"/>
  <c r="AU952" i="25"/>
  <c r="AT952" i="25"/>
  <c r="AS952" i="25"/>
  <c r="AU951" i="25"/>
  <c r="AT951" i="25"/>
  <c r="AS951" i="25"/>
  <c r="AU950" i="25"/>
  <c r="AT950" i="25"/>
  <c r="AS950" i="25"/>
  <c r="AU949" i="25"/>
  <c r="AT949" i="25"/>
  <c r="AS949" i="25"/>
  <c r="AU948" i="25"/>
  <c r="AT948" i="25"/>
  <c r="AS948" i="25"/>
  <c r="AU947" i="25"/>
  <c r="AT947" i="25"/>
  <c r="AS947" i="25"/>
  <c r="AU946" i="25"/>
  <c r="AT946" i="25"/>
  <c r="AS946" i="25"/>
  <c r="AU945" i="25"/>
  <c r="AT945" i="25"/>
  <c r="AS945" i="25"/>
  <c r="AU944" i="25"/>
  <c r="AT944" i="25"/>
  <c r="AS944" i="25"/>
  <c r="AU943" i="25"/>
  <c r="AT943" i="25"/>
  <c r="AS943" i="25"/>
  <c r="AU942" i="25"/>
  <c r="AT942" i="25"/>
  <c r="AS942" i="25"/>
  <c r="AU941" i="25"/>
  <c r="AT941" i="25"/>
  <c r="AS941" i="25"/>
  <c r="AU940" i="25"/>
  <c r="AT940" i="25"/>
  <c r="AS940" i="25"/>
  <c r="AU939" i="25"/>
  <c r="AT939" i="25"/>
  <c r="AS939" i="25"/>
  <c r="AU938" i="25"/>
  <c r="AT938" i="25"/>
  <c r="AS938" i="25"/>
  <c r="AU937" i="25"/>
  <c r="AT937" i="25"/>
  <c r="AS937" i="25"/>
  <c r="AU936" i="25"/>
  <c r="AT936" i="25"/>
  <c r="AS936" i="25"/>
  <c r="AU935" i="25"/>
  <c r="AT935" i="25"/>
  <c r="AS935" i="25"/>
  <c r="AU934" i="25"/>
  <c r="AT934" i="25"/>
  <c r="AS934" i="25"/>
  <c r="AU933" i="25"/>
  <c r="AT933" i="25"/>
  <c r="AS933" i="25"/>
  <c r="AU932" i="25"/>
  <c r="AT932" i="25"/>
  <c r="AS932" i="25"/>
  <c r="AU931" i="25"/>
  <c r="AT931" i="25"/>
  <c r="AS931" i="25"/>
  <c r="AU930" i="25"/>
  <c r="AT930" i="25"/>
  <c r="AS930" i="25"/>
  <c r="AU929" i="25"/>
  <c r="AT929" i="25"/>
  <c r="AS929" i="25"/>
  <c r="AU928" i="25"/>
  <c r="AT928" i="25"/>
  <c r="AS928" i="25"/>
  <c r="AU927" i="25"/>
  <c r="AT927" i="25"/>
  <c r="AS927" i="25"/>
  <c r="AU926" i="25"/>
  <c r="AT926" i="25"/>
  <c r="AS926" i="25"/>
  <c r="AU925" i="25"/>
  <c r="AT925" i="25"/>
  <c r="AS925" i="25"/>
  <c r="AU924" i="25"/>
  <c r="AT924" i="25"/>
  <c r="AS924" i="25"/>
  <c r="AU923" i="25"/>
  <c r="AT923" i="25"/>
  <c r="AS923" i="25"/>
  <c r="AU922" i="25"/>
  <c r="AT922" i="25"/>
  <c r="AS922" i="25"/>
  <c r="AU921" i="25"/>
  <c r="AT921" i="25"/>
  <c r="AS921" i="25"/>
  <c r="AU920" i="25"/>
  <c r="AT920" i="25"/>
  <c r="AS920" i="25"/>
  <c r="AU919" i="25"/>
  <c r="AT919" i="25"/>
  <c r="AS919" i="25"/>
  <c r="AU918" i="25"/>
  <c r="AT918" i="25"/>
  <c r="AS918" i="25"/>
  <c r="AU917" i="25"/>
  <c r="AT917" i="25"/>
  <c r="AS917" i="25"/>
  <c r="AU916" i="25"/>
  <c r="AT916" i="25"/>
  <c r="AS916" i="25"/>
  <c r="AU915" i="25"/>
  <c r="AT915" i="25"/>
  <c r="AS915" i="25"/>
  <c r="AU914" i="25"/>
  <c r="AT914" i="25"/>
  <c r="AS914" i="25"/>
  <c r="AU913" i="25"/>
  <c r="AT913" i="25"/>
  <c r="AS913" i="25"/>
  <c r="AU912" i="25"/>
  <c r="AT912" i="25"/>
  <c r="AS912" i="25"/>
  <c r="AU911" i="25"/>
  <c r="AT911" i="25"/>
  <c r="AS911" i="25"/>
  <c r="AU910" i="25"/>
  <c r="AT910" i="25"/>
  <c r="AS910" i="25"/>
  <c r="AU909" i="25"/>
  <c r="AT909" i="25"/>
  <c r="AS909" i="25"/>
  <c r="AU908" i="25"/>
  <c r="AT908" i="25"/>
  <c r="AS908" i="25"/>
  <c r="AU907" i="25"/>
  <c r="AT907" i="25"/>
  <c r="AS907" i="25"/>
  <c r="AU906" i="25"/>
  <c r="AT906" i="25"/>
  <c r="AS906" i="25"/>
  <c r="AU905" i="25"/>
  <c r="AT905" i="25"/>
  <c r="AS905" i="25"/>
  <c r="AU904" i="25"/>
  <c r="AT904" i="25"/>
  <c r="AS904" i="25"/>
  <c r="AU903" i="25"/>
  <c r="AT903" i="25"/>
  <c r="AS903" i="25"/>
  <c r="AU902" i="25"/>
  <c r="AT902" i="25"/>
  <c r="AS902" i="25"/>
  <c r="AU901" i="25"/>
  <c r="AT901" i="25"/>
  <c r="AS901" i="25"/>
  <c r="AU900" i="25"/>
  <c r="AT900" i="25"/>
  <c r="AS900" i="25"/>
  <c r="AU899" i="25"/>
  <c r="AT899" i="25"/>
  <c r="AS899" i="25"/>
  <c r="AU898" i="25"/>
  <c r="AT898" i="25"/>
  <c r="AS898" i="25"/>
  <c r="AU897" i="25"/>
  <c r="AT897" i="25"/>
  <c r="AS897" i="25"/>
  <c r="AU896" i="25"/>
  <c r="AT896" i="25"/>
  <c r="AS896" i="25"/>
  <c r="AU895" i="25"/>
  <c r="AT895" i="25"/>
  <c r="AS895" i="25"/>
  <c r="AU894" i="25"/>
  <c r="AT894" i="25"/>
  <c r="AS894" i="25"/>
  <c r="AU893" i="25"/>
  <c r="AT893" i="25"/>
  <c r="AS893" i="25"/>
  <c r="AU892" i="25"/>
  <c r="AT892" i="25"/>
  <c r="AS892" i="25"/>
  <c r="AU891" i="25"/>
  <c r="AT891" i="25"/>
  <c r="AS891" i="25"/>
  <c r="AU890" i="25"/>
  <c r="AT890" i="25"/>
  <c r="AS890" i="25"/>
  <c r="AU889" i="25"/>
  <c r="AT889" i="25"/>
  <c r="AS889" i="25"/>
  <c r="AU888" i="25"/>
  <c r="AT888" i="25"/>
  <c r="AS888" i="25"/>
  <c r="AU887" i="25"/>
  <c r="AT887" i="25"/>
  <c r="AS887" i="25"/>
  <c r="AU886" i="25"/>
  <c r="AT886" i="25"/>
  <c r="AS886" i="25"/>
  <c r="AU885" i="25"/>
  <c r="AT885" i="25"/>
  <c r="AS885" i="25"/>
  <c r="AU884" i="25"/>
  <c r="AT884" i="25"/>
  <c r="AS884" i="25"/>
  <c r="AU883" i="25"/>
  <c r="AT883" i="25"/>
  <c r="AS883" i="25"/>
  <c r="AU882" i="25"/>
  <c r="AT882" i="25"/>
  <c r="AS882" i="25"/>
  <c r="AU881" i="25"/>
  <c r="AT881" i="25"/>
  <c r="AS881" i="25"/>
  <c r="AU880" i="25"/>
  <c r="AT880" i="25"/>
  <c r="AS880" i="25"/>
  <c r="AU879" i="25"/>
  <c r="AT879" i="25"/>
  <c r="AS879" i="25"/>
  <c r="AU878" i="25"/>
  <c r="AT878" i="25"/>
  <c r="AS878" i="25"/>
  <c r="AU877" i="25"/>
  <c r="AT877" i="25"/>
  <c r="AS877" i="25"/>
  <c r="AU876" i="25"/>
  <c r="AT876" i="25"/>
  <c r="AS876" i="25"/>
  <c r="AU875" i="25"/>
  <c r="AT875" i="25"/>
  <c r="AS875" i="25"/>
  <c r="AU874" i="25"/>
  <c r="AT874" i="25"/>
  <c r="AS874" i="25"/>
  <c r="AU873" i="25"/>
  <c r="AT873" i="25"/>
  <c r="AS873" i="25"/>
  <c r="AU872" i="25"/>
  <c r="AT872" i="25"/>
  <c r="AS872" i="25"/>
  <c r="AU871" i="25"/>
  <c r="AT871" i="25"/>
  <c r="AS871" i="25"/>
  <c r="AU870" i="25"/>
  <c r="AT870" i="25"/>
  <c r="AS870" i="25"/>
  <c r="AU869" i="25"/>
  <c r="AT869" i="25"/>
  <c r="AS869" i="25"/>
  <c r="AU868" i="25"/>
  <c r="AT868" i="25"/>
  <c r="AS868" i="25"/>
  <c r="AU867" i="25"/>
  <c r="AT867" i="25"/>
  <c r="AS867" i="25"/>
  <c r="AU866" i="25"/>
  <c r="AT866" i="25"/>
  <c r="AS866" i="25"/>
  <c r="AU865" i="25"/>
  <c r="AT865" i="25"/>
  <c r="AS865" i="25"/>
  <c r="AU864" i="25"/>
  <c r="AT864" i="25"/>
  <c r="AS864" i="25"/>
  <c r="AU863" i="25"/>
  <c r="AT863" i="25"/>
  <c r="AS863" i="25"/>
  <c r="AU862" i="25"/>
  <c r="AT862" i="25"/>
  <c r="AS862" i="25"/>
  <c r="AU861" i="25"/>
  <c r="AT861" i="25"/>
  <c r="AS861" i="25"/>
  <c r="AU860" i="25"/>
  <c r="AT860" i="25"/>
  <c r="AS860" i="25"/>
  <c r="AU859" i="25"/>
  <c r="AT859" i="25"/>
  <c r="AS859" i="25"/>
  <c r="AU858" i="25"/>
  <c r="AT858" i="25"/>
  <c r="AS858" i="25"/>
  <c r="AU857" i="25"/>
  <c r="AT857" i="25"/>
  <c r="AS857" i="25"/>
  <c r="AU856" i="25"/>
  <c r="AT856" i="25"/>
  <c r="AS856" i="25"/>
  <c r="AU855" i="25"/>
  <c r="AT855" i="25"/>
  <c r="AS855" i="25"/>
  <c r="AU854" i="25"/>
  <c r="AT854" i="25"/>
  <c r="AS854" i="25"/>
  <c r="AU853" i="25"/>
  <c r="AT853" i="25"/>
  <c r="AS853" i="25"/>
  <c r="AU852" i="25"/>
  <c r="AT852" i="25"/>
  <c r="AS852" i="25"/>
  <c r="AU851" i="25"/>
  <c r="AT851" i="25"/>
  <c r="AS851" i="25"/>
  <c r="AU850" i="25"/>
  <c r="AT850" i="25"/>
  <c r="AS850" i="25"/>
  <c r="AU849" i="25"/>
  <c r="AT849" i="25"/>
  <c r="AS849" i="25"/>
  <c r="AU848" i="25"/>
  <c r="AT848" i="25"/>
  <c r="AS848" i="25"/>
  <c r="AU847" i="25"/>
  <c r="AT847" i="25"/>
  <c r="AS847" i="25"/>
  <c r="AU846" i="25"/>
  <c r="AT846" i="25"/>
  <c r="AS846" i="25"/>
  <c r="AU845" i="25"/>
  <c r="AT845" i="25"/>
  <c r="AS845" i="25"/>
  <c r="AU844" i="25"/>
  <c r="AT844" i="25"/>
  <c r="AS844" i="25"/>
  <c r="AU843" i="25"/>
  <c r="AT843" i="25"/>
  <c r="AS843" i="25"/>
  <c r="AU842" i="25"/>
  <c r="AT842" i="25"/>
  <c r="AS842" i="25"/>
  <c r="AU841" i="25"/>
  <c r="AT841" i="25"/>
  <c r="AS841" i="25"/>
  <c r="AU840" i="25"/>
  <c r="AT840" i="25"/>
  <c r="AS840" i="25"/>
  <c r="AU839" i="25"/>
  <c r="AT839" i="25"/>
  <c r="AS839" i="25"/>
  <c r="AU838" i="25"/>
  <c r="AT838" i="25"/>
  <c r="AS838" i="25"/>
  <c r="AU837" i="25"/>
  <c r="AT837" i="25"/>
  <c r="AS837" i="25"/>
  <c r="AU836" i="25"/>
  <c r="AT836" i="25"/>
  <c r="AS836" i="25"/>
  <c r="AU835" i="25"/>
  <c r="AT835" i="25"/>
  <c r="AS835" i="25"/>
  <c r="AU834" i="25"/>
  <c r="AT834" i="25"/>
  <c r="AS834" i="25"/>
  <c r="AU833" i="25"/>
  <c r="AT833" i="25"/>
  <c r="AS833" i="25"/>
  <c r="AU832" i="25"/>
  <c r="AT832" i="25"/>
  <c r="AS832" i="25"/>
  <c r="AU831" i="25"/>
  <c r="AT831" i="25"/>
  <c r="AS831" i="25"/>
  <c r="AU830" i="25"/>
  <c r="AT830" i="25"/>
  <c r="AS830" i="25"/>
  <c r="AU829" i="25"/>
  <c r="AT829" i="25"/>
  <c r="AS829" i="25"/>
  <c r="AU828" i="25"/>
  <c r="AT828" i="25"/>
  <c r="AS828" i="25"/>
  <c r="AU827" i="25"/>
  <c r="AT827" i="25"/>
  <c r="AS827" i="25"/>
  <c r="AU826" i="25"/>
  <c r="AT826" i="25"/>
  <c r="AS826" i="25"/>
  <c r="AU825" i="25"/>
  <c r="AT825" i="25"/>
  <c r="AS825" i="25"/>
  <c r="AU824" i="25"/>
  <c r="AT824" i="25"/>
  <c r="AS824" i="25"/>
  <c r="AU823" i="25"/>
  <c r="AT823" i="25"/>
  <c r="AS823" i="25"/>
  <c r="AU822" i="25"/>
  <c r="AT822" i="25"/>
  <c r="AS822" i="25"/>
  <c r="AU821" i="25"/>
  <c r="AT821" i="25"/>
  <c r="AS821" i="25"/>
  <c r="AU820" i="25"/>
  <c r="AT820" i="25"/>
  <c r="AS820" i="25"/>
  <c r="AU819" i="25"/>
  <c r="AT819" i="25"/>
  <c r="AS819" i="25"/>
  <c r="AU818" i="25"/>
  <c r="AT818" i="25"/>
  <c r="AS818" i="25"/>
  <c r="AU817" i="25"/>
  <c r="AT817" i="25"/>
  <c r="AS817" i="25"/>
  <c r="AU816" i="25"/>
  <c r="AT816" i="25"/>
  <c r="AS816" i="25"/>
  <c r="AU815" i="25"/>
  <c r="AT815" i="25"/>
  <c r="AS815" i="25"/>
  <c r="AU814" i="25"/>
  <c r="AT814" i="25"/>
  <c r="AS814" i="25"/>
  <c r="AU813" i="25"/>
  <c r="AT813" i="25"/>
  <c r="AS813" i="25"/>
  <c r="AU812" i="25"/>
  <c r="AT812" i="25"/>
  <c r="AS812" i="25"/>
  <c r="AU811" i="25"/>
  <c r="AT811" i="25"/>
  <c r="AS811" i="25"/>
  <c r="AU810" i="25"/>
  <c r="AT810" i="25"/>
  <c r="AS810" i="25"/>
  <c r="AU809" i="25"/>
  <c r="AT809" i="25"/>
  <c r="AS809" i="25"/>
  <c r="AU808" i="25"/>
  <c r="AT808" i="25"/>
  <c r="AS808" i="25"/>
  <c r="AU807" i="25"/>
  <c r="AT807" i="25"/>
  <c r="AS807" i="25"/>
  <c r="AU806" i="25"/>
  <c r="AT806" i="25"/>
  <c r="AS806" i="25"/>
  <c r="AU805" i="25"/>
  <c r="AT805" i="25"/>
  <c r="AS805" i="25"/>
  <c r="AU804" i="25"/>
  <c r="AT804" i="25"/>
  <c r="AS804" i="25"/>
  <c r="AU803" i="25"/>
  <c r="AT803" i="25"/>
  <c r="AS803" i="25"/>
  <c r="AU802" i="25"/>
  <c r="AT802" i="25"/>
  <c r="AS802" i="25"/>
  <c r="AU801" i="25"/>
  <c r="AT801" i="25"/>
  <c r="AS801" i="25"/>
  <c r="AU800" i="25"/>
  <c r="AT800" i="25"/>
  <c r="AS800" i="25"/>
  <c r="AU799" i="25"/>
  <c r="AT799" i="25"/>
  <c r="AS799" i="25"/>
  <c r="AU798" i="25"/>
  <c r="AT798" i="25"/>
  <c r="AS798" i="25"/>
  <c r="AU797" i="25"/>
  <c r="AT797" i="25"/>
  <c r="AS797" i="25"/>
  <c r="AU796" i="25"/>
  <c r="AT796" i="25"/>
  <c r="AS796" i="25"/>
  <c r="AU795" i="25"/>
  <c r="AT795" i="25"/>
  <c r="AS795" i="25"/>
  <c r="AU794" i="25"/>
  <c r="AT794" i="25"/>
  <c r="AS794" i="25"/>
  <c r="AU793" i="25"/>
  <c r="AT793" i="25"/>
  <c r="AS793" i="25"/>
  <c r="AU792" i="25"/>
  <c r="AT792" i="25"/>
  <c r="AS792" i="25"/>
  <c r="AU791" i="25"/>
  <c r="AT791" i="25"/>
  <c r="AS791" i="25"/>
  <c r="AU790" i="25"/>
  <c r="AT790" i="25"/>
  <c r="AS790" i="25"/>
  <c r="AU789" i="25"/>
  <c r="AT789" i="25"/>
  <c r="AS789" i="25"/>
  <c r="AU788" i="25"/>
  <c r="AT788" i="25"/>
  <c r="AS788" i="25"/>
  <c r="AU787" i="25"/>
  <c r="AT787" i="25"/>
  <c r="AS787" i="25"/>
  <c r="AU786" i="25"/>
  <c r="AT786" i="25"/>
  <c r="AS786" i="25"/>
  <c r="AU785" i="25"/>
  <c r="AT785" i="25"/>
  <c r="AS785" i="25"/>
  <c r="AU784" i="25"/>
  <c r="AT784" i="25"/>
  <c r="AS784" i="25"/>
  <c r="AU783" i="25"/>
  <c r="AT783" i="25"/>
  <c r="AS783" i="25"/>
  <c r="AU782" i="25"/>
  <c r="AT782" i="25"/>
  <c r="AS782" i="25"/>
  <c r="AU781" i="25"/>
  <c r="AT781" i="25"/>
  <c r="AS781" i="25"/>
  <c r="AU780" i="25"/>
  <c r="AT780" i="25"/>
  <c r="AS780" i="25"/>
  <c r="AU779" i="25"/>
  <c r="AT779" i="25"/>
  <c r="AS779" i="25"/>
  <c r="AU778" i="25"/>
  <c r="AT778" i="25"/>
  <c r="AS778" i="25"/>
  <c r="AU777" i="25"/>
  <c r="AT777" i="25"/>
  <c r="AS777" i="25"/>
  <c r="AU776" i="25"/>
  <c r="AT776" i="25"/>
  <c r="AS776" i="25"/>
  <c r="AU775" i="25"/>
  <c r="AT775" i="25"/>
  <c r="AS775" i="25"/>
  <c r="AU774" i="25"/>
  <c r="AT774" i="25"/>
  <c r="AS774" i="25"/>
  <c r="AU773" i="25"/>
  <c r="AT773" i="25"/>
  <c r="AS773" i="25"/>
  <c r="AU772" i="25"/>
  <c r="AT772" i="25"/>
  <c r="AS772" i="25"/>
  <c r="AU771" i="25"/>
  <c r="AT771" i="25"/>
  <c r="AS771" i="25"/>
  <c r="AU770" i="25"/>
  <c r="AT770" i="25"/>
  <c r="AS770" i="25"/>
  <c r="AU769" i="25"/>
  <c r="AT769" i="25"/>
  <c r="AS769" i="25"/>
  <c r="AU768" i="25"/>
  <c r="AT768" i="25"/>
  <c r="AS768" i="25"/>
  <c r="AU767" i="25"/>
  <c r="AT767" i="25"/>
  <c r="AS767" i="25"/>
  <c r="AU766" i="25"/>
  <c r="AT766" i="25"/>
  <c r="AS766" i="25"/>
  <c r="AU765" i="25"/>
  <c r="AT765" i="25"/>
  <c r="AS765" i="25"/>
  <c r="AU764" i="25"/>
  <c r="AT764" i="25"/>
  <c r="AS764" i="25"/>
  <c r="AU763" i="25"/>
  <c r="AT763" i="25"/>
  <c r="AS763" i="25"/>
  <c r="AU762" i="25"/>
  <c r="AT762" i="25"/>
  <c r="AS762" i="25"/>
  <c r="AU761" i="25"/>
  <c r="AT761" i="25"/>
  <c r="AS761" i="25"/>
  <c r="AU760" i="25"/>
  <c r="AT760" i="25"/>
  <c r="AS760" i="25"/>
  <c r="AU759" i="25"/>
  <c r="AT759" i="25"/>
  <c r="AS759" i="25"/>
  <c r="AU758" i="25"/>
  <c r="AT758" i="25"/>
  <c r="AS758" i="25"/>
  <c r="AU757" i="25"/>
  <c r="AT757" i="25"/>
  <c r="AS757" i="25"/>
  <c r="AU756" i="25"/>
  <c r="AT756" i="25"/>
  <c r="AS756" i="25"/>
  <c r="AU755" i="25"/>
  <c r="AT755" i="25"/>
  <c r="AS755" i="25"/>
  <c r="AU754" i="25"/>
  <c r="AT754" i="25"/>
  <c r="AS754" i="25"/>
  <c r="AU753" i="25"/>
  <c r="AT753" i="25"/>
  <c r="AS753" i="25"/>
  <c r="AU752" i="25"/>
  <c r="AT752" i="25"/>
  <c r="AS752" i="25"/>
  <c r="AU751" i="25"/>
  <c r="AT751" i="25"/>
  <c r="AS751" i="25"/>
  <c r="AU750" i="25"/>
  <c r="AT750" i="25"/>
  <c r="AS750" i="25"/>
  <c r="AU749" i="25"/>
  <c r="AT749" i="25"/>
  <c r="AS749" i="25"/>
  <c r="AU748" i="25"/>
  <c r="AT748" i="25"/>
  <c r="AS748" i="25"/>
  <c r="AU747" i="25"/>
  <c r="AT747" i="25"/>
  <c r="AS747" i="25"/>
  <c r="AU746" i="25"/>
  <c r="AT746" i="25"/>
  <c r="AS746" i="25"/>
  <c r="AU745" i="25"/>
  <c r="AT745" i="25"/>
  <c r="AS745" i="25"/>
  <c r="AU744" i="25"/>
  <c r="AT744" i="25"/>
  <c r="AS744" i="25"/>
  <c r="AU743" i="25"/>
  <c r="AT743" i="25"/>
  <c r="AS743" i="25"/>
  <c r="AU742" i="25"/>
  <c r="AT742" i="25"/>
  <c r="AS742" i="25"/>
  <c r="AU741" i="25"/>
  <c r="AT741" i="25"/>
  <c r="AS741" i="25"/>
  <c r="AU740" i="25"/>
  <c r="AT740" i="25"/>
  <c r="AS740" i="25"/>
  <c r="AU739" i="25"/>
  <c r="AT739" i="25"/>
  <c r="AS739" i="25"/>
  <c r="AU738" i="25"/>
  <c r="AT738" i="25"/>
  <c r="AS738" i="25"/>
  <c r="AU737" i="25"/>
  <c r="AT737" i="25"/>
  <c r="AS737" i="25"/>
  <c r="AU736" i="25"/>
  <c r="AT736" i="25"/>
  <c r="AS736" i="25"/>
  <c r="AU735" i="25"/>
  <c r="AT735" i="25"/>
  <c r="AS735" i="25"/>
  <c r="AU734" i="25"/>
  <c r="AT734" i="25"/>
  <c r="AS734" i="25"/>
  <c r="AU733" i="25"/>
  <c r="AT733" i="25"/>
  <c r="AS733" i="25"/>
  <c r="AU732" i="25"/>
  <c r="AT732" i="25"/>
  <c r="AS732" i="25"/>
  <c r="AU731" i="25"/>
  <c r="AT731" i="25"/>
  <c r="AS731" i="25"/>
  <c r="AU730" i="25"/>
  <c r="AT730" i="25"/>
  <c r="AS730" i="25"/>
  <c r="AU729" i="25"/>
  <c r="AT729" i="25"/>
  <c r="AS729" i="25"/>
  <c r="AU728" i="25"/>
  <c r="AT728" i="25"/>
  <c r="AS728" i="25"/>
  <c r="AU727" i="25"/>
  <c r="AT727" i="25"/>
  <c r="AS727" i="25"/>
  <c r="AU726" i="25"/>
  <c r="AT726" i="25"/>
  <c r="AS726" i="25"/>
  <c r="AU725" i="25"/>
  <c r="AT725" i="25"/>
  <c r="AS725" i="25"/>
  <c r="AU724" i="25"/>
  <c r="AT724" i="25"/>
  <c r="AS724" i="25"/>
  <c r="AU723" i="25"/>
  <c r="AT723" i="25"/>
  <c r="AS723" i="25"/>
  <c r="AU722" i="25"/>
  <c r="AT722" i="25"/>
  <c r="AS722" i="25"/>
  <c r="AU721" i="25"/>
  <c r="AT721" i="25"/>
  <c r="AS721" i="25"/>
  <c r="AU720" i="25"/>
  <c r="AT720" i="25"/>
  <c r="AS720" i="25"/>
  <c r="AU719" i="25"/>
  <c r="AT719" i="25"/>
  <c r="AS719" i="25"/>
  <c r="AU718" i="25"/>
  <c r="AT718" i="25"/>
  <c r="AS718" i="25"/>
  <c r="AU717" i="25"/>
  <c r="AT717" i="25"/>
  <c r="AS717" i="25"/>
  <c r="AU716" i="25"/>
  <c r="AT716" i="25"/>
  <c r="AS716" i="25"/>
  <c r="AU715" i="25"/>
  <c r="AT715" i="25"/>
  <c r="AS715" i="25"/>
  <c r="AU714" i="25"/>
  <c r="AT714" i="25"/>
  <c r="AS714" i="25"/>
  <c r="AU713" i="25"/>
  <c r="AT713" i="25"/>
  <c r="AS713" i="25"/>
  <c r="AU712" i="25"/>
  <c r="AT712" i="25"/>
  <c r="AS712" i="25"/>
  <c r="AU711" i="25"/>
  <c r="AT711" i="25"/>
  <c r="AS711" i="25"/>
  <c r="AU710" i="25"/>
  <c r="AT710" i="25"/>
  <c r="AS710" i="25"/>
  <c r="AU709" i="25"/>
  <c r="AT709" i="25"/>
  <c r="AS709" i="25"/>
  <c r="AU708" i="25"/>
  <c r="AT708" i="25"/>
  <c r="AS708" i="25"/>
  <c r="AU707" i="25"/>
  <c r="AT707" i="25"/>
  <c r="AS707" i="25"/>
  <c r="AU706" i="25"/>
  <c r="AT706" i="25"/>
  <c r="AS706" i="25"/>
  <c r="AU705" i="25"/>
  <c r="AT705" i="25"/>
  <c r="AS705" i="25"/>
  <c r="AU704" i="25"/>
  <c r="AT704" i="25"/>
  <c r="AS704" i="25"/>
  <c r="AU703" i="25"/>
  <c r="AT703" i="25"/>
  <c r="AS703" i="25"/>
  <c r="AU702" i="25"/>
  <c r="AT702" i="25"/>
  <c r="AS702" i="25"/>
  <c r="AU701" i="25"/>
  <c r="AT701" i="25"/>
  <c r="AS701" i="25"/>
  <c r="AU700" i="25"/>
  <c r="AT700" i="25"/>
  <c r="AS700" i="25"/>
  <c r="AU699" i="25"/>
  <c r="AT699" i="25"/>
  <c r="AS699" i="25"/>
  <c r="AU698" i="25"/>
  <c r="AT698" i="25"/>
  <c r="AS698" i="25"/>
  <c r="AU697" i="25"/>
  <c r="AT697" i="25"/>
  <c r="AS697" i="25"/>
  <c r="AU696" i="25"/>
  <c r="AT696" i="25"/>
  <c r="AS696" i="25"/>
  <c r="AU695" i="25"/>
  <c r="AT695" i="25"/>
  <c r="AS695" i="25"/>
  <c r="AU694" i="25"/>
  <c r="AT694" i="25"/>
  <c r="AS694" i="25"/>
  <c r="AU693" i="25"/>
  <c r="AT693" i="25"/>
  <c r="AS693" i="25"/>
  <c r="AU692" i="25"/>
  <c r="AT692" i="25"/>
  <c r="AS692" i="25"/>
  <c r="AU691" i="25"/>
  <c r="AT691" i="25"/>
  <c r="AS691" i="25"/>
  <c r="AU690" i="25"/>
  <c r="AT690" i="25"/>
  <c r="AS690" i="25"/>
  <c r="AU689" i="25"/>
  <c r="AT689" i="25"/>
  <c r="AS689" i="25"/>
  <c r="AU688" i="25"/>
  <c r="AT688" i="25"/>
  <c r="AS688" i="25"/>
  <c r="AU687" i="25"/>
  <c r="AT687" i="25"/>
  <c r="AS687" i="25"/>
  <c r="AU686" i="25"/>
  <c r="AT686" i="25"/>
  <c r="AS686" i="25"/>
  <c r="AU685" i="25"/>
  <c r="AT685" i="25"/>
  <c r="AS685" i="25"/>
  <c r="AU684" i="25"/>
  <c r="AT684" i="25"/>
  <c r="AS684" i="25"/>
  <c r="AU683" i="25"/>
  <c r="AT683" i="25"/>
  <c r="AS683" i="25"/>
  <c r="AU682" i="25"/>
  <c r="AT682" i="25"/>
  <c r="AS682" i="25"/>
  <c r="AU681" i="25"/>
  <c r="AT681" i="25"/>
  <c r="AS681" i="25"/>
  <c r="AU680" i="25"/>
  <c r="AT680" i="25"/>
  <c r="AS680" i="25"/>
  <c r="AU679" i="25"/>
  <c r="AT679" i="25"/>
  <c r="AS679" i="25"/>
  <c r="AU678" i="25"/>
  <c r="AT678" i="25"/>
  <c r="AS678" i="25"/>
  <c r="AU677" i="25"/>
  <c r="AT677" i="25"/>
  <c r="AS677" i="25"/>
  <c r="AU676" i="25"/>
  <c r="AT676" i="25"/>
  <c r="AS676" i="25"/>
  <c r="AU675" i="25"/>
  <c r="AT675" i="25"/>
  <c r="AS675" i="25"/>
  <c r="AU674" i="25"/>
  <c r="AT674" i="25"/>
  <c r="AS674" i="25"/>
  <c r="AU673" i="25"/>
  <c r="AT673" i="25"/>
  <c r="AS673" i="25"/>
  <c r="AU672" i="25"/>
  <c r="AT672" i="25"/>
  <c r="AS672" i="25"/>
  <c r="AU671" i="25"/>
  <c r="AT671" i="25"/>
  <c r="AS671" i="25"/>
  <c r="AU670" i="25"/>
  <c r="AT670" i="25"/>
  <c r="AS670" i="25"/>
  <c r="AU669" i="25"/>
  <c r="AT669" i="25"/>
  <c r="AS669" i="25"/>
  <c r="AU668" i="25"/>
  <c r="AT668" i="25"/>
  <c r="AS668" i="25"/>
  <c r="AU667" i="25"/>
  <c r="AT667" i="25"/>
  <c r="AS667" i="25"/>
  <c r="AU666" i="25"/>
  <c r="AT666" i="25"/>
  <c r="AS666" i="25"/>
  <c r="AU665" i="25"/>
  <c r="AT665" i="25"/>
  <c r="AS665" i="25"/>
  <c r="AU664" i="25"/>
  <c r="AT664" i="25"/>
  <c r="AS664" i="25"/>
  <c r="AU663" i="25"/>
  <c r="AT663" i="25"/>
  <c r="AS663" i="25"/>
  <c r="AU662" i="25"/>
  <c r="AT662" i="25"/>
  <c r="AS662" i="25"/>
  <c r="AU661" i="25"/>
  <c r="AT661" i="25"/>
  <c r="AS661" i="25"/>
  <c r="AU660" i="25"/>
  <c r="AT660" i="25"/>
  <c r="AS660" i="25"/>
  <c r="AU659" i="25"/>
  <c r="AT659" i="25"/>
  <c r="AS659" i="25"/>
  <c r="AU658" i="25"/>
  <c r="AT658" i="25"/>
  <c r="AS658" i="25"/>
  <c r="AU657" i="25"/>
  <c r="AT657" i="25"/>
  <c r="AS657" i="25"/>
  <c r="AU656" i="25"/>
  <c r="AT656" i="25"/>
  <c r="AS656" i="25"/>
  <c r="AU655" i="25"/>
  <c r="AT655" i="25"/>
  <c r="AS655" i="25"/>
  <c r="AU654" i="25"/>
  <c r="AT654" i="25"/>
  <c r="AS654" i="25"/>
  <c r="AU653" i="25"/>
  <c r="AT653" i="25"/>
  <c r="AS653" i="25"/>
  <c r="AU652" i="25"/>
  <c r="AT652" i="25"/>
  <c r="AS652" i="25"/>
  <c r="AU651" i="25"/>
  <c r="AT651" i="25"/>
  <c r="AS651" i="25"/>
  <c r="AU650" i="25"/>
  <c r="AT650" i="25"/>
  <c r="AS650" i="25"/>
  <c r="AU649" i="25"/>
  <c r="AT649" i="25"/>
  <c r="AS649" i="25"/>
  <c r="AU648" i="25"/>
  <c r="AT648" i="25"/>
  <c r="AS648" i="25"/>
  <c r="AU647" i="25"/>
  <c r="AT647" i="25"/>
  <c r="AS647" i="25"/>
  <c r="AU646" i="25"/>
  <c r="AT646" i="25"/>
  <c r="AS646" i="25"/>
  <c r="AU645" i="25"/>
  <c r="AT645" i="25"/>
  <c r="AS645" i="25"/>
  <c r="AU644" i="25"/>
  <c r="AT644" i="25"/>
  <c r="AS644" i="25"/>
  <c r="AU643" i="25"/>
  <c r="AT643" i="25"/>
  <c r="AS643" i="25"/>
  <c r="AU642" i="25"/>
  <c r="AT642" i="25"/>
  <c r="AS642" i="25"/>
  <c r="AU641" i="25"/>
  <c r="AT641" i="25"/>
  <c r="AS641" i="25"/>
  <c r="AU640" i="25"/>
  <c r="AT640" i="25"/>
  <c r="AS640" i="25"/>
  <c r="AU639" i="25"/>
  <c r="AT639" i="25"/>
  <c r="AS639" i="25"/>
  <c r="AU638" i="25"/>
  <c r="AT638" i="25"/>
  <c r="AS638" i="25"/>
  <c r="AU637" i="25"/>
  <c r="AT637" i="25"/>
  <c r="AS637" i="25"/>
  <c r="AU636" i="25"/>
  <c r="AT636" i="25"/>
  <c r="AS636" i="25"/>
  <c r="AU635" i="25"/>
  <c r="AT635" i="25"/>
  <c r="AS635" i="25"/>
  <c r="AU634" i="25"/>
  <c r="AT634" i="25"/>
  <c r="AS634" i="25"/>
  <c r="AU633" i="25"/>
  <c r="AT633" i="25"/>
  <c r="AS633" i="25"/>
  <c r="AU632" i="25"/>
  <c r="AT632" i="25"/>
  <c r="AS632" i="25"/>
  <c r="AU631" i="25"/>
  <c r="AT631" i="25"/>
  <c r="AS631" i="25"/>
  <c r="AU630" i="25"/>
  <c r="AT630" i="25"/>
  <c r="AS630" i="25"/>
  <c r="AU629" i="25"/>
  <c r="AT629" i="25"/>
  <c r="AS629" i="25"/>
  <c r="AU628" i="25"/>
  <c r="AT628" i="25"/>
  <c r="AS628" i="25"/>
  <c r="AU627" i="25"/>
  <c r="AT627" i="25"/>
  <c r="AS627" i="25"/>
  <c r="AU626" i="25"/>
  <c r="AT626" i="25"/>
  <c r="AS626" i="25"/>
  <c r="AU625" i="25"/>
  <c r="AT625" i="25"/>
  <c r="AS625" i="25"/>
  <c r="AU624" i="25"/>
  <c r="AT624" i="25"/>
  <c r="AS624" i="25"/>
  <c r="AU623" i="25"/>
  <c r="AT623" i="25"/>
  <c r="AS623" i="25"/>
  <c r="AU622" i="25"/>
  <c r="AT622" i="25"/>
  <c r="AS622" i="25"/>
  <c r="AU621" i="25"/>
  <c r="AT621" i="25"/>
  <c r="AS621" i="25"/>
  <c r="AU620" i="25"/>
  <c r="AT620" i="25"/>
  <c r="AS620" i="25"/>
  <c r="AU619" i="25"/>
  <c r="AT619" i="25"/>
  <c r="AS619" i="25"/>
  <c r="AU618" i="25"/>
  <c r="AT618" i="25"/>
  <c r="AS618" i="25"/>
  <c r="AU617" i="25"/>
  <c r="AT617" i="25"/>
  <c r="AS617" i="25"/>
  <c r="AU616" i="25"/>
  <c r="AT616" i="25"/>
  <c r="AS616" i="25"/>
  <c r="AU615" i="25"/>
  <c r="AT615" i="25"/>
  <c r="AS615" i="25"/>
  <c r="AU614" i="25"/>
  <c r="AT614" i="25"/>
  <c r="AS614" i="25"/>
  <c r="AU613" i="25"/>
  <c r="AT613" i="25"/>
  <c r="AS613" i="25"/>
  <c r="AU612" i="25"/>
  <c r="AT612" i="25"/>
  <c r="AS612" i="25"/>
  <c r="AU611" i="25"/>
  <c r="AT611" i="25"/>
  <c r="AS611" i="25"/>
  <c r="AU610" i="25"/>
  <c r="AT610" i="25"/>
  <c r="AS610" i="25"/>
  <c r="AU609" i="25"/>
  <c r="AT609" i="25"/>
  <c r="AS609" i="25"/>
  <c r="AU608" i="25"/>
  <c r="AT608" i="25"/>
  <c r="AS608" i="25"/>
  <c r="AU607" i="25"/>
  <c r="AT607" i="25"/>
  <c r="AS607" i="25"/>
  <c r="AU606" i="25"/>
  <c r="AT606" i="25"/>
  <c r="AS606" i="25"/>
  <c r="AU605" i="25"/>
  <c r="AT605" i="25"/>
  <c r="AS605" i="25"/>
  <c r="AU604" i="25"/>
  <c r="AT604" i="25"/>
  <c r="AS604" i="25"/>
  <c r="AU603" i="25"/>
  <c r="AT603" i="25"/>
  <c r="AS603" i="25"/>
  <c r="AU602" i="25"/>
  <c r="AT602" i="25"/>
  <c r="AS602" i="25"/>
  <c r="AU601" i="25"/>
  <c r="AT601" i="25"/>
  <c r="AS601" i="25"/>
  <c r="AU600" i="25"/>
  <c r="AT600" i="25"/>
  <c r="AS600" i="25"/>
  <c r="AU599" i="25"/>
  <c r="AT599" i="25"/>
  <c r="AS599" i="25"/>
  <c r="AU598" i="25"/>
  <c r="AT598" i="25"/>
  <c r="AS598" i="25"/>
  <c r="AU597" i="25"/>
  <c r="AT597" i="25"/>
  <c r="AS597" i="25"/>
  <c r="AU596" i="25"/>
  <c r="AT596" i="25"/>
  <c r="AS596" i="25"/>
  <c r="AU595" i="25"/>
  <c r="AT595" i="25"/>
  <c r="AS595" i="25"/>
  <c r="AU594" i="25"/>
  <c r="AT594" i="25"/>
  <c r="AS594" i="25"/>
  <c r="AU593" i="25"/>
  <c r="AT593" i="25"/>
  <c r="AS593" i="25"/>
  <c r="AU592" i="25"/>
  <c r="AT592" i="25"/>
  <c r="AS592" i="25"/>
  <c r="AU591" i="25"/>
  <c r="AT591" i="25"/>
  <c r="AS591" i="25"/>
  <c r="AU590" i="25"/>
  <c r="AT590" i="25"/>
  <c r="AS590" i="25"/>
  <c r="AU589" i="25"/>
  <c r="AT589" i="25"/>
  <c r="AS589" i="25"/>
  <c r="AU588" i="25"/>
  <c r="AT588" i="25"/>
  <c r="AS588" i="25"/>
  <c r="AU587" i="25"/>
  <c r="AT587" i="25"/>
  <c r="AS587" i="25"/>
  <c r="AU586" i="25"/>
  <c r="AT586" i="25"/>
  <c r="AS586" i="25"/>
  <c r="AU585" i="25"/>
  <c r="AT585" i="25"/>
  <c r="AS585" i="25"/>
  <c r="AU584" i="25"/>
  <c r="AT584" i="25"/>
  <c r="AS584" i="25"/>
  <c r="AU583" i="25"/>
  <c r="AT583" i="25"/>
  <c r="AS583" i="25"/>
  <c r="AU582" i="25"/>
  <c r="AT582" i="25"/>
  <c r="AS582" i="25"/>
  <c r="AU581" i="25"/>
  <c r="AT581" i="25"/>
  <c r="AS581" i="25"/>
  <c r="AU580" i="25"/>
  <c r="AT580" i="25"/>
  <c r="AS580" i="25"/>
  <c r="AU579" i="25"/>
  <c r="AT579" i="25"/>
  <c r="AS579" i="25"/>
  <c r="AU578" i="25"/>
  <c r="AT578" i="25"/>
  <c r="AS578" i="25"/>
  <c r="AU577" i="25"/>
  <c r="AT577" i="25"/>
  <c r="AS577" i="25"/>
  <c r="AU576" i="25"/>
  <c r="AT576" i="25"/>
  <c r="AS576" i="25"/>
  <c r="AU575" i="25"/>
  <c r="AT575" i="25"/>
  <c r="AS575" i="25"/>
  <c r="AU574" i="25"/>
  <c r="AT574" i="25"/>
  <c r="AS574" i="25"/>
  <c r="AU573" i="25"/>
  <c r="AT573" i="25"/>
  <c r="AS573" i="25"/>
  <c r="AU572" i="25"/>
  <c r="AT572" i="25"/>
  <c r="AS572" i="25"/>
  <c r="AU571" i="25"/>
  <c r="AT571" i="25"/>
  <c r="AS571" i="25"/>
  <c r="AU570" i="25"/>
  <c r="AT570" i="25"/>
  <c r="AS570" i="25"/>
  <c r="AU569" i="25"/>
  <c r="AT569" i="25"/>
  <c r="AS569" i="25"/>
  <c r="AU568" i="25"/>
  <c r="AT568" i="25"/>
  <c r="AS568" i="25"/>
  <c r="AU567" i="25"/>
  <c r="AT567" i="25"/>
  <c r="AS567" i="25"/>
  <c r="AU566" i="25"/>
  <c r="AT566" i="25"/>
  <c r="AS566" i="25"/>
  <c r="AU565" i="25"/>
  <c r="AT565" i="25"/>
  <c r="AS565" i="25"/>
  <c r="AU564" i="25"/>
  <c r="AT564" i="25"/>
  <c r="AS564" i="25"/>
  <c r="AU563" i="25"/>
  <c r="AT563" i="25"/>
  <c r="AS563" i="25"/>
  <c r="AU562" i="25"/>
  <c r="AT562" i="25"/>
  <c r="AS562" i="25"/>
  <c r="AU561" i="25"/>
  <c r="AT561" i="25"/>
  <c r="AS561" i="25"/>
  <c r="AU560" i="25"/>
  <c r="AT560" i="25"/>
  <c r="AS560" i="25"/>
  <c r="AU559" i="25"/>
  <c r="AT559" i="25"/>
  <c r="AS559" i="25"/>
  <c r="AU558" i="25"/>
  <c r="AT558" i="25"/>
  <c r="AS558" i="25"/>
  <c r="AU557" i="25"/>
  <c r="AT557" i="25"/>
  <c r="AS557" i="25"/>
  <c r="AU556" i="25"/>
  <c r="AT556" i="25"/>
  <c r="AS556" i="25"/>
  <c r="AU555" i="25"/>
  <c r="AT555" i="25"/>
  <c r="AS555" i="25"/>
  <c r="AU554" i="25"/>
  <c r="AT554" i="25"/>
  <c r="AS554" i="25"/>
  <c r="AU553" i="25"/>
  <c r="AT553" i="25"/>
  <c r="AS553" i="25"/>
  <c r="AU552" i="25"/>
  <c r="AT552" i="25"/>
  <c r="AS552" i="25"/>
  <c r="AU551" i="25"/>
  <c r="AT551" i="25"/>
  <c r="AS551" i="25"/>
  <c r="AU550" i="25"/>
  <c r="AT550" i="25"/>
  <c r="AS550" i="25"/>
  <c r="AU549" i="25"/>
  <c r="AT549" i="25"/>
  <c r="AS549" i="25"/>
  <c r="AU548" i="25"/>
  <c r="AT548" i="25"/>
  <c r="AS548" i="25"/>
  <c r="AU547" i="25"/>
  <c r="AT547" i="25"/>
  <c r="AS547" i="25"/>
  <c r="AU546" i="25"/>
  <c r="AT546" i="25"/>
  <c r="AS546" i="25"/>
  <c r="AU545" i="25"/>
  <c r="AT545" i="25"/>
  <c r="AS545" i="25"/>
  <c r="AU544" i="25"/>
  <c r="AT544" i="25"/>
  <c r="AS544" i="25"/>
  <c r="AU543" i="25"/>
  <c r="AT543" i="25"/>
  <c r="AS543" i="25"/>
  <c r="AU542" i="25"/>
  <c r="AT542" i="25"/>
  <c r="AS542" i="25"/>
  <c r="AU541" i="25"/>
  <c r="AT541" i="25"/>
  <c r="AS541" i="25"/>
  <c r="AU540" i="25"/>
  <c r="AT540" i="25"/>
  <c r="AS540" i="25"/>
  <c r="AU539" i="25"/>
  <c r="AT539" i="25"/>
  <c r="AS539" i="25"/>
  <c r="AU538" i="25"/>
  <c r="AT538" i="25"/>
  <c r="AS538" i="25"/>
  <c r="AU537" i="25"/>
  <c r="AT537" i="25"/>
  <c r="AS537" i="25"/>
  <c r="AU536" i="25"/>
  <c r="AT536" i="25"/>
  <c r="AS536" i="25"/>
  <c r="AU535" i="25"/>
  <c r="AT535" i="25"/>
  <c r="AS535" i="25"/>
  <c r="AU534" i="25"/>
  <c r="AT534" i="25"/>
  <c r="AS534" i="25"/>
  <c r="AU533" i="25"/>
  <c r="AT533" i="25"/>
  <c r="AS533" i="25"/>
  <c r="AU532" i="25"/>
  <c r="AT532" i="25"/>
  <c r="AS532" i="25"/>
  <c r="AU531" i="25"/>
  <c r="AT531" i="25"/>
  <c r="AS531" i="25"/>
  <c r="AU530" i="25"/>
  <c r="AT530" i="25"/>
  <c r="AS530" i="25"/>
  <c r="AU529" i="25"/>
  <c r="AT529" i="25"/>
  <c r="AS529" i="25"/>
  <c r="AU528" i="25"/>
  <c r="AT528" i="25"/>
  <c r="AS528" i="25"/>
  <c r="AU527" i="25"/>
  <c r="AT527" i="25"/>
  <c r="AS527" i="25"/>
  <c r="AU526" i="25"/>
  <c r="AT526" i="25"/>
  <c r="AS526" i="25"/>
  <c r="AU525" i="25"/>
  <c r="AT525" i="25"/>
  <c r="AS525" i="25"/>
  <c r="AU524" i="25"/>
  <c r="AT524" i="25"/>
  <c r="AS524" i="25"/>
  <c r="AU523" i="25"/>
  <c r="AT523" i="25"/>
  <c r="AS523" i="25"/>
  <c r="AU522" i="25"/>
  <c r="AT522" i="25"/>
  <c r="AS522" i="25"/>
  <c r="AU521" i="25"/>
  <c r="AT521" i="25"/>
  <c r="AS521" i="25"/>
  <c r="AU520" i="25"/>
  <c r="AT520" i="25"/>
  <c r="AS520" i="25"/>
  <c r="AU519" i="25"/>
  <c r="AT519" i="25"/>
  <c r="AS519" i="25"/>
  <c r="AU518" i="25"/>
  <c r="AT518" i="25"/>
  <c r="AS518" i="25"/>
  <c r="AU517" i="25"/>
  <c r="AT517" i="25"/>
  <c r="AS517" i="25"/>
  <c r="AU516" i="25"/>
  <c r="AT516" i="25"/>
  <c r="AS516" i="25"/>
  <c r="AU515" i="25"/>
  <c r="AT515" i="25"/>
  <c r="AS515" i="25"/>
  <c r="AU514" i="25"/>
  <c r="AT514" i="25"/>
  <c r="AS514" i="25"/>
  <c r="AU513" i="25"/>
  <c r="AT513" i="25"/>
  <c r="AS513" i="25"/>
  <c r="AU512" i="25"/>
  <c r="AT512" i="25"/>
  <c r="AS512" i="25"/>
  <c r="AU511" i="25"/>
  <c r="AT511" i="25"/>
  <c r="AS511" i="25"/>
  <c r="AU510" i="25"/>
  <c r="AT510" i="25"/>
  <c r="AS510" i="25"/>
  <c r="AU509" i="25"/>
  <c r="AT509" i="25"/>
  <c r="AS509" i="25"/>
  <c r="AU508" i="25"/>
  <c r="AT508" i="25"/>
  <c r="AS508" i="25"/>
  <c r="AU507" i="25"/>
  <c r="AT507" i="25"/>
  <c r="AS507" i="25"/>
  <c r="AU506" i="25"/>
  <c r="AT506" i="25"/>
  <c r="AS506" i="25"/>
  <c r="AU505" i="25"/>
  <c r="AT505" i="25"/>
  <c r="AS505" i="25"/>
  <c r="AU504" i="25"/>
  <c r="AT504" i="25"/>
  <c r="AS504" i="25"/>
  <c r="AU503" i="25"/>
  <c r="AT503" i="25"/>
  <c r="AS503" i="25"/>
  <c r="AU502" i="25"/>
  <c r="AT502" i="25"/>
  <c r="AS502" i="25"/>
  <c r="AU501" i="25"/>
  <c r="AT501" i="25"/>
  <c r="AS501" i="25"/>
  <c r="AU500" i="25"/>
  <c r="AT500" i="25"/>
  <c r="AS500" i="25"/>
  <c r="AU499" i="25"/>
  <c r="AT499" i="25"/>
  <c r="AS499" i="25"/>
  <c r="AU498" i="25"/>
  <c r="AT498" i="25"/>
  <c r="AS498" i="25"/>
  <c r="AU497" i="25"/>
  <c r="AT497" i="25"/>
  <c r="AS497" i="25"/>
  <c r="AU496" i="25"/>
  <c r="AT496" i="25"/>
  <c r="AS496" i="25"/>
  <c r="AU495" i="25"/>
  <c r="AT495" i="25"/>
  <c r="AS495" i="25"/>
  <c r="AU494" i="25"/>
  <c r="AT494" i="25"/>
  <c r="AS494" i="25"/>
  <c r="AU493" i="25"/>
  <c r="AT493" i="25"/>
  <c r="AS493" i="25"/>
  <c r="AU492" i="25"/>
  <c r="AT492" i="25"/>
  <c r="AS492" i="25"/>
  <c r="AU491" i="25"/>
  <c r="AT491" i="25"/>
  <c r="AS491" i="25"/>
  <c r="AU490" i="25"/>
  <c r="AT490" i="25"/>
  <c r="AS490" i="25"/>
  <c r="AU489" i="25"/>
  <c r="AT489" i="25"/>
  <c r="AS489" i="25"/>
  <c r="AU488" i="25"/>
  <c r="AT488" i="25"/>
  <c r="AS488" i="25"/>
  <c r="AU487" i="25"/>
  <c r="AT487" i="25"/>
  <c r="AS487" i="25"/>
  <c r="AU486" i="25"/>
  <c r="AT486" i="25"/>
  <c r="AS486" i="25"/>
  <c r="AU485" i="25"/>
  <c r="AT485" i="25"/>
  <c r="AS485" i="25"/>
  <c r="AU484" i="25"/>
  <c r="AT484" i="25"/>
  <c r="AS484" i="25"/>
  <c r="AU483" i="25"/>
  <c r="AT483" i="25"/>
  <c r="AS483" i="25"/>
  <c r="AU482" i="25"/>
  <c r="AT482" i="25"/>
  <c r="AS482" i="25"/>
  <c r="AU481" i="25"/>
  <c r="AT481" i="25"/>
  <c r="AS481" i="25"/>
  <c r="AU480" i="25"/>
  <c r="AT480" i="25"/>
  <c r="AS480" i="25"/>
  <c r="AU479" i="25"/>
  <c r="AT479" i="25"/>
  <c r="AS479" i="25"/>
  <c r="AU478" i="25"/>
  <c r="AT478" i="25"/>
  <c r="AS478" i="25"/>
  <c r="AU477" i="25"/>
  <c r="AT477" i="25"/>
  <c r="AS477" i="25"/>
  <c r="AU476" i="25"/>
  <c r="AT476" i="25"/>
  <c r="AS476" i="25"/>
  <c r="AU475" i="25"/>
  <c r="AT475" i="25"/>
  <c r="AS475" i="25"/>
  <c r="AU474" i="25"/>
  <c r="AT474" i="25"/>
  <c r="AS474" i="25"/>
  <c r="AU473" i="25"/>
  <c r="AT473" i="25"/>
  <c r="AS473" i="25"/>
  <c r="AU472" i="25"/>
  <c r="AT472" i="25"/>
  <c r="AS472" i="25"/>
  <c r="AU471" i="25"/>
  <c r="AT471" i="25"/>
  <c r="AS471" i="25"/>
  <c r="AU470" i="25"/>
  <c r="AT470" i="25"/>
  <c r="AS470" i="25"/>
  <c r="AU469" i="25"/>
  <c r="AT469" i="25"/>
  <c r="AS469" i="25"/>
  <c r="AU468" i="25"/>
  <c r="AT468" i="25"/>
  <c r="AS468" i="25"/>
  <c r="AU467" i="25"/>
  <c r="AT467" i="25"/>
  <c r="AS467" i="25"/>
  <c r="AU466" i="25"/>
  <c r="AT466" i="25"/>
  <c r="AS466" i="25"/>
  <c r="AU465" i="25"/>
  <c r="AT465" i="25"/>
  <c r="AS465" i="25"/>
  <c r="AU464" i="25"/>
  <c r="AT464" i="25"/>
  <c r="AS464" i="25"/>
  <c r="AU463" i="25"/>
  <c r="AT463" i="25"/>
  <c r="AS463" i="25"/>
  <c r="AU462" i="25"/>
  <c r="AT462" i="25"/>
  <c r="AS462" i="25"/>
  <c r="AU461" i="25"/>
  <c r="AT461" i="25"/>
  <c r="AS461" i="25"/>
  <c r="AU460" i="25"/>
  <c r="AT460" i="25"/>
  <c r="AS460" i="25"/>
  <c r="AU459" i="25"/>
  <c r="AT459" i="25"/>
  <c r="AS459" i="25"/>
  <c r="AU458" i="25"/>
  <c r="AT458" i="25"/>
  <c r="AS458" i="25"/>
  <c r="AU457" i="25"/>
  <c r="AT457" i="25"/>
  <c r="AS457" i="25"/>
  <c r="AU456" i="25"/>
  <c r="AT456" i="25"/>
  <c r="AS456" i="25"/>
  <c r="AU455" i="25"/>
  <c r="AT455" i="25"/>
  <c r="AS455" i="25"/>
  <c r="AU454" i="25"/>
  <c r="AT454" i="25"/>
  <c r="AS454" i="25"/>
  <c r="AU453" i="25"/>
  <c r="AT453" i="25"/>
  <c r="AS453" i="25"/>
  <c r="AU452" i="25"/>
  <c r="AT452" i="25"/>
  <c r="AS452" i="25"/>
  <c r="AU451" i="25"/>
  <c r="AT451" i="25"/>
  <c r="AS451" i="25"/>
  <c r="AU450" i="25"/>
  <c r="AT450" i="25"/>
  <c r="AS450" i="25"/>
  <c r="AU449" i="25"/>
  <c r="AT449" i="25"/>
  <c r="AS449" i="25"/>
  <c r="AU448" i="25"/>
  <c r="AT448" i="25"/>
  <c r="AS448" i="25"/>
  <c r="AU447" i="25"/>
  <c r="AT447" i="25"/>
  <c r="AS447" i="25"/>
  <c r="AU446" i="25"/>
  <c r="AT446" i="25"/>
  <c r="AS446" i="25"/>
  <c r="AU445" i="25"/>
  <c r="AT445" i="25"/>
  <c r="AS445" i="25"/>
  <c r="AU444" i="25"/>
  <c r="AT444" i="25"/>
  <c r="AS444" i="25"/>
  <c r="AU443" i="25"/>
  <c r="AT443" i="25"/>
  <c r="AS443" i="25"/>
  <c r="AU442" i="25"/>
  <c r="AT442" i="25"/>
  <c r="AS442" i="25"/>
  <c r="AU441" i="25"/>
  <c r="AT441" i="25"/>
  <c r="AS441" i="25"/>
  <c r="AU440" i="25"/>
  <c r="AT440" i="25"/>
  <c r="AS440" i="25"/>
  <c r="AU439" i="25"/>
  <c r="AT439" i="25"/>
  <c r="AS439" i="25"/>
  <c r="AU438" i="25"/>
  <c r="AT438" i="25"/>
  <c r="AS438" i="25"/>
  <c r="AU437" i="25"/>
  <c r="AT437" i="25"/>
  <c r="AS437" i="25"/>
  <c r="AU436" i="25"/>
  <c r="AT436" i="25"/>
  <c r="AS436" i="25"/>
  <c r="AU435" i="25"/>
  <c r="AT435" i="25"/>
  <c r="AS435" i="25"/>
  <c r="AU434" i="25"/>
  <c r="AT434" i="25"/>
  <c r="AS434" i="25"/>
  <c r="AU433" i="25"/>
  <c r="AT433" i="25"/>
  <c r="AS433" i="25"/>
  <c r="AU432" i="25"/>
  <c r="AT432" i="25"/>
  <c r="AS432" i="25"/>
  <c r="AU431" i="25"/>
  <c r="AT431" i="25"/>
  <c r="AS431" i="25"/>
  <c r="AU430" i="25"/>
  <c r="AT430" i="25"/>
  <c r="AS430" i="25"/>
  <c r="AU429" i="25"/>
  <c r="AT429" i="25"/>
  <c r="AS429" i="25"/>
  <c r="AU428" i="25"/>
  <c r="AT428" i="25"/>
  <c r="AS428" i="25"/>
  <c r="AU427" i="25"/>
  <c r="AT427" i="25"/>
  <c r="AS427" i="25"/>
  <c r="AU426" i="25"/>
  <c r="AT426" i="25"/>
  <c r="AS426" i="25"/>
  <c r="AU425" i="25"/>
  <c r="AT425" i="25"/>
  <c r="AS425" i="25"/>
  <c r="AU424" i="25"/>
  <c r="AT424" i="25"/>
  <c r="AS424" i="25"/>
  <c r="AU423" i="25"/>
  <c r="AT423" i="25"/>
  <c r="AS423" i="25"/>
  <c r="AU422" i="25"/>
  <c r="AT422" i="25"/>
  <c r="AS422" i="25"/>
  <c r="AU421" i="25"/>
  <c r="AT421" i="25"/>
  <c r="AS421" i="25"/>
  <c r="AU420" i="25"/>
  <c r="AT420" i="25"/>
  <c r="AS420" i="25"/>
  <c r="AU419" i="25"/>
  <c r="AT419" i="25"/>
  <c r="AS419" i="25"/>
  <c r="AU418" i="25"/>
  <c r="AT418" i="25"/>
  <c r="AS418" i="25"/>
  <c r="AU417" i="25"/>
  <c r="AT417" i="25"/>
  <c r="AS417" i="25"/>
  <c r="AU416" i="25"/>
  <c r="AT416" i="25"/>
  <c r="AS416" i="25"/>
  <c r="AU415" i="25"/>
  <c r="AT415" i="25"/>
  <c r="AS415" i="25"/>
  <c r="AU414" i="25"/>
  <c r="AT414" i="25"/>
  <c r="AS414" i="25"/>
  <c r="AU413" i="25"/>
  <c r="AT413" i="25"/>
  <c r="AS413" i="25"/>
  <c r="AU412" i="25"/>
  <c r="AT412" i="25"/>
  <c r="AS412" i="25"/>
  <c r="AU411" i="25"/>
  <c r="AT411" i="25"/>
  <c r="AS411" i="25"/>
  <c r="AU410" i="25"/>
  <c r="AT410" i="25"/>
  <c r="AS410" i="25"/>
  <c r="AU409" i="25"/>
  <c r="AT409" i="25"/>
  <c r="AS409" i="25"/>
  <c r="AU408" i="25"/>
  <c r="AT408" i="25"/>
  <c r="AS408" i="25"/>
  <c r="AU407" i="25"/>
  <c r="AT407" i="25"/>
  <c r="AS407" i="25"/>
  <c r="AU406" i="25"/>
  <c r="AT406" i="25"/>
  <c r="AS406" i="25"/>
  <c r="AU405" i="25"/>
  <c r="AT405" i="25"/>
  <c r="AS405" i="25"/>
  <c r="AU404" i="25"/>
  <c r="AT404" i="25"/>
  <c r="AS404" i="25"/>
  <c r="AU403" i="25"/>
  <c r="AT403" i="25"/>
  <c r="AS403" i="25"/>
  <c r="AU402" i="25"/>
  <c r="AT402" i="25"/>
  <c r="AS402" i="25"/>
  <c r="AU401" i="25"/>
  <c r="AT401" i="25"/>
  <c r="AS401" i="25"/>
  <c r="AU400" i="25"/>
  <c r="AT400" i="25"/>
  <c r="AS400" i="25"/>
  <c r="AU399" i="25"/>
  <c r="AT399" i="25"/>
  <c r="AS399" i="25"/>
  <c r="AU398" i="25"/>
  <c r="AT398" i="25"/>
  <c r="AS398" i="25"/>
  <c r="AU397" i="25"/>
  <c r="AT397" i="25"/>
  <c r="AS397" i="25"/>
  <c r="AU396" i="25"/>
  <c r="AT396" i="25"/>
  <c r="AS396" i="25"/>
  <c r="AU395" i="25"/>
  <c r="AT395" i="25"/>
  <c r="AS395" i="25"/>
  <c r="AU394" i="25"/>
  <c r="AT394" i="25"/>
  <c r="AS394" i="25"/>
  <c r="AU393" i="25"/>
  <c r="AT393" i="25"/>
  <c r="AS393" i="25"/>
  <c r="AU392" i="25"/>
  <c r="AT392" i="25"/>
  <c r="AS392" i="25"/>
  <c r="AU391" i="25"/>
  <c r="AT391" i="25"/>
  <c r="AS391" i="25"/>
  <c r="AU390" i="25"/>
  <c r="AT390" i="25"/>
  <c r="AS390" i="25"/>
  <c r="AU389" i="25"/>
  <c r="AT389" i="25"/>
  <c r="AS389" i="25"/>
  <c r="AU388" i="25"/>
  <c r="AT388" i="25"/>
  <c r="AS388" i="25"/>
  <c r="AU387" i="25"/>
  <c r="AT387" i="25"/>
  <c r="AS387" i="25"/>
  <c r="AU386" i="25"/>
  <c r="AT386" i="25"/>
  <c r="AS386" i="25"/>
  <c r="AU385" i="25"/>
  <c r="AT385" i="25"/>
  <c r="AS385" i="25"/>
  <c r="AU384" i="25"/>
  <c r="AT384" i="25"/>
  <c r="AS384" i="25"/>
  <c r="AU383" i="25"/>
  <c r="AT383" i="25"/>
  <c r="AS383" i="25"/>
  <c r="AU382" i="25"/>
  <c r="AT382" i="25"/>
  <c r="AS382" i="25"/>
  <c r="AU381" i="25"/>
  <c r="AT381" i="25"/>
  <c r="AS381" i="25"/>
  <c r="AU380" i="25"/>
  <c r="AT380" i="25"/>
  <c r="AS380" i="25"/>
  <c r="AU379" i="25"/>
  <c r="AT379" i="25"/>
  <c r="AS379" i="25"/>
  <c r="AU378" i="25"/>
  <c r="AT378" i="25"/>
  <c r="AS378" i="25"/>
  <c r="AU377" i="25"/>
  <c r="AT377" i="25"/>
  <c r="AS377" i="25"/>
  <c r="AU376" i="25"/>
  <c r="AT376" i="25"/>
  <c r="AS376" i="25"/>
  <c r="AU375" i="25"/>
  <c r="AT375" i="25"/>
  <c r="AS375" i="25"/>
  <c r="AU374" i="25"/>
  <c r="AT374" i="25"/>
  <c r="AS374" i="25"/>
  <c r="AU373" i="25"/>
  <c r="AT373" i="25"/>
  <c r="AS373" i="25"/>
  <c r="AU372" i="25"/>
  <c r="AT372" i="25"/>
  <c r="AS372" i="25"/>
  <c r="AU371" i="25"/>
  <c r="AT371" i="25"/>
  <c r="AS371" i="25"/>
  <c r="AU370" i="25"/>
  <c r="AT370" i="25"/>
  <c r="AS370" i="25"/>
  <c r="AU369" i="25"/>
  <c r="AT369" i="25"/>
  <c r="AS369" i="25"/>
  <c r="AU368" i="25"/>
  <c r="AT368" i="25"/>
  <c r="AS368" i="25"/>
  <c r="AU367" i="25"/>
  <c r="AT367" i="25"/>
  <c r="AS367" i="25"/>
  <c r="AU366" i="25"/>
  <c r="AT366" i="25"/>
  <c r="AS366" i="25"/>
  <c r="AU365" i="25"/>
  <c r="AT365" i="25"/>
  <c r="AS365" i="25"/>
  <c r="AU364" i="25"/>
  <c r="AT364" i="25"/>
  <c r="AS364" i="25"/>
  <c r="AU363" i="25"/>
  <c r="AT363" i="25"/>
  <c r="AS363" i="25"/>
  <c r="AU362" i="25"/>
  <c r="AT362" i="25"/>
  <c r="AS362" i="25"/>
  <c r="AU361" i="25"/>
  <c r="AT361" i="25"/>
  <c r="AS361" i="25"/>
  <c r="AU360" i="25"/>
  <c r="AT360" i="25"/>
  <c r="AS360" i="25"/>
  <c r="AU359" i="25"/>
  <c r="AT359" i="25"/>
  <c r="AS359" i="25"/>
  <c r="AU358" i="25"/>
  <c r="AT358" i="25"/>
  <c r="AS358" i="25"/>
  <c r="AU357" i="25"/>
  <c r="AT357" i="25"/>
  <c r="AS357" i="25"/>
  <c r="AU356" i="25"/>
  <c r="AT356" i="25"/>
  <c r="AS356" i="25"/>
  <c r="AU355" i="25"/>
  <c r="AT355" i="25"/>
  <c r="AS355" i="25"/>
  <c r="AU354" i="25"/>
  <c r="AT354" i="25"/>
  <c r="AS354" i="25"/>
  <c r="AU353" i="25"/>
  <c r="AT353" i="25"/>
  <c r="AS353" i="25"/>
  <c r="AU352" i="25"/>
  <c r="AT352" i="25"/>
  <c r="AS352" i="25"/>
  <c r="AU351" i="25"/>
  <c r="AT351" i="25"/>
  <c r="AS351" i="25"/>
  <c r="AU350" i="25"/>
  <c r="AT350" i="25"/>
  <c r="AS350" i="25"/>
  <c r="AU349" i="25"/>
  <c r="AT349" i="25"/>
  <c r="AS349" i="25"/>
  <c r="AU348" i="25"/>
  <c r="AT348" i="25"/>
  <c r="AS348" i="25"/>
  <c r="AU347" i="25"/>
  <c r="AT347" i="25"/>
  <c r="AS347" i="25"/>
  <c r="AU346" i="25"/>
  <c r="AT346" i="25"/>
  <c r="AS346" i="25"/>
  <c r="AU345" i="25"/>
  <c r="AT345" i="25"/>
  <c r="AS345" i="25"/>
  <c r="AU344" i="25"/>
  <c r="AT344" i="25"/>
  <c r="AS344" i="25"/>
  <c r="AU343" i="25"/>
  <c r="AT343" i="25"/>
  <c r="AS343" i="25"/>
  <c r="AU342" i="25"/>
  <c r="AT342" i="25"/>
  <c r="AS342" i="25"/>
  <c r="AU341" i="25"/>
  <c r="AT341" i="25"/>
  <c r="AS341" i="25"/>
  <c r="AU340" i="25"/>
  <c r="AT340" i="25"/>
  <c r="AS340" i="25"/>
  <c r="AU339" i="25"/>
  <c r="AT339" i="25"/>
  <c r="AS339" i="25"/>
  <c r="AU338" i="25"/>
  <c r="AT338" i="25"/>
  <c r="AS338" i="25"/>
  <c r="AU337" i="25"/>
  <c r="AT337" i="25"/>
  <c r="AS337" i="25"/>
  <c r="AU336" i="25"/>
  <c r="AT336" i="25"/>
  <c r="AS336" i="25"/>
  <c r="AU335" i="25"/>
  <c r="AT335" i="25"/>
  <c r="AS335" i="25"/>
  <c r="AU334" i="25"/>
  <c r="AT334" i="25"/>
  <c r="AS334" i="25"/>
  <c r="AU333" i="25"/>
  <c r="AT333" i="25"/>
  <c r="AS333" i="25"/>
  <c r="AU332" i="25"/>
  <c r="AT332" i="25"/>
  <c r="AS332" i="25"/>
  <c r="AU331" i="25"/>
  <c r="AT331" i="25"/>
  <c r="AS331" i="25"/>
  <c r="AU330" i="25"/>
  <c r="AT330" i="25"/>
  <c r="AS330" i="25"/>
  <c r="AU329" i="25"/>
  <c r="AT329" i="25"/>
  <c r="AS329" i="25"/>
  <c r="AU328" i="25"/>
  <c r="AT328" i="25"/>
  <c r="AS328" i="25"/>
  <c r="AU327" i="25"/>
  <c r="AT327" i="25"/>
  <c r="AS327" i="25"/>
  <c r="AU326" i="25"/>
  <c r="AT326" i="25"/>
  <c r="AS326" i="25"/>
  <c r="AU325" i="25"/>
  <c r="AT325" i="25"/>
  <c r="AS325" i="25"/>
  <c r="AU324" i="25"/>
  <c r="AT324" i="25"/>
  <c r="AS324" i="25"/>
  <c r="AU323" i="25"/>
  <c r="AT323" i="25"/>
  <c r="AS323" i="25"/>
  <c r="AU322" i="25"/>
  <c r="AT322" i="25"/>
  <c r="AS322" i="25"/>
  <c r="AU321" i="25"/>
  <c r="AT321" i="25"/>
  <c r="AS321" i="25"/>
  <c r="AU320" i="25"/>
  <c r="AT320" i="25"/>
  <c r="AS320" i="25"/>
  <c r="AU319" i="25"/>
  <c r="AT319" i="25"/>
  <c r="AS319" i="25"/>
  <c r="AU318" i="25"/>
  <c r="AT318" i="25"/>
  <c r="AS318" i="25"/>
  <c r="AU317" i="25"/>
  <c r="AT317" i="25"/>
  <c r="AS317" i="25"/>
  <c r="AU316" i="25"/>
  <c r="AT316" i="25"/>
  <c r="AS316" i="25"/>
  <c r="AU315" i="25"/>
  <c r="AT315" i="25"/>
  <c r="AS315" i="25"/>
  <c r="AU314" i="25"/>
  <c r="AT314" i="25"/>
  <c r="AS314" i="25"/>
  <c r="AU313" i="25"/>
  <c r="AT313" i="25"/>
  <c r="AS313" i="25"/>
  <c r="AU312" i="25"/>
  <c r="AT312" i="25"/>
  <c r="AS312" i="25"/>
  <c r="AU311" i="25"/>
  <c r="AT311" i="25"/>
  <c r="AS311" i="25"/>
  <c r="AU310" i="25"/>
  <c r="AT310" i="25"/>
  <c r="AS310" i="25"/>
  <c r="AU309" i="25"/>
  <c r="AT309" i="25"/>
  <c r="AS309" i="25"/>
  <c r="AU308" i="25"/>
  <c r="AT308" i="25"/>
  <c r="AS308" i="25"/>
  <c r="AU307" i="25"/>
  <c r="AT307" i="25"/>
  <c r="AS307" i="25"/>
  <c r="AU306" i="25"/>
  <c r="AT306" i="25"/>
  <c r="AS306" i="25"/>
  <c r="AU305" i="25"/>
  <c r="AT305" i="25"/>
  <c r="AS305" i="25"/>
  <c r="AU304" i="25"/>
  <c r="AT304" i="25"/>
  <c r="AS304" i="25"/>
  <c r="AU303" i="25"/>
  <c r="AT303" i="25"/>
  <c r="AS303" i="25"/>
  <c r="AU302" i="25"/>
  <c r="AT302" i="25"/>
  <c r="AS302" i="25"/>
  <c r="AU301" i="25"/>
  <c r="AT301" i="25"/>
  <c r="AS301" i="25"/>
  <c r="AU300" i="25"/>
  <c r="AT300" i="25"/>
  <c r="AS300" i="25"/>
  <c r="AU299" i="25"/>
  <c r="AT299" i="25"/>
  <c r="AS299" i="25"/>
  <c r="AU298" i="25"/>
  <c r="AT298" i="25"/>
  <c r="AS298" i="25"/>
  <c r="AU297" i="25"/>
  <c r="AT297" i="25"/>
  <c r="AS297" i="25"/>
  <c r="AU296" i="25"/>
  <c r="AT296" i="25"/>
  <c r="AS296" i="25"/>
  <c r="AU295" i="25"/>
  <c r="AT295" i="25"/>
  <c r="AS295" i="25"/>
  <c r="AU294" i="25"/>
  <c r="AT294" i="25"/>
  <c r="AS294" i="25"/>
  <c r="AU293" i="25"/>
  <c r="AT293" i="25"/>
  <c r="AS293" i="25"/>
  <c r="AU292" i="25"/>
  <c r="AT292" i="25"/>
  <c r="AS292" i="25"/>
  <c r="AU291" i="25"/>
  <c r="AT291" i="25"/>
  <c r="AS291" i="25"/>
  <c r="AU290" i="25"/>
  <c r="AT290" i="25"/>
  <c r="AS290" i="25"/>
  <c r="AU289" i="25"/>
  <c r="AT289" i="25"/>
  <c r="AS289" i="25"/>
  <c r="AU288" i="25"/>
  <c r="AT288" i="25"/>
  <c r="AS288" i="25"/>
  <c r="AU287" i="25"/>
  <c r="AT287" i="25"/>
  <c r="AS287" i="25"/>
  <c r="AU286" i="25"/>
  <c r="AT286" i="25"/>
  <c r="AS286" i="25"/>
  <c r="AU285" i="25"/>
  <c r="AT285" i="25"/>
  <c r="AS285" i="25"/>
  <c r="AU284" i="25"/>
  <c r="AT284" i="25"/>
  <c r="AS284" i="25"/>
  <c r="AU283" i="25"/>
  <c r="AT283" i="25"/>
  <c r="AS283" i="25"/>
  <c r="AU282" i="25"/>
  <c r="AT282" i="25"/>
  <c r="AS282" i="25"/>
  <c r="AU281" i="25"/>
  <c r="AT281" i="25"/>
  <c r="AS281" i="25"/>
  <c r="AU280" i="25"/>
  <c r="AT280" i="25"/>
  <c r="AS280" i="25"/>
  <c r="AU279" i="25"/>
  <c r="AT279" i="25"/>
  <c r="AS279" i="25"/>
  <c r="AU278" i="25"/>
  <c r="AT278" i="25"/>
  <c r="AS278" i="25"/>
  <c r="AU277" i="25"/>
  <c r="AT277" i="25"/>
  <c r="AS277" i="25"/>
  <c r="AU276" i="25"/>
  <c r="AT276" i="25"/>
  <c r="AS276" i="25"/>
  <c r="AU275" i="25"/>
  <c r="AT275" i="25"/>
  <c r="AS275" i="25"/>
  <c r="AU274" i="25"/>
  <c r="AT274" i="25"/>
  <c r="AS274" i="25"/>
  <c r="AU273" i="25"/>
  <c r="AT273" i="25"/>
  <c r="AS273" i="25"/>
  <c r="AU272" i="25"/>
  <c r="AT272" i="25"/>
  <c r="AS272" i="25"/>
  <c r="AU271" i="25"/>
  <c r="AT271" i="25"/>
  <c r="AS271" i="25"/>
  <c r="AU270" i="25"/>
  <c r="AT270" i="25"/>
  <c r="AS270" i="25"/>
  <c r="AU269" i="25"/>
  <c r="AT269" i="25"/>
  <c r="AS269" i="25"/>
  <c r="AU268" i="25"/>
  <c r="AT268" i="25"/>
  <c r="AS268" i="25"/>
  <c r="AU267" i="25"/>
  <c r="AT267" i="25"/>
  <c r="AS267" i="25"/>
  <c r="AU266" i="25"/>
  <c r="AT266" i="25"/>
  <c r="AS266" i="25"/>
  <c r="AU265" i="25"/>
  <c r="AT265" i="25"/>
  <c r="AS265" i="25"/>
  <c r="AU264" i="25"/>
  <c r="AT264" i="25"/>
  <c r="AS264" i="25"/>
  <c r="AU263" i="25"/>
  <c r="AT263" i="25"/>
  <c r="AS263" i="25"/>
  <c r="AU262" i="25"/>
  <c r="AT262" i="25"/>
  <c r="AS262" i="25"/>
  <c r="AU261" i="25"/>
  <c r="AT261" i="25"/>
  <c r="AS261" i="25"/>
  <c r="AU260" i="25"/>
  <c r="AT260" i="25"/>
  <c r="AS260" i="25"/>
  <c r="AU259" i="25"/>
  <c r="AT259" i="25"/>
  <c r="AS259" i="25"/>
  <c r="AU258" i="25"/>
  <c r="AT258" i="25"/>
  <c r="AS258" i="25"/>
  <c r="AU257" i="25"/>
  <c r="AT257" i="25"/>
  <c r="AS257" i="25"/>
  <c r="AU256" i="25"/>
  <c r="AT256" i="25"/>
  <c r="AS256" i="25"/>
  <c r="AU255" i="25"/>
  <c r="AT255" i="25"/>
  <c r="AS255" i="25"/>
  <c r="AU254" i="25"/>
  <c r="AT254" i="25"/>
  <c r="AS254" i="25"/>
  <c r="AU253" i="25"/>
  <c r="AT253" i="25"/>
  <c r="AS253" i="25"/>
  <c r="AU252" i="25"/>
  <c r="AT252" i="25"/>
  <c r="AS252" i="25"/>
  <c r="AU251" i="25"/>
  <c r="AT251" i="25"/>
  <c r="AS251" i="25"/>
  <c r="AU250" i="25"/>
  <c r="AT250" i="25"/>
  <c r="AS250" i="25"/>
  <c r="AU249" i="25"/>
  <c r="AT249" i="25"/>
  <c r="AS249" i="25"/>
  <c r="AU248" i="25"/>
  <c r="AT248" i="25"/>
  <c r="AS248" i="25"/>
  <c r="AU247" i="25"/>
  <c r="AT247" i="25"/>
  <c r="AS247" i="25"/>
  <c r="AU246" i="25"/>
  <c r="AT246" i="25"/>
  <c r="AS246" i="25"/>
  <c r="AU245" i="25"/>
  <c r="AT245" i="25"/>
  <c r="AS245" i="25"/>
  <c r="AU244" i="25"/>
  <c r="AT244" i="25"/>
  <c r="AS244" i="25"/>
  <c r="AU243" i="25"/>
  <c r="AT243" i="25"/>
  <c r="AS243" i="25"/>
  <c r="AU242" i="25"/>
  <c r="AT242" i="25"/>
  <c r="AS242" i="25"/>
  <c r="AU241" i="25"/>
  <c r="AT241" i="25"/>
  <c r="AS241" i="25"/>
  <c r="AU240" i="25"/>
  <c r="AT240" i="25"/>
  <c r="AS240" i="25"/>
  <c r="AU239" i="25"/>
  <c r="AT239" i="25"/>
  <c r="AS239" i="25"/>
  <c r="AU238" i="25"/>
  <c r="AT238" i="25"/>
  <c r="AS238" i="25"/>
  <c r="AU237" i="25"/>
  <c r="AT237" i="25"/>
  <c r="AS237" i="25"/>
  <c r="AU236" i="25"/>
  <c r="AT236" i="25"/>
  <c r="AS236" i="25"/>
  <c r="AU235" i="25"/>
  <c r="AT235" i="25"/>
  <c r="AS235" i="25"/>
  <c r="AU234" i="25"/>
  <c r="AT234" i="25"/>
  <c r="AS234" i="25"/>
  <c r="AU233" i="25"/>
  <c r="AT233" i="25"/>
  <c r="AS233" i="25"/>
  <c r="AU232" i="25"/>
  <c r="AT232" i="25"/>
  <c r="AS232" i="25"/>
  <c r="AU231" i="25"/>
  <c r="AT231" i="25"/>
  <c r="AS231" i="25"/>
  <c r="AU230" i="25"/>
  <c r="AT230" i="25"/>
  <c r="AS230" i="25"/>
  <c r="AU229" i="25"/>
  <c r="AT229" i="25"/>
  <c r="AS229" i="25"/>
  <c r="AU228" i="25"/>
  <c r="AT228" i="25"/>
  <c r="AS228" i="25"/>
  <c r="AU227" i="25"/>
  <c r="AT227" i="25"/>
  <c r="AS227" i="25"/>
  <c r="AU226" i="25"/>
  <c r="AT226" i="25"/>
  <c r="AS226" i="25"/>
  <c r="AU225" i="25"/>
  <c r="AT225" i="25"/>
  <c r="AS225" i="25"/>
  <c r="AU224" i="25"/>
  <c r="AT224" i="25"/>
  <c r="AS224" i="25"/>
  <c r="AU223" i="25"/>
  <c r="AT223" i="25"/>
  <c r="AS223" i="25"/>
  <c r="AU222" i="25"/>
  <c r="AT222" i="25"/>
  <c r="AS222" i="25"/>
  <c r="AU221" i="25"/>
  <c r="AT221" i="25"/>
  <c r="AS221" i="25"/>
  <c r="AU220" i="25"/>
  <c r="AT220" i="25"/>
  <c r="AS220" i="25"/>
  <c r="AU219" i="25"/>
  <c r="AT219" i="25"/>
  <c r="AS219" i="25"/>
  <c r="AU218" i="25"/>
  <c r="AT218" i="25"/>
  <c r="AS218" i="25"/>
  <c r="AU217" i="25"/>
  <c r="AT217" i="25"/>
  <c r="AS217" i="25"/>
  <c r="AU216" i="25"/>
  <c r="AT216" i="25"/>
  <c r="AS216" i="25"/>
  <c r="AU215" i="25"/>
  <c r="AT215" i="25"/>
  <c r="AS215" i="25"/>
  <c r="AU214" i="25"/>
  <c r="AT214" i="25"/>
  <c r="AS214" i="25"/>
  <c r="AU213" i="25"/>
  <c r="AT213" i="25"/>
  <c r="AS213" i="25"/>
  <c r="AU212" i="25"/>
  <c r="AT212" i="25"/>
  <c r="AS212" i="25"/>
  <c r="AU211" i="25"/>
  <c r="AT211" i="25"/>
  <c r="AS211" i="25"/>
  <c r="AU210" i="25"/>
  <c r="AT210" i="25"/>
  <c r="AS210" i="25"/>
  <c r="AU209" i="25"/>
  <c r="AT209" i="25"/>
  <c r="AS209" i="25"/>
  <c r="AU208" i="25"/>
  <c r="AT208" i="25"/>
  <c r="AS208" i="25"/>
  <c r="AU207" i="25"/>
  <c r="AT207" i="25"/>
  <c r="AS207" i="25"/>
  <c r="AU206" i="25"/>
  <c r="AT206" i="25"/>
  <c r="AS206" i="25"/>
  <c r="AU205" i="25"/>
  <c r="AT205" i="25"/>
  <c r="AS205" i="25"/>
  <c r="AU204" i="25"/>
  <c r="AT204" i="25"/>
  <c r="AS204" i="25"/>
  <c r="AU203" i="25"/>
  <c r="AT203" i="25"/>
  <c r="AS203" i="25"/>
  <c r="AU202" i="25"/>
  <c r="AT202" i="25"/>
  <c r="AS202" i="25"/>
  <c r="AU201" i="25"/>
  <c r="AT201" i="25"/>
  <c r="AS201" i="25"/>
  <c r="AU200" i="25"/>
  <c r="AT200" i="25"/>
  <c r="AS200" i="25"/>
  <c r="AU199" i="25"/>
  <c r="AT199" i="25"/>
  <c r="AS199" i="25"/>
  <c r="AU198" i="25"/>
  <c r="AT198" i="25"/>
  <c r="AS198" i="25"/>
  <c r="AU197" i="25"/>
  <c r="AT197" i="25"/>
  <c r="AS197" i="25"/>
  <c r="AU196" i="25"/>
  <c r="AT196" i="25"/>
  <c r="AS196" i="25"/>
  <c r="AU195" i="25"/>
  <c r="AT195" i="25"/>
  <c r="AS195" i="25"/>
  <c r="AU194" i="25"/>
  <c r="AT194" i="25"/>
  <c r="AS194" i="25"/>
  <c r="AU193" i="25"/>
  <c r="AT193" i="25"/>
  <c r="AS193" i="25"/>
  <c r="AU192" i="25"/>
  <c r="AT192" i="25"/>
  <c r="AS192" i="25"/>
  <c r="AU191" i="25"/>
  <c r="AT191" i="25"/>
  <c r="AS191" i="25"/>
  <c r="AU190" i="25"/>
  <c r="AT190" i="25"/>
  <c r="AS190" i="25"/>
  <c r="AU189" i="25"/>
  <c r="AT189" i="25"/>
  <c r="AS189" i="25"/>
  <c r="AU188" i="25"/>
  <c r="AT188" i="25"/>
  <c r="AS188" i="25"/>
  <c r="AU187" i="25"/>
  <c r="AT187" i="25"/>
  <c r="AS187" i="25"/>
  <c r="AU186" i="25"/>
  <c r="AT186" i="25"/>
  <c r="AS186" i="25"/>
  <c r="AU185" i="25"/>
  <c r="AT185" i="25"/>
  <c r="AS185" i="25"/>
  <c r="AU184" i="25"/>
  <c r="AT184" i="25"/>
  <c r="AS184" i="25"/>
  <c r="AU183" i="25"/>
  <c r="AT183" i="25"/>
  <c r="AS183" i="25"/>
  <c r="AU182" i="25"/>
  <c r="AT182" i="25"/>
  <c r="AS182" i="25"/>
  <c r="AU181" i="25"/>
  <c r="AT181" i="25"/>
  <c r="AS181" i="25"/>
  <c r="AU180" i="25"/>
  <c r="AT180" i="25"/>
  <c r="AS180" i="25"/>
  <c r="AU179" i="25"/>
  <c r="AT179" i="25"/>
  <c r="AS179" i="25"/>
  <c r="AU178" i="25"/>
  <c r="AT178" i="25"/>
  <c r="AS178" i="25"/>
  <c r="AU177" i="25"/>
  <c r="AT177" i="25"/>
  <c r="AS177" i="25"/>
  <c r="AU176" i="25"/>
  <c r="AT176" i="25"/>
  <c r="AS176" i="25"/>
  <c r="AU175" i="25"/>
  <c r="AT175" i="25"/>
  <c r="AS175" i="25"/>
  <c r="AU174" i="25"/>
  <c r="AT174" i="25"/>
  <c r="AS174" i="25"/>
  <c r="AU173" i="25"/>
  <c r="AT173" i="25"/>
  <c r="AS173" i="25"/>
  <c r="AU172" i="25"/>
  <c r="AT172" i="25"/>
  <c r="AS172" i="25"/>
  <c r="AU171" i="25"/>
  <c r="AT171" i="25"/>
  <c r="AS171" i="25"/>
  <c r="AU170" i="25"/>
  <c r="AT170" i="25"/>
  <c r="AS170" i="25"/>
  <c r="AU169" i="25"/>
  <c r="AT169" i="25"/>
  <c r="AS169" i="25"/>
  <c r="AU168" i="25"/>
  <c r="AT168" i="25"/>
  <c r="AS168" i="25"/>
  <c r="AU167" i="25"/>
  <c r="AT167" i="25"/>
  <c r="AS167" i="25"/>
  <c r="AU166" i="25"/>
  <c r="AT166" i="25"/>
  <c r="AS166" i="25"/>
  <c r="AU165" i="25"/>
  <c r="AT165" i="25"/>
  <c r="AS165" i="25"/>
  <c r="AU164" i="25"/>
  <c r="AT164" i="25"/>
  <c r="AS164" i="25"/>
  <c r="AU163" i="25"/>
  <c r="AT163" i="25"/>
  <c r="AS163" i="25"/>
  <c r="AU162" i="25"/>
  <c r="AT162" i="25"/>
  <c r="AS162" i="25"/>
  <c r="AU161" i="25"/>
  <c r="AT161" i="25"/>
  <c r="AS161" i="25"/>
  <c r="AU160" i="25"/>
  <c r="AT160" i="25"/>
  <c r="AS160" i="25"/>
  <c r="AU159" i="25"/>
  <c r="AT159" i="25"/>
  <c r="AS159" i="25"/>
  <c r="AU158" i="25"/>
  <c r="AT158" i="25"/>
  <c r="AS158" i="25"/>
  <c r="AU157" i="25"/>
  <c r="AT157" i="25"/>
  <c r="AS157" i="25"/>
  <c r="AU156" i="25"/>
  <c r="AT156" i="25"/>
  <c r="AS156" i="25"/>
  <c r="AU155" i="25"/>
  <c r="AT155" i="25"/>
  <c r="AS155" i="25"/>
  <c r="AU154" i="25"/>
  <c r="AT154" i="25"/>
  <c r="AS154" i="25"/>
  <c r="AU153" i="25"/>
  <c r="AT153" i="25"/>
  <c r="AS153" i="25"/>
  <c r="AU152" i="25"/>
  <c r="AT152" i="25"/>
  <c r="AS152" i="25"/>
  <c r="AU151" i="25"/>
  <c r="AT151" i="25"/>
  <c r="AS151" i="25"/>
  <c r="AU150" i="25"/>
  <c r="AT150" i="25"/>
  <c r="AS150" i="25"/>
  <c r="AU149" i="25"/>
  <c r="AT149" i="25"/>
  <c r="AS149" i="25"/>
  <c r="AU148" i="25"/>
  <c r="AT148" i="25"/>
  <c r="AS148" i="25"/>
  <c r="AU147" i="25"/>
  <c r="AT147" i="25"/>
  <c r="AS147" i="25"/>
  <c r="AU146" i="25"/>
  <c r="AT146" i="25"/>
  <c r="AS146" i="25"/>
  <c r="AU145" i="25"/>
  <c r="AT145" i="25"/>
  <c r="AS145" i="25"/>
  <c r="AU144" i="25"/>
  <c r="AT144" i="25"/>
  <c r="AS144" i="25"/>
  <c r="AU143" i="25"/>
  <c r="AT143" i="25"/>
  <c r="AS143" i="25"/>
  <c r="AU142" i="25"/>
  <c r="AT142" i="25"/>
  <c r="AS142" i="25"/>
  <c r="AU141" i="25"/>
  <c r="AT141" i="25"/>
  <c r="AS141" i="25"/>
  <c r="AU140" i="25"/>
  <c r="AT140" i="25"/>
  <c r="AS140" i="25"/>
  <c r="AU139" i="25"/>
  <c r="AT139" i="25"/>
  <c r="AS139" i="25"/>
  <c r="AU138" i="25"/>
  <c r="AT138" i="25"/>
  <c r="AS138" i="25"/>
  <c r="AU137" i="25"/>
  <c r="AT137" i="25"/>
  <c r="AS137" i="25"/>
  <c r="AU136" i="25"/>
  <c r="AT136" i="25"/>
  <c r="AS136" i="25"/>
  <c r="AU135" i="25"/>
  <c r="AT135" i="25"/>
  <c r="AS135" i="25"/>
  <c r="AU134" i="25"/>
  <c r="AT134" i="25"/>
  <c r="AS134" i="25"/>
  <c r="AU133" i="25"/>
  <c r="AT133" i="25"/>
  <c r="AS133" i="25"/>
  <c r="AU132" i="25"/>
  <c r="AT132" i="25"/>
  <c r="AS132" i="25"/>
  <c r="AU131" i="25"/>
  <c r="AT131" i="25"/>
  <c r="AS131" i="25"/>
  <c r="AU130" i="25"/>
  <c r="AT130" i="25"/>
  <c r="AS130" i="25"/>
  <c r="AU129" i="25"/>
  <c r="AT129" i="25"/>
  <c r="AS129" i="25"/>
  <c r="AU128" i="25"/>
  <c r="AT128" i="25"/>
  <c r="AS128" i="25"/>
  <c r="AU127" i="25"/>
  <c r="AT127" i="25"/>
  <c r="AS127" i="25"/>
  <c r="AU126" i="25"/>
  <c r="AT126" i="25"/>
  <c r="AS126" i="25"/>
  <c r="AU125" i="25"/>
  <c r="AT125" i="25"/>
  <c r="AS125" i="25"/>
  <c r="AU124" i="25"/>
  <c r="AT124" i="25"/>
  <c r="AS124" i="25"/>
  <c r="AU123" i="25"/>
  <c r="AT123" i="25"/>
  <c r="AS123" i="25"/>
  <c r="AU122" i="25"/>
  <c r="AT122" i="25"/>
  <c r="AS122" i="25"/>
  <c r="AU121" i="25"/>
  <c r="AT121" i="25"/>
  <c r="AS121" i="25"/>
  <c r="AU120" i="25"/>
  <c r="AT120" i="25"/>
  <c r="AS120" i="25"/>
  <c r="AU119" i="25"/>
  <c r="AT119" i="25"/>
  <c r="AS119" i="25"/>
  <c r="AU118" i="25"/>
  <c r="AT118" i="25"/>
  <c r="AS118" i="25"/>
  <c r="AU117" i="25"/>
  <c r="AT117" i="25"/>
  <c r="AS117" i="25"/>
  <c r="AU116" i="25"/>
  <c r="AT116" i="25"/>
  <c r="AS116" i="25"/>
  <c r="AU115" i="25"/>
  <c r="AT115" i="25"/>
  <c r="AS115" i="25"/>
  <c r="AU114" i="25"/>
  <c r="AT114" i="25"/>
  <c r="AS114" i="25"/>
  <c r="AU113" i="25"/>
  <c r="AT113" i="25"/>
  <c r="AS113" i="25"/>
  <c r="AU112" i="25"/>
  <c r="AT112" i="25"/>
  <c r="AS112" i="25"/>
  <c r="AU111" i="25"/>
  <c r="AT111" i="25"/>
  <c r="AS111" i="25"/>
  <c r="AU110" i="25"/>
  <c r="AT110" i="25"/>
  <c r="AS110" i="25"/>
  <c r="AU109" i="25"/>
  <c r="AT109" i="25"/>
  <c r="AS109" i="25"/>
  <c r="AU108" i="25"/>
  <c r="AT108" i="25"/>
  <c r="AS108" i="25"/>
  <c r="AU107" i="25"/>
  <c r="AT107" i="25"/>
  <c r="AS107" i="25"/>
  <c r="AU106" i="25"/>
  <c r="AT106" i="25"/>
  <c r="AS106" i="25"/>
  <c r="AU105" i="25"/>
  <c r="AT105" i="25"/>
  <c r="AS105" i="25"/>
  <c r="AU104" i="25"/>
  <c r="AT104" i="25"/>
  <c r="AS104" i="25"/>
  <c r="AU103" i="25"/>
  <c r="AT103" i="25"/>
  <c r="AS103" i="25"/>
  <c r="AU102" i="25"/>
  <c r="AT102" i="25"/>
  <c r="AS102" i="25"/>
  <c r="AU101" i="25"/>
  <c r="AT101" i="25"/>
  <c r="AS101" i="25"/>
  <c r="AU100" i="25"/>
  <c r="AT100" i="25"/>
  <c r="AS100" i="25"/>
  <c r="AU99" i="25"/>
  <c r="AT99" i="25"/>
  <c r="AS99" i="25"/>
  <c r="AU98" i="25"/>
  <c r="AT98" i="25"/>
  <c r="AS98" i="25"/>
  <c r="AU97" i="25"/>
  <c r="AT97" i="25"/>
  <c r="AS97" i="25"/>
  <c r="AU96" i="25"/>
  <c r="AT96" i="25"/>
  <c r="AS96" i="25"/>
  <c r="AU95" i="25"/>
  <c r="AT95" i="25"/>
  <c r="AS95" i="25"/>
  <c r="AU94" i="25"/>
  <c r="AT94" i="25"/>
  <c r="AS94" i="25"/>
  <c r="AU93" i="25"/>
  <c r="AT93" i="25"/>
  <c r="AS93" i="25"/>
  <c r="AU92" i="25"/>
  <c r="AT92" i="25"/>
  <c r="AS92" i="25"/>
  <c r="AU91" i="25"/>
  <c r="AT91" i="25"/>
  <c r="AS91" i="25"/>
  <c r="AU90" i="25"/>
  <c r="AT90" i="25"/>
  <c r="AS90" i="25"/>
  <c r="AU89" i="25"/>
  <c r="AT89" i="25"/>
  <c r="AS89" i="25"/>
  <c r="AU88" i="25"/>
  <c r="AT88" i="25"/>
  <c r="AS88" i="25"/>
  <c r="AU87" i="25"/>
  <c r="AT87" i="25"/>
  <c r="AS87" i="25"/>
  <c r="AU86" i="25"/>
  <c r="AT86" i="25"/>
  <c r="AS86" i="25"/>
  <c r="AU85" i="25"/>
  <c r="AT85" i="25"/>
  <c r="AS85" i="25"/>
  <c r="AU84" i="25"/>
  <c r="AT84" i="25"/>
  <c r="AS84" i="25"/>
  <c r="AU83" i="25"/>
  <c r="AT83" i="25"/>
  <c r="AS83" i="25"/>
  <c r="AU82" i="25"/>
  <c r="AT82" i="25"/>
  <c r="AS82" i="25"/>
  <c r="AU81" i="25"/>
  <c r="AT81" i="25"/>
  <c r="AS81" i="25"/>
  <c r="AU80" i="25"/>
  <c r="AT80" i="25"/>
  <c r="AS80" i="25"/>
  <c r="AU79" i="25"/>
  <c r="AT79" i="25"/>
  <c r="AS79" i="25"/>
  <c r="AU78" i="25"/>
  <c r="AT78" i="25"/>
  <c r="AS78" i="25"/>
  <c r="AU77" i="25"/>
  <c r="AT77" i="25"/>
  <c r="AS77" i="25"/>
  <c r="AU76" i="25"/>
  <c r="AT76" i="25"/>
  <c r="AS76" i="25"/>
  <c r="AU75" i="25"/>
  <c r="AT75" i="25"/>
  <c r="AS75" i="25"/>
  <c r="AU74" i="25"/>
  <c r="AT74" i="25"/>
  <c r="AS74" i="25"/>
  <c r="AU73" i="25"/>
  <c r="AT73" i="25"/>
  <c r="AS73" i="25"/>
  <c r="AU72" i="25"/>
  <c r="AT72" i="25"/>
  <c r="AS72" i="25"/>
  <c r="AU71" i="25"/>
  <c r="AT71" i="25"/>
  <c r="AS71" i="25"/>
  <c r="AU70" i="25"/>
  <c r="AT70" i="25"/>
  <c r="AS70" i="25"/>
  <c r="AU69" i="25"/>
  <c r="AT69" i="25"/>
  <c r="AS69" i="25"/>
  <c r="AU68" i="25"/>
  <c r="AT68" i="25"/>
  <c r="AS68" i="25"/>
  <c r="AU67" i="25"/>
  <c r="AT67" i="25"/>
  <c r="AS67" i="25"/>
  <c r="AU66" i="25"/>
  <c r="AT66" i="25"/>
  <c r="AS66" i="25"/>
  <c r="AU65" i="25"/>
  <c r="AT65" i="25"/>
  <c r="AS65" i="25"/>
  <c r="AU64" i="25"/>
  <c r="AT64" i="25"/>
  <c r="AS64" i="25"/>
  <c r="AU63" i="25"/>
  <c r="AT63" i="25"/>
  <c r="AS63" i="25"/>
  <c r="AU62" i="25"/>
  <c r="AT62" i="25"/>
  <c r="AS62" i="25"/>
  <c r="AU61" i="25"/>
  <c r="AT61" i="25"/>
  <c r="AS61" i="25"/>
  <c r="AU60" i="25"/>
  <c r="AT60" i="25"/>
  <c r="AS60" i="25"/>
  <c r="AU59" i="25"/>
  <c r="AT59" i="25"/>
  <c r="AS59" i="25"/>
  <c r="AU58" i="25"/>
  <c r="AT58" i="25"/>
  <c r="AS58" i="25"/>
  <c r="AU57" i="25"/>
  <c r="AT57" i="25"/>
  <c r="AS57" i="25"/>
  <c r="AU56" i="25"/>
  <c r="AT56" i="25"/>
  <c r="AS56" i="25"/>
  <c r="AU55" i="25"/>
  <c r="AT55" i="25"/>
  <c r="AS55" i="25"/>
  <c r="AU54" i="25"/>
  <c r="AT54" i="25"/>
  <c r="AS54" i="25"/>
  <c r="AU53" i="25"/>
  <c r="AT53" i="25"/>
  <c r="AS53" i="25"/>
  <c r="AU52" i="25"/>
  <c r="AT52" i="25"/>
  <c r="AS52" i="25"/>
  <c r="AU51" i="25"/>
  <c r="AT51" i="25"/>
  <c r="AS51" i="25"/>
  <c r="AU50" i="25"/>
  <c r="AT50" i="25"/>
  <c r="AS50" i="25"/>
  <c r="AU49" i="25"/>
  <c r="AT49" i="25"/>
  <c r="AS49" i="25"/>
  <c r="AU48" i="25"/>
  <c r="AT48" i="25"/>
  <c r="AS48" i="25"/>
  <c r="AU47" i="25"/>
  <c r="AT47" i="25"/>
  <c r="AS47" i="25"/>
  <c r="AU46" i="25"/>
  <c r="AT46" i="25"/>
  <c r="AS46" i="25"/>
  <c r="AU45" i="25"/>
  <c r="AT45" i="25"/>
  <c r="AS45" i="25"/>
  <c r="AU44" i="25"/>
  <c r="AT44" i="25"/>
  <c r="AS44" i="25"/>
  <c r="AU43" i="25"/>
  <c r="AT43" i="25"/>
  <c r="AS43" i="25"/>
  <c r="AU42" i="25"/>
  <c r="AT42" i="25"/>
  <c r="AS42" i="25"/>
  <c r="AU41" i="25"/>
  <c r="AT41" i="25"/>
  <c r="AS41" i="25"/>
  <c r="AU40" i="25"/>
  <c r="AT40" i="25"/>
  <c r="AS40" i="25"/>
  <c r="AU39" i="25"/>
  <c r="AT39" i="25"/>
  <c r="AS39" i="25"/>
  <c r="AU38" i="25"/>
  <c r="AT38" i="25"/>
  <c r="AS38" i="25"/>
  <c r="AU37" i="25"/>
  <c r="AT37" i="25"/>
  <c r="AS37" i="25"/>
  <c r="AU36" i="25"/>
  <c r="AT36" i="25"/>
  <c r="AS36" i="25"/>
  <c r="AU35" i="25"/>
  <c r="AT35" i="25"/>
  <c r="AS35" i="25"/>
  <c r="AU34" i="25"/>
  <c r="AT34" i="25"/>
  <c r="AS34" i="25"/>
  <c r="AU33" i="25"/>
  <c r="AT33" i="25"/>
  <c r="AS33" i="25"/>
  <c r="AU32" i="25"/>
  <c r="AT32" i="25"/>
  <c r="AS32" i="25"/>
  <c r="AU31" i="25"/>
  <c r="AT31" i="25"/>
  <c r="AS31" i="25"/>
  <c r="AU30" i="25"/>
  <c r="AT30" i="25"/>
  <c r="AS30" i="25"/>
  <c r="AU29" i="25"/>
  <c r="AT29" i="25"/>
  <c r="AS29" i="25"/>
  <c r="AU28" i="25"/>
  <c r="AT28" i="25"/>
  <c r="AS28" i="25"/>
  <c r="AU27" i="25"/>
  <c r="AT27" i="25"/>
  <c r="AS27" i="25"/>
  <c r="AU26" i="25"/>
  <c r="AT26" i="25"/>
  <c r="AS26" i="25"/>
  <c r="AU25" i="25"/>
  <c r="AT25" i="25"/>
  <c r="AS25" i="25"/>
  <c r="AU24" i="25"/>
  <c r="AT24" i="25"/>
  <c r="AS24" i="25"/>
  <c r="AU23" i="25"/>
  <c r="AT23" i="25"/>
  <c r="AS23" i="25"/>
  <c r="AU22" i="25"/>
  <c r="AT22" i="25"/>
  <c r="AS22" i="25"/>
  <c r="AU21" i="25"/>
  <c r="AT21" i="25"/>
  <c r="AS21" i="25"/>
  <c r="AU20" i="25"/>
  <c r="AT20" i="25"/>
  <c r="AS20" i="25"/>
  <c r="AU19" i="25"/>
  <c r="AT19" i="25"/>
  <c r="AS19" i="25"/>
  <c r="AU18" i="25"/>
  <c r="AT18" i="25"/>
  <c r="AS18" i="25"/>
  <c r="AU17" i="25"/>
  <c r="AT17" i="25"/>
  <c r="AS17" i="25"/>
  <c r="AU16" i="25"/>
  <c r="AT16" i="25"/>
  <c r="AS16" i="25"/>
  <c r="AU15" i="25"/>
  <c r="AT15" i="25"/>
  <c r="AS15" i="25"/>
  <c r="AU14" i="25"/>
  <c r="AT14" i="25"/>
  <c r="AS14" i="25"/>
  <c r="AU13" i="25"/>
  <c r="AT13" i="25"/>
  <c r="AS13" i="25"/>
  <c r="AU12" i="25"/>
  <c r="AT12" i="25"/>
  <c r="AS12" i="25"/>
  <c r="AU11" i="25"/>
  <c r="AT11" i="25"/>
  <c r="AS11" i="25"/>
  <c r="AU10" i="25"/>
  <c r="AT10" i="25"/>
  <c r="AS10" i="25"/>
  <c r="AU9" i="25"/>
  <c r="AT9" i="25"/>
  <c r="AS9" i="25"/>
  <c r="AU8" i="25"/>
  <c r="AT8" i="25"/>
  <c r="AS8" i="25"/>
  <c r="AU7" i="25"/>
  <c r="AT7" i="25"/>
  <c r="AS7" i="25"/>
  <c r="AU6" i="25"/>
  <c r="AT6" i="25"/>
  <c r="AS6" i="25"/>
  <c r="U9" i="25"/>
  <c r="V9" i="25"/>
  <c r="W9" i="25"/>
  <c r="U10" i="25"/>
  <c r="V10" i="25"/>
  <c r="W10" i="25"/>
  <c r="U11" i="25"/>
  <c r="V11" i="25"/>
  <c r="W11" i="25"/>
  <c r="U12" i="25"/>
  <c r="V12" i="25"/>
  <c r="W12" i="25"/>
  <c r="U13" i="25"/>
  <c r="V13" i="25"/>
  <c r="W13" i="25"/>
  <c r="U14" i="25"/>
  <c r="V14" i="25"/>
  <c r="W14" i="25"/>
  <c r="U15" i="25"/>
  <c r="V15" i="25"/>
  <c r="W15" i="25"/>
  <c r="U16" i="25"/>
  <c r="V16" i="25"/>
  <c r="W16" i="25"/>
  <c r="U17" i="25"/>
  <c r="V17" i="25"/>
  <c r="W17" i="25"/>
  <c r="U18" i="25"/>
  <c r="V18" i="25"/>
  <c r="W18" i="25"/>
  <c r="U19" i="25"/>
  <c r="V19" i="25"/>
  <c r="W19" i="25"/>
  <c r="U20" i="25"/>
  <c r="V20" i="25"/>
  <c r="W20" i="25"/>
  <c r="U21" i="25"/>
  <c r="V21" i="25"/>
  <c r="W21" i="25"/>
  <c r="U22" i="25"/>
  <c r="V22" i="25"/>
  <c r="W22" i="25"/>
  <c r="U23" i="25"/>
  <c r="V23" i="25"/>
  <c r="W23" i="25"/>
  <c r="U24" i="25"/>
  <c r="V24" i="25"/>
  <c r="W24" i="25"/>
  <c r="U25" i="25"/>
  <c r="V25" i="25"/>
  <c r="W25" i="25"/>
  <c r="U26" i="25"/>
  <c r="V26" i="25"/>
  <c r="W26" i="25"/>
  <c r="U27" i="25"/>
  <c r="V27" i="25"/>
  <c r="W27" i="25"/>
  <c r="U28" i="25"/>
  <c r="V28" i="25"/>
  <c r="W28" i="25"/>
  <c r="U29" i="25"/>
  <c r="V29" i="25"/>
  <c r="W29" i="25"/>
  <c r="U30" i="25"/>
  <c r="V30" i="25"/>
  <c r="W30" i="25"/>
  <c r="U31" i="25"/>
  <c r="V31" i="25"/>
  <c r="W31" i="25"/>
  <c r="U32" i="25"/>
  <c r="V32" i="25"/>
  <c r="W32" i="25"/>
  <c r="U33" i="25"/>
  <c r="V33" i="25"/>
  <c r="W33" i="25"/>
  <c r="U34" i="25"/>
  <c r="V34" i="25"/>
  <c r="W34" i="25"/>
  <c r="U35" i="25"/>
  <c r="V35" i="25"/>
  <c r="W35" i="25"/>
  <c r="U36" i="25"/>
  <c r="V36" i="25"/>
  <c r="W36" i="25"/>
  <c r="U37" i="25"/>
  <c r="V37" i="25"/>
  <c r="W37" i="25"/>
  <c r="U38" i="25"/>
  <c r="V38" i="25"/>
  <c r="W38" i="25"/>
  <c r="U39" i="25"/>
  <c r="V39" i="25"/>
  <c r="W39" i="25"/>
  <c r="U40" i="25"/>
  <c r="V40" i="25"/>
  <c r="W40" i="25"/>
  <c r="U41" i="25"/>
  <c r="V41" i="25"/>
  <c r="W41" i="25"/>
  <c r="U42" i="25"/>
  <c r="V42" i="25"/>
  <c r="W42" i="25"/>
  <c r="U43" i="25"/>
  <c r="V43" i="25"/>
  <c r="W43" i="25"/>
  <c r="U44" i="25"/>
  <c r="V44" i="25"/>
  <c r="W44" i="25"/>
  <c r="U45" i="25"/>
  <c r="V45" i="25"/>
  <c r="W45" i="25"/>
  <c r="U46" i="25"/>
  <c r="V46" i="25"/>
  <c r="W46" i="25"/>
  <c r="U47" i="25"/>
  <c r="V47" i="25"/>
  <c r="W47" i="25"/>
  <c r="U48" i="25"/>
  <c r="V48" i="25"/>
  <c r="W48" i="25"/>
  <c r="U49" i="25"/>
  <c r="V49" i="25"/>
  <c r="W49" i="25"/>
  <c r="U50" i="25"/>
  <c r="V50" i="25"/>
  <c r="W50" i="25"/>
  <c r="U51" i="25"/>
  <c r="V51" i="25"/>
  <c r="W51" i="25"/>
  <c r="U52" i="25"/>
  <c r="V52" i="25"/>
  <c r="W52" i="25"/>
  <c r="U53" i="25"/>
  <c r="V53" i="25"/>
  <c r="W53" i="25"/>
  <c r="U54" i="25"/>
  <c r="V54" i="25"/>
  <c r="W54" i="25"/>
  <c r="U55" i="25"/>
  <c r="V55" i="25"/>
  <c r="W55" i="25"/>
  <c r="U56" i="25"/>
  <c r="V56" i="25"/>
  <c r="W56" i="25"/>
  <c r="U57" i="25"/>
  <c r="V57" i="25"/>
  <c r="W57" i="25"/>
  <c r="U58" i="25"/>
  <c r="V58" i="25"/>
  <c r="W58" i="25"/>
  <c r="U59" i="25"/>
  <c r="V59" i="25"/>
  <c r="W59" i="25"/>
  <c r="U60" i="25"/>
  <c r="V60" i="25"/>
  <c r="W60" i="25"/>
  <c r="U61" i="25"/>
  <c r="V61" i="25"/>
  <c r="W61" i="25"/>
  <c r="U62" i="25"/>
  <c r="V62" i="25"/>
  <c r="W62" i="25"/>
  <c r="U63" i="25"/>
  <c r="V63" i="25"/>
  <c r="W63" i="25"/>
  <c r="U64" i="25"/>
  <c r="V64" i="25"/>
  <c r="W64" i="25"/>
  <c r="U65" i="25"/>
  <c r="V65" i="25"/>
  <c r="W65" i="25"/>
  <c r="U66" i="25"/>
  <c r="V66" i="25"/>
  <c r="W66" i="25"/>
  <c r="U67" i="25"/>
  <c r="V67" i="25"/>
  <c r="W67" i="25"/>
  <c r="U68" i="25"/>
  <c r="V68" i="25"/>
  <c r="W68" i="25"/>
  <c r="U69" i="25"/>
  <c r="V69" i="25"/>
  <c r="W69" i="25"/>
  <c r="U70" i="25"/>
  <c r="V70" i="25"/>
  <c r="W70" i="25"/>
  <c r="U71" i="25"/>
  <c r="V71" i="25"/>
  <c r="W71" i="25"/>
  <c r="U72" i="25"/>
  <c r="V72" i="25"/>
  <c r="W72" i="25"/>
  <c r="U73" i="25"/>
  <c r="V73" i="25"/>
  <c r="W73" i="25"/>
  <c r="U74" i="25"/>
  <c r="V74" i="25"/>
  <c r="W74" i="25"/>
  <c r="U75" i="25"/>
  <c r="V75" i="25"/>
  <c r="W75" i="25"/>
  <c r="U76" i="25"/>
  <c r="V76" i="25"/>
  <c r="W76" i="25"/>
  <c r="U77" i="25"/>
  <c r="V77" i="25"/>
  <c r="W77" i="25"/>
  <c r="U78" i="25"/>
  <c r="V78" i="25"/>
  <c r="W78" i="25"/>
  <c r="U79" i="25"/>
  <c r="V79" i="25"/>
  <c r="W79" i="25"/>
  <c r="U80" i="25"/>
  <c r="V80" i="25"/>
  <c r="W80" i="25"/>
  <c r="U81" i="25"/>
  <c r="V81" i="25"/>
  <c r="W81" i="25"/>
  <c r="U82" i="25"/>
  <c r="V82" i="25"/>
  <c r="W82" i="25"/>
  <c r="U83" i="25"/>
  <c r="V83" i="25"/>
  <c r="W83" i="25"/>
  <c r="U84" i="25"/>
  <c r="V84" i="25"/>
  <c r="W84" i="25"/>
  <c r="U85" i="25"/>
  <c r="V85" i="25"/>
  <c r="W85" i="25"/>
  <c r="U86" i="25"/>
  <c r="V86" i="25"/>
  <c r="W86" i="25"/>
  <c r="U87" i="25"/>
  <c r="V87" i="25"/>
  <c r="W87" i="25"/>
  <c r="U88" i="25"/>
  <c r="V88" i="25"/>
  <c r="W88" i="25"/>
  <c r="U89" i="25"/>
  <c r="V89" i="25"/>
  <c r="W89" i="25"/>
  <c r="U90" i="25"/>
  <c r="V90" i="25"/>
  <c r="W90" i="25"/>
  <c r="U91" i="25"/>
  <c r="V91" i="25"/>
  <c r="W91" i="25"/>
  <c r="U92" i="25"/>
  <c r="V92" i="25"/>
  <c r="W92" i="25"/>
  <c r="U93" i="25"/>
  <c r="V93" i="25"/>
  <c r="W93" i="25"/>
  <c r="U94" i="25"/>
  <c r="V94" i="25"/>
  <c r="W94" i="25"/>
  <c r="U95" i="25"/>
  <c r="V95" i="25"/>
  <c r="W95" i="25"/>
  <c r="U96" i="25"/>
  <c r="V96" i="25"/>
  <c r="W96" i="25"/>
  <c r="U97" i="25"/>
  <c r="V97" i="25"/>
  <c r="W97" i="25"/>
  <c r="U98" i="25"/>
  <c r="V98" i="25"/>
  <c r="W98" i="25"/>
  <c r="U99" i="25"/>
  <c r="V99" i="25"/>
  <c r="W99" i="25"/>
  <c r="U100" i="25"/>
  <c r="V100" i="25"/>
  <c r="W100" i="25"/>
  <c r="U101" i="25"/>
  <c r="V101" i="25"/>
  <c r="W101" i="25"/>
  <c r="U102" i="25"/>
  <c r="V102" i="25"/>
  <c r="W102" i="25"/>
  <c r="U103" i="25"/>
  <c r="V103" i="25"/>
  <c r="W103" i="25"/>
  <c r="U104" i="25"/>
  <c r="V104" i="25"/>
  <c r="W104" i="25"/>
  <c r="U105" i="25"/>
  <c r="V105" i="25"/>
  <c r="W105" i="25"/>
  <c r="U106" i="25"/>
  <c r="V106" i="25"/>
  <c r="W106" i="25"/>
  <c r="U107" i="25"/>
  <c r="V107" i="25"/>
  <c r="W107" i="25"/>
  <c r="U108" i="25"/>
  <c r="V108" i="25"/>
  <c r="W108" i="25"/>
  <c r="U109" i="25"/>
  <c r="V109" i="25"/>
  <c r="W109" i="25"/>
  <c r="U110" i="25"/>
  <c r="V110" i="25"/>
  <c r="W110" i="25"/>
  <c r="U111" i="25"/>
  <c r="V111" i="25"/>
  <c r="W111" i="25"/>
  <c r="U112" i="25"/>
  <c r="V112" i="25"/>
  <c r="W112" i="25"/>
  <c r="U113" i="25"/>
  <c r="V113" i="25"/>
  <c r="W113" i="25"/>
  <c r="U114" i="25"/>
  <c r="V114" i="25"/>
  <c r="W114" i="25"/>
  <c r="U115" i="25"/>
  <c r="V115" i="25"/>
  <c r="W115" i="25"/>
  <c r="U116" i="25"/>
  <c r="V116" i="25"/>
  <c r="W116" i="25"/>
  <c r="U117" i="25"/>
  <c r="V117" i="25"/>
  <c r="W117" i="25"/>
  <c r="U118" i="25"/>
  <c r="V118" i="25"/>
  <c r="W118" i="25"/>
  <c r="U119" i="25"/>
  <c r="V119" i="25"/>
  <c r="W119" i="25"/>
  <c r="U120" i="25"/>
  <c r="V120" i="25"/>
  <c r="W120" i="25"/>
  <c r="U121" i="25"/>
  <c r="V121" i="25"/>
  <c r="W121" i="25"/>
  <c r="U122" i="25"/>
  <c r="V122" i="25"/>
  <c r="W122" i="25"/>
  <c r="U123" i="25"/>
  <c r="V123" i="25"/>
  <c r="W123" i="25"/>
  <c r="U124" i="25"/>
  <c r="V124" i="25"/>
  <c r="W124" i="25"/>
  <c r="U125" i="25"/>
  <c r="V125" i="25"/>
  <c r="W125" i="25"/>
  <c r="U126" i="25"/>
  <c r="V126" i="25"/>
  <c r="W126" i="25"/>
  <c r="U127" i="25"/>
  <c r="V127" i="25"/>
  <c r="W127" i="25"/>
  <c r="U128" i="25"/>
  <c r="V128" i="25"/>
  <c r="W128" i="25"/>
  <c r="U129" i="25"/>
  <c r="V129" i="25"/>
  <c r="W129" i="25"/>
  <c r="U130" i="25"/>
  <c r="V130" i="25"/>
  <c r="W130" i="25"/>
  <c r="U131" i="25"/>
  <c r="V131" i="25"/>
  <c r="W131" i="25"/>
  <c r="U132" i="25"/>
  <c r="V132" i="25"/>
  <c r="W132" i="25"/>
  <c r="U133" i="25"/>
  <c r="V133" i="25"/>
  <c r="W133" i="25"/>
  <c r="U134" i="25"/>
  <c r="V134" i="25"/>
  <c r="W134" i="25"/>
  <c r="U135" i="25"/>
  <c r="V135" i="25"/>
  <c r="W135" i="25"/>
  <c r="U136" i="25"/>
  <c r="V136" i="25"/>
  <c r="W136" i="25"/>
  <c r="U137" i="25"/>
  <c r="V137" i="25"/>
  <c r="W137" i="25"/>
  <c r="U138" i="25"/>
  <c r="V138" i="25"/>
  <c r="W138" i="25"/>
  <c r="U139" i="25"/>
  <c r="V139" i="25"/>
  <c r="W139" i="25"/>
  <c r="U140" i="25"/>
  <c r="V140" i="25"/>
  <c r="W140" i="25"/>
  <c r="U141" i="25"/>
  <c r="V141" i="25"/>
  <c r="W141" i="25"/>
  <c r="U142" i="25"/>
  <c r="V142" i="25"/>
  <c r="W142" i="25"/>
  <c r="U143" i="25"/>
  <c r="V143" i="25"/>
  <c r="W143" i="25"/>
  <c r="U144" i="25"/>
  <c r="V144" i="25"/>
  <c r="W144" i="25"/>
  <c r="U145" i="25"/>
  <c r="V145" i="25"/>
  <c r="W145" i="25"/>
  <c r="U146" i="25"/>
  <c r="V146" i="25"/>
  <c r="W146" i="25"/>
  <c r="U147" i="25"/>
  <c r="V147" i="25"/>
  <c r="W147" i="25"/>
  <c r="U148" i="25"/>
  <c r="V148" i="25"/>
  <c r="W148" i="25"/>
  <c r="U149" i="25"/>
  <c r="V149" i="25"/>
  <c r="W149" i="25"/>
  <c r="U150" i="25"/>
  <c r="V150" i="25"/>
  <c r="W150" i="25"/>
  <c r="U151" i="25"/>
  <c r="V151" i="25"/>
  <c r="W151" i="25"/>
  <c r="U152" i="25"/>
  <c r="V152" i="25"/>
  <c r="W152" i="25"/>
  <c r="U153" i="25"/>
  <c r="V153" i="25"/>
  <c r="W153" i="25"/>
  <c r="U154" i="25"/>
  <c r="V154" i="25"/>
  <c r="W154" i="25"/>
  <c r="U155" i="25"/>
  <c r="V155" i="25"/>
  <c r="W155" i="25"/>
  <c r="U156" i="25"/>
  <c r="V156" i="25"/>
  <c r="W156" i="25"/>
  <c r="U157" i="25"/>
  <c r="V157" i="25"/>
  <c r="W157" i="25"/>
  <c r="U158" i="25"/>
  <c r="V158" i="25"/>
  <c r="W158" i="25"/>
  <c r="U159" i="25"/>
  <c r="V159" i="25"/>
  <c r="W159" i="25"/>
  <c r="U160" i="25"/>
  <c r="V160" i="25"/>
  <c r="W160" i="25"/>
  <c r="U161" i="25"/>
  <c r="V161" i="25"/>
  <c r="W161" i="25"/>
  <c r="U162" i="25"/>
  <c r="V162" i="25"/>
  <c r="W162" i="25"/>
  <c r="U163" i="25"/>
  <c r="V163" i="25"/>
  <c r="W163" i="25"/>
  <c r="U164" i="25"/>
  <c r="V164" i="25"/>
  <c r="W164" i="25"/>
  <c r="U165" i="25"/>
  <c r="V165" i="25"/>
  <c r="W165" i="25"/>
  <c r="U166" i="25"/>
  <c r="V166" i="25"/>
  <c r="W166" i="25"/>
  <c r="U167" i="25"/>
  <c r="V167" i="25"/>
  <c r="W167" i="25"/>
  <c r="U168" i="25"/>
  <c r="V168" i="25"/>
  <c r="W168" i="25"/>
  <c r="U169" i="25"/>
  <c r="V169" i="25"/>
  <c r="W169" i="25"/>
  <c r="U170" i="25"/>
  <c r="V170" i="25"/>
  <c r="W170" i="25"/>
  <c r="U171" i="25"/>
  <c r="V171" i="25"/>
  <c r="W171" i="25"/>
  <c r="U172" i="25"/>
  <c r="V172" i="25"/>
  <c r="W172" i="25"/>
  <c r="U173" i="25"/>
  <c r="V173" i="25"/>
  <c r="W173" i="25"/>
  <c r="U174" i="25"/>
  <c r="V174" i="25"/>
  <c r="W174" i="25"/>
  <c r="U175" i="25"/>
  <c r="V175" i="25"/>
  <c r="W175" i="25"/>
  <c r="U176" i="25"/>
  <c r="V176" i="25"/>
  <c r="W176" i="25"/>
  <c r="U177" i="25"/>
  <c r="V177" i="25"/>
  <c r="W177" i="25"/>
  <c r="U178" i="25"/>
  <c r="V178" i="25"/>
  <c r="W178" i="25"/>
  <c r="U179" i="25"/>
  <c r="V179" i="25"/>
  <c r="W179" i="25"/>
  <c r="U180" i="25"/>
  <c r="V180" i="25"/>
  <c r="W180" i="25"/>
  <c r="U181" i="25"/>
  <c r="V181" i="25"/>
  <c r="W181" i="25"/>
  <c r="U182" i="25"/>
  <c r="V182" i="25"/>
  <c r="W182" i="25"/>
  <c r="U183" i="25"/>
  <c r="V183" i="25"/>
  <c r="W183" i="25"/>
  <c r="U184" i="25"/>
  <c r="V184" i="25"/>
  <c r="W184" i="25"/>
  <c r="U185" i="25"/>
  <c r="V185" i="25"/>
  <c r="W185" i="25"/>
  <c r="U186" i="25"/>
  <c r="V186" i="25"/>
  <c r="W186" i="25"/>
  <c r="U187" i="25"/>
  <c r="V187" i="25"/>
  <c r="W187" i="25"/>
  <c r="U188" i="25"/>
  <c r="V188" i="25"/>
  <c r="W188" i="25"/>
  <c r="U189" i="25"/>
  <c r="V189" i="25"/>
  <c r="W189" i="25"/>
  <c r="U190" i="25"/>
  <c r="V190" i="25"/>
  <c r="W190" i="25"/>
  <c r="U191" i="25"/>
  <c r="V191" i="25"/>
  <c r="W191" i="25"/>
  <c r="U192" i="25"/>
  <c r="V192" i="25"/>
  <c r="W192" i="25"/>
  <c r="U193" i="25"/>
  <c r="V193" i="25"/>
  <c r="W193" i="25"/>
  <c r="U194" i="25"/>
  <c r="V194" i="25"/>
  <c r="W194" i="25"/>
  <c r="U195" i="25"/>
  <c r="V195" i="25"/>
  <c r="W195" i="25"/>
  <c r="U196" i="25"/>
  <c r="V196" i="25"/>
  <c r="W196" i="25"/>
  <c r="U197" i="25"/>
  <c r="V197" i="25"/>
  <c r="W197" i="25"/>
  <c r="U198" i="25"/>
  <c r="V198" i="25"/>
  <c r="W198" i="25"/>
  <c r="U199" i="25"/>
  <c r="V199" i="25"/>
  <c r="W199" i="25"/>
  <c r="U200" i="25"/>
  <c r="V200" i="25"/>
  <c r="W200" i="25"/>
  <c r="U201" i="25"/>
  <c r="V201" i="25"/>
  <c r="W201" i="25"/>
  <c r="U202" i="25"/>
  <c r="V202" i="25"/>
  <c r="W202" i="25"/>
  <c r="U203" i="25"/>
  <c r="V203" i="25"/>
  <c r="W203" i="25"/>
  <c r="U204" i="25"/>
  <c r="V204" i="25"/>
  <c r="W204" i="25"/>
  <c r="U205" i="25"/>
  <c r="V205" i="25"/>
  <c r="W205" i="25"/>
  <c r="U206" i="25"/>
  <c r="V206" i="25"/>
  <c r="W206" i="25"/>
  <c r="U207" i="25"/>
  <c r="V207" i="25"/>
  <c r="W207" i="25"/>
  <c r="U208" i="25"/>
  <c r="V208" i="25"/>
  <c r="W208" i="25"/>
  <c r="U209" i="25"/>
  <c r="V209" i="25"/>
  <c r="W209" i="25"/>
  <c r="U210" i="25"/>
  <c r="V210" i="25"/>
  <c r="W210" i="25"/>
  <c r="U211" i="25"/>
  <c r="V211" i="25"/>
  <c r="W211" i="25"/>
  <c r="U212" i="25"/>
  <c r="V212" i="25"/>
  <c r="W212" i="25"/>
  <c r="U213" i="25"/>
  <c r="V213" i="25"/>
  <c r="W213" i="25"/>
  <c r="U214" i="25"/>
  <c r="V214" i="25"/>
  <c r="W214" i="25"/>
  <c r="U215" i="25"/>
  <c r="V215" i="25"/>
  <c r="W215" i="25"/>
  <c r="U216" i="25"/>
  <c r="V216" i="25"/>
  <c r="W216" i="25"/>
  <c r="U217" i="25"/>
  <c r="V217" i="25"/>
  <c r="W217" i="25"/>
  <c r="U218" i="25"/>
  <c r="V218" i="25"/>
  <c r="W218" i="25"/>
  <c r="U219" i="25"/>
  <c r="V219" i="25"/>
  <c r="W219" i="25"/>
  <c r="U220" i="25"/>
  <c r="V220" i="25"/>
  <c r="W220" i="25"/>
  <c r="U221" i="25"/>
  <c r="V221" i="25"/>
  <c r="W221" i="25"/>
  <c r="U222" i="25"/>
  <c r="V222" i="25"/>
  <c r="W222" i="25"/>
  <c r="U223" i="25"/>
  <c r="V223" i="25"/>
  <c r="W223" i="25"/>
  <c r="U224" i="25"/>
  <c r="V224" i="25"/>
  <c r="W224" i="25"/>
  <c r="U225" i="25"/>
  <c r="V225" i="25"/>
  <c r="W225" i="25"/>
  <c r="U226" i="25"/>
  <c r="V226" i="25"/>
  <c r="W226" i="25"/>
  <c r="U227" i="25"/>
  <c r="V227" i="25"/>
  <c r="W227" i="25"/>
  <c r="U228" i="25"/>
  <c r="V228" i="25"/>
  <c r="W228" i="25"/>
  <c r="U229" i="25"/>
  <c r="V229" i="25"/>
  <c r="W229" i="25"/>
  <c r="U230" i="25"/>
  <c r="V230" i="25"/>
  <c r="W230" i="25"/>
  <c r="U231" i="25"/>
  <c r="V231" i="25"/>
  <c r="W231" i="25"/>
  <c r="U232" i="25"/>
  <c r="V232" i="25"/>
  <c r="W232" i="25"/>
  <c r="U233" i="25"/>
  <c r="V233" i="25"/>
  <c r="W233" i="25"/>
  <c r="U234" i="25"/>
  <c r="V234" i="25"/>
  <c r="W234" i="25"/>
  <c r="U235" i="25"/>
  <c r="V235" i="25"/>
  <c r="W235" i="25"/>
  <c r="U236" i="25"/>
  <c r="V236" i="25"/>
  <c r="W236" i="25"/>
  <c r="U237" i="25"/>
  <c r="V237" i="25"/>
  <c r="W237" i="25"/>
  <c r="U238" i="25"/>
  <c r="V238" i="25"/>
  <c r="W238" i="25"/>
  <c r="U239" i="25"/>
  <c r="V239" i="25"/>
  <c r="W239" i="25"/>
  <c r="U240" i="25"/>
  <c r="V240" i="25"/>
  <c r="W240" i="25"/>
  <c r="U241" i="25"/>
  <c r="V241" i="25"/>
  <c r="W241" i="25"/>
  <c r="U242" i="25"/>
  <c r="V242" i="25"/>
  <c r="W242" i="25"/>
  <c r="U243" i="25"/>
  <c r="V243" i="25"/>
  <c r="W243" i="25"/>
  <c r="U244" i="25"/>
  <c r="V244" i="25"/>
  <c r="W244" i="25"/>
  <c r="U245" i="25"/>
  <c r="V245" i="25"/>
  <c r="W245" i="25"/>
  <c r="U246" i="25"/>
  <c r="V246" i="25"/>
  <c r="W246" i="25"/>
  <c r="U247" i="25"/>
  <c r="V247" i="25"/>
  <c r="W247" i="25"/>
  <c r="U248" i="25"/>
  <c r="V248" i="25"/>
  <c r="W248" i="25"/>
  <c r="U249" i="25"/>
  <c r="V249" i="25"/>
  <c r="W249" i="25"/>
  <c r="U250" i="25"/>
  <c r="V250" i="25"/>
  <c r="W250" i="25"/>
  <c r="U251" i="25"/>
  <c r="V251" i="25"/>
  <c r="W251" i="25"/>
  <c r="U252" i="25"/>
  <c r="V252" i="25"/>
  <c r="W252" i="25"/>
  <c r="U253" i="25"/>
  <c r="V253" i="25"/>
  <c r="W253" i="25"/>
  <c r="U254" i="25"/>
  <c r="V254" i="25"/>
  <c r="W254" i="25"/>
  <c r="U255" i="25"/>
  <c r="V255" i="25"/>
  <c r="W255" i="25"/>
  <c r="U256" i="25"/>
  <c r="V256" i="25"/>
  <c r="W256" i="25"/>
  <c r="U257" i="25"/>
  <c r="V257" i="25"/>
  <c r="W257" i="25"/>
  <c r="U258" i="25"/>
  <c r="V258" i="25"/>
  <c r="W258" i="25"/>
  <c r="U259" i="25"/>
  <c r="V259" i="25"/>
  <c r="W259" i="25"/>
  <c r="U260" i="25"/>
  <c r="V260" i="25"/>
  <c r="W260" i="25"/>
  <c r="U261" i="25"/>
  <c r="V261" i="25"/>
  <c r="W261" i="25"/>
  <c r="U262" i="25"/>
  <c r="V262" i="25"/>
  <c r="W262" i="25"/>
  <c r="U263" i="25"/>
  <c r="V263" i="25"/>
  <c r="W263" i="25"/>
  <c r="U264" i="25"/>
  <c r="V264" i="25"/>
  <c r="W264" i="25"/>
  <c r="U265" i="25"/>
  <c r="V265" i="25"/>
  <c r="W265" i="25"/>
  <c r="U266" i="25"/>
  <c r="V266" i="25"/>
  <c r="W266" i="25"/>
  <c r="U267" i="25"/>
  <c r="V267" i="25"/>
  <c r="W267" i="25"/>
  <c r="U268" i="25"/>
  <c r="V268" i="25"/>
  <c r="W268" i="25"/>
  <c r="U269" i="25"/>
  <c r="V269" i="25"/>
  <c r="W269" i="25"/>
  <c r="U270" i="25"/>
  <c r="V270" i="25"/>
  <c r="W270" i="25"/>
  <c r="U271" i="25"/>
  <c r="V271" i="25"/>
  <c r="W271" i="25"/>
  <c r="U272" i="25"/>
  <c r="V272" i="25"/>
  <c r="W272" i="25"/>
  <c r="U273" i="25"/>
  <c r="V273" i="25"/>
  <c r="W273" i="25"/>
  <c r="U274" i="25"/>
  <c r="V274" i="25"/>
  <c r="W274" i="25"/>
  <c r="U275" i="25"/>
  <c r="V275" i="25"/>
  <c r="W275" i="25"/>
  <c r="U276" i="25"/>
  <c r="V276" i="25"/>
  <c r="W276" i="25"/>
  <c r="U277" i="25"/>
  <c r="V277" i="25"/>
  <c r="W277" i="25"/>
  <c r="U278" i="25"/>
  <c r="V278" i="25"/>
  <c r="W278" i="25"/>
  <c r="U279" i="25"/>
  <c r="V279" i="25"/>
  <c r="W279" i="25"/>
  <c r="U280" i="25"/>
  <c r="V280" i="25"/>
  <c r="W280" i="25"/>
  <c r="U281" i="25"/>
  <c r="V281" i="25"/>
  <c r="W281" i="25"/>
  <c r="U282" i="25"/>
  <c r="V282" i="25"/>
  <c r="W282" i="25"/>
  <c r="U283" i="25"/>
  <c r="V283" i="25"/>
  <c r="W283" i="25"/>
  <c r="U284" i="25"/>
  <c r="V284" i="25"/>
  <c r="W284" i="25"/>
  <c r="U285" i="25"/>
  <c r="V285" i="25"/>
  <c r="W285" i="25"/>
  <c r="U286" i="25"/>
  <c r="V286" i="25"/>
  <c r="W286" i="25"/>
  <c r="U287" i="25"/>
  <c r="V287" i="25"/>
  <c r="W287" i="25"/>
  <c r="U288" i="25"/>
  <c r="V288" i="25"/>
  <c r="W288" i="25"/>
  <c r="U289" i="25"/>
  <c r="V289" i="25"/>
  <c r="W289" i="25"/>
  <c r="U290" i="25"/>
  <c r="V290" i="25"/>
  <c r="W290" i="25"/>
  <c r="U291" i="25"/>
  <c r="V291" i="25"/>
  <c r="W291" i="25"/>
  <c r="U292" i="25"/>
  <c r="V292" i="25"/>
  <c r="W292" i="25"/>
  <c r="U293" i="25"/>
  <c r="V293" i="25"/>
  <c r="W293" i="25"/>
  <c r="U294" i="25"/>
  <c r="V294" i="25"/>
  <c r="W294" i="25"/>
  <c r="U295" i="25"/>
  <c r="V295" i="25"/>
  <c r="W295" i="25"/>
  <c r="U296" i="25"/>
  <c r="V296" i="25"/>
  <c r="W296" i="25"/>
  <c r="U297" i="25"/>
  <c r="V297" i="25"/>
  <c r="W297" i="25"/>
  <c r="U298" i="25"/>
  <c r="V298" i="25"/>
  <c r="W298" i="25"/>
  <c r="U299" i="25"/>
  <c r="V299" i="25"/>
  <c r="W299" i="25"/>
  <c r="U300" i="25"/>
  <c r="V300" i="25"/>
  <c r="W300" i="25"/>
  <c r="U301" i="25"/>
  <c r="V301" i="25"/>
  <c r="W301" i="25"/>
  <c r="U302" i="25"/>
  <c r="V302" i="25"/>
  <c r="W302" i="25"/>
  <c r="U303" i="25"/>
  <c r="V303" i="25"/>
  <c r="W303" i="25"/>
  <c r="U304" i="25"/>
  <c r="V304" i="25"/>
  <c r="W304" i="25"/>
  <c r="U305" i="25"/>
  <c r="V305" i="25"/>
  <c r="W305" i="25"/>
  <c r="U306" i="25"/>
  <c r="V306" i="25"/>
  <c r="W306" i="25"/>
  <c r="U307" i="25"/>
  <c r="V307" i="25"/>
  <c r="W307" i="25"/>
  <c r="U308" i="25"/>
  <c r="V308" i="25"/>
  <c r="W308" i="25"/>
  <c r="U309" i="25"/>
  <c r="V309" i="25"/>
  <c r="W309" i="25"/>
  <c r="U310" i="25"/>
  <c r="V310" i="25"/>
  <c r="W310" i="25"/>
  <c r="U311" i="25"/>
  <c r="V311" i="25"/>
  <c r="W311" i="25"/>
  <c r="U312" i="25"/>
  <c r="V312" i="25"/>
  <c r="W312" i="25"/>
  <c r="U313" i="25"/>
  <c r="V313" i="25"/>
  <c r="W313" i="25"/>
  <c r="U314" i="25"/>
  <c r="V314" i="25"/>
  <c r="W314" i="25"/>
  <c r="U315" i="25"/>
  <c r="V315" i="25"/>
  <c r="W315" i="25"/>
  <c r="U316" i="25"/>
  <c r="V316" i="25"/>
  <c r="W316" i="25"/>
  <c r="U317" i="25"/>
  <c r="V317" i="25"/>
  <c r="W317" i="25"/>
  <c r="U318" i="25"/>
  <c r="V318" i="25"/>
  <c r="W318" i="25"/>
  <c r="U319" i="25"/>
  <c r="V319" i="25"/>
  <c r="W319" i="25"/>
  <c r="U320" i="25"/>
  <c r="V320" i="25"/>
  <c r="W320" i="25"/>
  <c r="U321" i="25"/>
  <c r="V321" i="25"/>
  <c r="W321" i="25"/>
  <c r="U322" i="25"/>
  <c r="V322" i="25"/>
  <c r="W322" i="25"/>
  <c r="U323" i="25"/>
  <c r="V323" i="25"/>
  <c r="W323" i="25"/>
  <c r="U324" i="25"/>
  <c r="V324" i="25"/>
  <c r="W324" i="25"/>
  <c r="U325" i="25"/>
  <c r="V325" i="25"/>
  <c r="W325" i="25"/>
  <c r="U326" i="25"/>
  <c r="V326" i="25"/>
  <c r="W326" i="25"/>
  <c r="U327" i="25"/>
  <c r="V327" i="25"/>
  <c r="W327" i="25"/>
  <c r="U328" i="25"/>
  <c r="V328" i="25"/>
  <c r="W328" i="25"/>
  <c r="U329" i="25"/>
  <c r="V329" i="25"/>
  <c r="W329" i="25"/>
  <c r="U330" i="25"/>
  <c r="V330" i="25"/>
  <c r="W330" i="25"/>
  <c r="U331" i="25"/>
  <c r="V331" i="25"/>
  <c r="W331" i="25"/>
  <c r="U332" i="25"/>
  <c r="V332" i="25"/>
  <c r="W332" i="25"/>
  <c r="U333" i="25"/>
  <c r="V333" i="25"/>
  <c r="W333" i="25"/>
  <c r="U334" i="25"/>
  <c r="V334" i="25"/>
  <c r="W334" i="25"/>
  <c r="U335" i="25"/>
  <c r="V335" i="25"/>
  <c r="W335" i="25"/>
  <c r="U336" i="25"/>
  <c r="V336" i="25"/>
  <c r="W336" i="25"/>
  <c r="U337" i="25"/>
  <c r="V337" i="25"/>
  <c r="W337" i="25"/>
  <c r="U338" i="25"/>
  <c r="V338" i="25"/>
  <c r="W338" i="25"/>
  <c r="U339" i="25"/>
  <c r="V339" i="25"/>
  <c r="W339" i="25"/>
  <c r="U340" i="25"/>
  <c r="V340" i="25"/>
  <c r="W340" i="25"/>
  <c r="U341" i="25"/>
  <c r="V341" i="25"/>
  <c r="W341" i="25"/>
  <c r="U342" i="25"/>
  <c r="V342" i="25"/>
  <c r="W342" i="25"/>
  <c r="U343" i="25"/>
  <c r="V343" i="25"/>
  <c r="W343" i="25"/>
  <c r="U344" i="25"/>
  <c r="V344" i="25"/>
  <c r="W344" i="25"/>
  <c r="U345" i="25"/>
  <c r="V345" i="25"/>
  <c r="W345" i="25"/>
  <c r="U346" i="25"/>
  <c r="V346" i="25"/>
  <c r="W346" i="25"/>
  <c r="U347" i="25"/>
  <c r="V347" i="25"/>
  <c r="W347" i="25"/>
  <c r="U348" i="25"/>
  <c r="V348" i="25"/>
  <c r="W348" i="25"/>
  <c r="U349" i="25"/>
  <c r="V349" i="25"/>
  <c r="W349" i="25"/>
  <c r="U350" i="25"/>
  <c r="V350" i="25"/>
  <c r="W350" i="25"/>
  <c r="U351" i="25"/>
  <c r="V351" i="25"/>
  <c r="W351" i="25"/>
  <c r="U352" i="25"/>
  <c r="V352" i="25"/>
  <c r="W352" i="25"/>
  <c r="U353" i="25"/>
  <c r="V353" i="25"/>
  <c r="W353" i="25"/>
  <c r="U354" i="25"/>
  <c r="V354" i="25"/>
  <c r="W354" i="25"/>
  <c r="U355" i="25"/>
  <c r="V355" i="25"/>
  <c r="W355" i="25"/>
  <c r="U356" i="25"/>
  <c r="V356" i="25"/>
  <c r="W356" i="25"/>
  <c r="U357" i="25"/>
  <c r="V357" i="25"/>
  <c r="W357" i="25"/>
  <c r="U358" i="25"/>
  <c r="V358" i="25"/>
  <c r="W358" i="25"/>
  <c r="U359" i="25"/>
  <c r="V359" i="25"/>
  <c r="W359" i="25"/>
  <c r="U360" i="25"/>
  <c r="V360" i="25"/>
  <c r="W360" i="25"/>
  <c r="U361" i="25"/>
  <c r="V361" i="25"/>
  <c r="W361" i="25"/>
  <c r="U362" i="25"/>
  <c r="V362" i="25"/>
  <c r="W362" i="25"/>
  <c r="U363" i="25"/>
  <c r="V363" i="25"/>
  <c r="W363" i="25"/>
  <c r="U364" i="25"/>
  <c r="V364" i="25"/>
  <c r="W364" i="25"/>
  <c r="U365" i="25"/>
  <c r="V365" i="25"/>
  <c r="W365" i="25"/>
  <c r="U366" i="25"/>
  <c r="V366" i="25"/>
  <c r="W366" i="25"/>
  <c r="U367" i="25"/>
  <c r="V367" i="25"/>
  <c r="W367" i="25"/>
  <c r="U368" i="25"/>
  <c r="V368" i="25"/>
  <c r="W368" i="25"/>
  <c r="U369" i="25"/>
  <c r="V369" i="25"/>
  <c r="W369" i="25"/>
  <c r="U370" i="25"/>
  <c r="V370" i="25"/>
  <c r="W370" i="25"/>
  <c r="U371" i="25"/>
  <c r="V371" i="25"/>
  <c r="W371" i="25"/>
  <c r="U372" i="25"/>
  <c r="V372" i="25"/>
  <c r="W372" i="25"/>
  <c r="U373" i="25"/>
  <c r="V373" i="25"/>
  <c r="W373" i="25"/>
  <c r="U374" i="25"/>
  <c r="V374" i="25"/>
  <c r="W374" i="25"/>
  <c r="U375" i="25"/>
  <c r="V375" i="25"/>
  <c r="W375" i="25"/>
  <c r="U376" i="25"/>
  <c r="V376" i="25"/>
  <c r="W376" i="25"/>
  <c r="U377" i="25"/>
  <c r="V377" i="25"/>
  <c r="W377" i="25"/>
  <c r="U378" i="25"/>
  <c r="V378" i="25"/>
  <c r="W378" i="25"/>
  <c r="U379" i="25"/>
  <c r="V379" i="25"/>
  <c r="W379" i="25"/>
  <c r="U380" i="25"/>
  <c r="V380" i="25"/>
  <c r="W380" i="25"/>
  <c r="U381" i="25"/>
  <c r="V381" i="25"/>
  <c r="W381" i="25"/>
  <c r="U382" i="25"/>
  <c r="V382" i="25"/>
  <c r="W382" i="25"/>
  <c r="U383" i="25"/>
  <c r="V383" i="25"/>
  <c r="W383" i="25"/>
  <c r="U384" i="25"/>
  <c r="V384" i="25"/>
  <c r="W384" i="25"/>
  <c r="U385" i="25"/>
  <c r="V385" i="25"/>
  <c r="W385" i="25"/>
  <c r="U386" i="25"/>
  <c r="V386" i="25"/>
  <c r="W386" i="25"/>
  <c r="U387" i="25"/>
  <c r="V387" i="25"/>
  <c r="W387" i="25"/>
  <c r="U388" i="25"/>
  <c r="V388" i="25"/>
  <c r="W388" i="25"/>
  <c r="U389" i="25"/>
  <c r="V389" i="25"/>
  <c r="W389" i="25"/>
  <c r="U390" i="25"/>
  <c r="V390" i="25"/>
  <c r="W390" i="25"/>
  <c r="U391" i="25"/>
  <c r="V391" i="25"/>
  <c r="W391" i="25"/>
  <c r="U392" i="25"/>
  <c r="V392" i="25"/>
  <c r="W392" i="25"/>
  <c r="U393" i="25"/>
  <c r="V393" i="25"/>
  <c r="W393" i="25"/>
  <c r="U394" i="25"/>
  <c r="V394" i="25"/>
  <c r="W394" i="25"/>
  <c r="U395" i="25"/>
  <c r="V395" i="25"/>
  <c r="W395" i="25"/>
  <c r="U396" i="25"/>
  <c r="V396" i="25"/>
  <c r="W396" i="25"/>
  <c r="U397" i="25"/>
  <c r="V397" i="25"/>
  <c r="W397" i="25"/>
  <c r="U398" i="25"/>
  <c r="V398" i="25"/>
  <c r="W398" i="25"/>
  <c r="U399" i="25"/>
  <c r="V399" i="25"/>
  <c r="W399" i="25"/>
  <c r="U400" i="25"/>
  <c r="V400" i="25"/>
  <c r="W400" i="25"/>
  <c r="U401" i="25"/>
  <c r="V401" i="25"/>
  <c r="W401" i="25"/>
  <c r="U402" i="25"/>
  <c r="V402" i="25"/>
  <c r="W402" i="25"/>
  <c r="U403" i="25"/>
  <c r="V403" i="25"/>
  <c r="W403" i="25"/>
  <c r="U404" i="25"/>
  <c r="V404" i="25"/>
  <c r="W404" i="25"/>
  <c r="U405" i="25"/>
  <c r="V405" i="25"/>
  <c r="W405" i="25"/>
  <c r="U406" i="25"/>
  <c r="V406" i="25"/>
  <c r="W406" i="25"/>
  <c r="U407" i="25"/>
  <c r="V407" i="25"/>
  <c r="W407" i="25"/>
  <c r="U408" i="25"/>
  <c r="V408" i="25"/>
  <c r="W408" i="25"/>
  <c r="U409" i="25"/>
  <c r="V409" i="25"/>
  <c r="W409" i="25"/>
  <c r="U410" i="25"/>
  <c r="V410" i="25"/>
  <c r="W410" i="25"/>
  <c r="U411" i="25"/>
  <c r="V411" i="25"/>
  <c r="W411" i="25"/>
  <c r="U412" i="25"/>
  <c r="V412" i="25"/>
  <c r="W412" i="25"/>
  <c r="U413" i="25"/>
  <c r="V413" i="25"/>
  <c r="W413" i="25"/>
  <c r="U414" i="25"/>
  <c r="V414" i="25"/>
  <c r="W414" i="25"/>
  <c r="U415" i="25"/>
  <c r="V415" i="25"/>
  <c r="W415" i="25"/>
  <c r="U416" i="25"/>
  <c r="V416" i="25"/>
  <c r="W416" i="25"/>
  <c r="U417" i="25"/>
  <c r="V417" i="25"/>
  <c r="W417" i="25"/>
  <c r="U418" i="25"/>
  <c r="V418" i="25"/>
  <c r="W418" i="25"/>
  <c r="U419" i="25"/>
  <c r="V419" i="25"/>
  <c r="W419" i="25"/>
  <c r="U420" i="25"/>
  <c r="V420" i="25"/>
  <c r="W420" i="25"/>
  <c r="U421" i="25"/>
  <c r="V421" i="25"/>
  <c r="W421" i="25"/>
  <c r="U422" i="25"/>
  <c r="V422" i="25"/>
  <c r="W422" i="25"/>
  <c r="U423" i="25"/>
  <c r="V423" i="25"/>
  <c r="W423" i="25"/>
  <c r="U424" i="25"/>
  <c r="V424" i="25"/>
  <c r="W424" i="25"/>
  <c r="U425" i="25"/>
  <c r="V425" i="25"/>
  <c r="W425" i="25"/>
  <c r="U426" i="25"/>
  <c r="V426" i="25"/>
  <c r="W426" i="25"/>
  <c r="U427" i="25"/>
  <c r="V427" i="25"/>
  <c r="W427" i="25"/>
  <c r="U428" i="25"/>
  <c r="V428" i="25"/>
  <c r="W428" i="25"/>
  <c r="U429" i="25"/>
  <c r="V429" i="25"/>
  <c r="W429" i="25"/>
  <c r="U430" i="25"/>
  <c r="V430" i="25"/>
  <c r="W430" i="25"/>
  <c r="U431" i="25"/>
  <c r="V431" i="25"/>
  <c r="W431" i="25"/>
  <c r="U432" i="25"/>
  <c r="V432" i="25"/>
  <c r="W432" i="25"/>
  <c r="U433" i="25"/>
  <c r="V433" i="25"/>
  <c r="W433" i="25"/>
  <c r="U434" i="25"/>
  <c r="V434" i="25"/>
  <c r="W434" i="25"/>
  <c r="U435" i="25"/>
  <c r="V435" i="25"/>
  <c r="W435" i="25"/>
  <c r="U436" i="25"/>
  <c r="V436" i="25"/>
  <c r="W436" i="25"/>
  <c r="U437" i="25"/>
  <c r="V437" i="25"/>
  <c r="W437" i="25"/>
  <c r="U438" i="25"/>
  <c r="V438" i="25"/>
  <c r="W438" i="25"/>
  <c r="U439" i="25"/>
  <c r="V439" i="25"/>
  <c r="W439" i="25"/>
  <c r="U440" i="25"/>
  <c r="V440" i="25"/>
  <c r="W440" i="25"/>
  <c r="U441" i="25"/>
  <c r="V441" i="25"/>
  <c r="W441" i="25"/>
  <c r="U442" i="25"/>
  <c r="V442" i="25"/>
  <c r="W442" i="25"/>
  <c r="U443" i="25"/>
  <c r="V443" i="25"/>
  <c r="W443" i="25"/>
  <c r="U444" i="25"/>
  <c r="V444" i="25"/>
  <c r="W444" i="25"/>
  <c r="U445" i="25"/>
  <c r="V445" i="25"/>
  <c r="W445" i="25"/>
  <c r="U446" i="25"/>
  <c r="V446" i="25"/>
  <c r="W446" i="25"/>
  <c r="U447" i="25"/>
  <c r="V447" i="25"/>
  <c r="W447" i="25"/>
  <c r="U448" i="25"/>
  <c r="V448" i="25"/>
  <c r="W448" i="25"/>
  <c r="U449" i="25"/>
  <c r="V449" i="25"/>
  <c r="W449" i="25"/>
  <c r="U450" i="25"/>
  <c r="V450" i="25"/>
  <c r="W450" i="25"/>
  <c r="U451" i="25"/>
  <c r="V451" i="25"/>
  <c r="W451" i="25"/>
  <c r="U452" i="25"/>
  <c r="V452" i="25"/>
  <c r="W452" i="25"/>
  <c r="U453" i="25"/>
  <c r="V453" i="25"/>
  <c r="W453" i="25"/>
  <c r="U454" i="25"/>
  <c r="V454" i="25"/>
  <c r="W454" i="25"/>
  <c r="U455" i="25"/>
  <c r="V455" i="25"/>
  <c r="W455" i="25"/>
  <c r="U456" i="25"/>
  <c r="V456" i="25"/>
  <c r="W456" i="25"/>
  <c r="U457" i="25"/>
  <c r="V457" i="25"/>
  <c r="W457" i="25"/>
  <c r="U458" i="25"/>
  <c r="V458" i="25"/>
  <c r="W458" i="25"/>
  <c r="U459" i="25"/>
  <c r="V459" i="25"/>
  <c r="W459" i="25"/>
  <c r="U460" i="25"/>
  <c r="V460" i="25"/>
  <c r="W460" i="25"/>
  <c r="U461" i="25"/>
  <c r="V461" i="25"/>
  <c r="W461" i="25"/>
  <c r="U462" i="25"/>
  <c r="V462" i="25"/>
  <c r="W462" i="25"/>
  <c r="U463" i="25"/>
  <c r="V463" i="25"/>
  <c r="W463" i="25"/>
  <c r="U464" i="25"/>
  <c r="V464" i="25"/>
  <c r="W464" i="25"/>
  <c r="U465" i="25"/>
  <c r="V465" i="25"/>
  <c r="W465" i="25"/>
  <c r="U466" i="25"/>
  <c r="V466" i="25"/>
  <c r="W466" i="25"/>
  <c r="U467" i="25"/>
  <c r="V467" i="25"/>
  <c r="W467" i="25"/>
  <c r="U468" i="25"/>
  <c r="V468" i="25"/>
  <c r="W468" i="25"/>
  <c r="U469" i="25"/>
  <c r="V469" i="25"/>
  <c r="W469" i="25"/>
  <c r="U470" i="25"/>
  <c r="V470" i="25"/>
  <c r="W470" i="25"/>
  <c r="U471" i="25"/>
  <c r="V471" i="25"/>
  <c r="W471" i="25"/>
  <c r="U472" i="25"/>
  <c r="V472" i="25"/>
  <c r="W472" i="25"/>
  <c r="U473" i="25"/>
  <c r="V473" i="25"/>
  <c r="W473" i="25"/>
  <c r="U474" i="25"/>
  <c r="V474" i="25"/>
  <c r="W474" i="25"/>
  <c r="U475" i="25"/>
  <c r="V475" i="25"/>
  <c r="W475" i="25"/>
  <c r="U476" i="25"/>
  <c r="V476" i="25"/>
  <c r="W476" i="25"/>
  <c r="U477" i="25"/>
  <c r="V477" i="25"/>
  <c r="W477" i="25"/>
  <c r="U478" i="25"/>
  <c r="V478" i="25"/>
  <c r="W478" i="25"/>
  <c r="U479" i="25"/>
  <c r="V479" i="25"/>
  <c r="W479" i="25"/>
  <c r="U480" i="25"/>
  <c r="V480" i="25"/>
  <c r="W480" i="25"/>
  <c r="U481" i="25"/>
  <c r="V481" i="25"/>
  <c r="W481" i="25"/>
  <c r="U482" i="25"/>
  <c r="V482" i="25"/>
  <c r="W482" i="25"/>
  <c r="U483" i="25"/>
  <c r="V483" i="25"/>
  <c r="W483" i="25"/>
  <c r="U484" i="25"/>
  <c r="V484" i="25"/>
  <c r="W484" i="25"/>
  <c r="U485" i="25"/>
  <c r="V485" i="25"/>
  <c r="W485" i="25"/>
  <c r="U486" i="25"/>
  <c r="V486" i="25"/>
  <c r="W486" i="25"/>
  <c r="U487" i="25"/>
  <c r="V487" i="25"/>
  <c r="W487" i="25"/>
  <c r="U488" i="25"/>
  <c r="V488" i="25"/>
  <c r="W488" i="25"/>
  <c r="U489" i="25"/>
  <c r="V489" i="25"/>
  <c r="W489" i="25"/>
  <c r="U490" i="25"/>
  <c r="V490" i="25"/>
  <c r="W490" i="25"/>
  <c r="U491" i="25"/>
  <c r="V491" i="25"/>
  <c r="W491" i="25"/>
  <c r="U492" i="25"/>
  <c r="V492" i="25"/>
  <c r="W492" i="25"/>
  <c r="U493" i="25"/>
  <c r="V493" i="25"/>
  <c r="W493" i="25"/>
  <c r="U494" i="25"/>
  <c r="V494" i="25"/>
  <c r="W494" i="25"/>
  <c r="U495" i="25"/>
  <c r="V495" i="25"/>
  <c r="W495" i="25"/>
  <c r="U496" i="25"/>
  <c r="V496" i="25"/>
  <c r="W496" i="25"/>
  <c r="U497" i="25"/>
  <c r="V497" i="25"/>
  <c r="W497" i="25"/>
  <c r="U498" i="25"/>
  <c r="V498" i="25"/>
  <c r="W498" i="25"/>
  <c r="U499" i="25"/>
  <c r="V499" i="25"/>
  <c r="W499" i="25"/>
  <c r="U500" i="25"/>
  <c r="V500" i="25"/>
  <c r="W500" i="25"/>
  <c r="U501" i="25"/>
  <c r="V501" i="25"/>
  <c r="W501" i="25"/>
  <c r="U502" i="25"/>
  <c r="V502" i="25"/>
  <c r="W502" i="25"/>
  <c r="U503" i="25"/>
  <c r="V503" i="25"/>
  <c r="W503" i="25"/>
  <c r="U504" i="25"/>
  <c r="V504" i="25"/>
  <c r="W504" i="25"/>
  <c r="U505" i="25"/>
  <c r="V505" i="25"/>
  <c r="W505" i="25"/>
  <c r="U506" i="25"/>
  <c r="V506" i="25"/>
  <c r="W506" i="25"/>
  <c r="U507" i="25"/>
  <c r="V507" i="25"/>
  <c r="W507" i="25"/>
  <c r="U508" i="25"/>
  <c r="V508" i="25"/>
  <c r="W508" i="25"/>
  <c r="U509" i="25"/>
  <c r="V509" i="25"/>
  <c r="W509" i="25"/>
  <c r="U510" i="25"/>
  <c r="V510" i="25"/>
  <c r="W510" i="25"/>
  <c r="U511" i="25"/>
  <c r="V511" i="25"/>
  <c r="W511" i="25"/>
  <c r="U512" i="25"/>
  <c r="V512" i="25"/>
  <c r="W512" i="25"/>
  <c r="U513" i="25"/>
  <c r="V513" i="25"/>
  <c r="W513" i="25"/>
  <c r="U514" i="25"/>
  <c r="V514" i="25"/>
  <c r="W514" i="25"/>
  <c r="U515" i="25"/>
  <c r="V515" i="25"/>
  <c r="W515" i="25"/>
  <c r="U516" i="25"/>
  <c r="V516" i="25"/>
  <c r="W516" i="25"/>
  <c r="U517" i="25"/>
  <c r="V517" i="25"/>
  <c r="W517" i="25"/>
  <c r="U518" i="25"/>
  <c r="V518" i="25"/>
  <c r="W518" i="25"/>
  <c r="U519" i="25"/>
  <c r="V519" i="25"/>
  <c r="W519" i="25"/>
  <c r="U520" i="25"/>
  <c r="V520" i="25"/>
  <c r="W520" i="25"/>
  <c r="U521" i="25"/>
  <c r="V521" i="25"/>
  <c r="W521" i="25"/>
  <c r="U522" i="25"/>
  <c r="V522" i="25"/>
  <c r="W522" i="25"/>
  <c r="U523" i="25"/>
  <c r="V523" i="25"/>
  <c r="W523" i="25"/>
  <c r="U524" i="25"/>
  <c r="V524" i="25"/>
  <c r="W524" i="25"/>
  <c r="U525" i="25"/>
  <c r="V525" i="25"/>
  <c r="W525" i="25"/>
  <c r="U526" i="25"/>
  <c r="V526" i="25"/>
  <c r="W526" i="25"/>
  <c r="U527" i="25"/>
  <c r="V527" i="25"/>
  <c r="W527" i="25"/>
  <c r="U528" i="25"/>
  <c r="V528" i="25"/>
  <c r="W528" i="25"/>
  <c r="U529" i="25"/>
  <c r="V529" i="25"/>
  <c r="W529" i="25"/>
  <c r="U530" i="25"/>
  <c r="V530" i="25"/>
  <c r="W530" i="25"/>
  <c r="U531" i="25"/>
  <c r="V531" i="25"/>
  <c r="W531" i="25"/>
  <c r="U532" i="25"/>
  <c r="V532" i="25"/>
  <c r="W532" i="25"/>
  <c r="U533" i="25"/>
  <c r="V533" i="25"/>
  <c r="W533" i="25"/>
  <c r="U534" i="25"/>
  <c r="V534" i="25"/>
  <c r="W534" i="25"/>
  <c r="U535" i="25"/>
  <c r="V535" i="25"/>
  <c r="W535" i="25"/>
  <c r="U536" i="25"/>
  <c r="V536" i="25"/>
  <c r="W536" i="25"/>
  <c r="U537" i="25"/>
  <c r="V537" i="25"/>
  <c r="W537" i="25"/>
  <c r="U538" i="25"/>
  <c r="V538" i="25"/>
  <c r="W538" i="25"/>
  <c r="U539" i="25"/>
  <c r="V539" i="25"/>
  <c r="W539" i="25"/>
  <c r="U540" i="25"/>
  <c r="V540" i="25"/>
  <c r="W540" i="25"/>
  <c r="U541" i="25"/>
  <c r="V541" i="25"/>
  <c r="W541" i="25"/>
  <c r="U542" i="25"/>
  <c r="V542" i="25"/>
  <c r="W542" i="25"/>
  <c r="U543" i="25"/>
  <c r="V543" i="25"/>
  <c r="W543" i="25"/>
  <c r="U544" i="25"/>
  <c r="V544" i="25"/>
  <c r="W544" i="25"/>
  <c r="U545" i="25"/>
  <c r="V545" i="25"/>
  <c r="W545" i="25"/>
  <c r="U546" i="25"/>
  <c r="V546" i="25"/>
  <c r="W546" i="25"/>
  <c r="U547" i="25"/>
  <c r="V547" i="25"/>
  <c r="W547" i="25"/>
  <c r="U548" i="25"/>
  <c r="V548" i="25"/>
  <c r="W548" i="25"/>
  <c r="U549" i="25"/>
  <c r="V549" i="25"/>
  <c r="W549" i="25"/>
  <c r="U550" i="25"/>
  <c r="V550" i="25"/>
  <c r="W550" i="25"/>
  <c r="U551" i="25"/>
  <c r="V551" i="25"/>
  <c r="W551" i="25"/>
  <c r="U552" i="25"/>
  <c r="V552" i="25"/>
  <c r="W552" i="25"/>
  <c r="U553" i="25"/>
  <c r="V553" i="25"/>
  <c r="W553" i="25"/>
  <c r="U554" i="25"/>
  <c r="V554" i="25"/>
  <c r="W554" i="25"/>
  <c r="U555" i="25"/>
  <c r="V555" i="25"/>
  <c r="W555" i="25"/>
  <c r="U556" i="25"/>
  <c r="V556" i="25"/>
  <c r="W556" i="25"/>
  <c r="U557" i="25"/>
  <c r="V557" i="25"/>
  <c r="W557" i="25"/>
  <c r="U558" i="25"/>
  <c r="V558" i="25"/>
  <c r="W558" i="25"/>
  <c r="U559" i="25"/>
  <c r="V559" i="25"/>
  <c r="W559" i="25"/>
  <c r="U560" i="25"/>
  <c r="V560" i="25"/>
  <c r="W560" i="25"/>
  <c r="U561" i="25"/>
  <c r="V561" i="25"/>
  <c r="W561" i="25"/>
  <c r="U562" i="25"/>
  <c r="V562" i="25"/>
  <c r="W562" i="25"/>
  <c r="U563" i="25"/>
  <c r="V563" i="25"/>
  <c r="W563" i="25"/>
  <c r="U564" i="25"/>
  <c r="V564" i="25"/>
  <c r="W564" i="25"/>
  <c r="U565" i="25"/>
  <c r="V565" i="25"/>
  <c r="W565" i="25"/>
  <c r="U566" i="25"/>
  <c r="V566" i="25"/>
  <c r="W566" i="25"/>
  <c r="U567" i="25"/>
  <c r="V567" i="25"/>
  <c r="W567" i="25"/>
  <c r="U568" i="25"/>
  <c r="V568" i="25"/>
  <c r="W568" i="25"/>
  <c r="U569" i="25"/>
  <c r="V569" i="25"/>
  <c r="W569" i="25"/>
  <c r="U570" i="25"/>
  <c r="V570" i="25"/>
  <c r="W570" i="25"/>
  <c r="U571" i="25"/>
  <c r="V571" i="25"/>
  <c r="W571" i="25"/>
  <c r="U572" i="25"/>
  <c r="V572" i="25"/>
  <c r="W572" i="25"/>
  <c r="U573" i="25"/>
  <c r="V573" i="25"/>
  <c r="W573" i="25"/>
  <c r="U574" i="25"/>
  <c r="V574" i="25"/>
  <c r="W574" i="25"/>
  <c r="U575" i="25"/>
  <c r="V575" i="25"/>
  <c r="W575" i="25"/>
  <c r="U576" i="25"/>
  <c r="V576" i="25"/>
  <c r="W576" i="25"/>
  <c r="U577" i="25"/>
  <c r="V577" i="25"/>
  <c r="W577" i="25"/>
  <c r="U578" i="25"/>
  <c r="V578" i="25"/>
  <c r="W578" i="25"/>
  <c r="U579" i="25"/>
  <c r="V579" i="25"/>
  <c r="W579" i="25"/>
  <c r="U580" i="25"/>
  <c r="V580" i="25"/>
  <c r="W580" i="25"/>
  <c r="U581" i="25"/>
  <c r="V581" i="25"/>
  <c r="W581" i="25"/>
  <c r="U582" i="25"/>
  <c r="V582" i="25"/>
  <c r="W582" i="25"/>
  <c r="U583" i="25"/>
  <c r="V583" i="25"/>
  <c r="W583" i="25"/>
  <c r="U584" i="25"/>
  <c r="V584" i="25"/>
  <c r="W584" i="25"/>
  <c r="U585" i="25"/>
  <c r="V585" i="25"/>
  <c r="W585" i="25"/>
  <c r="U586" i="25"/>
  <c r="V586" i="25"/>
  <c r="W586" i="25"/>
  <c r="U587" i="25"/>
  <c r="V587" i="25"/>
  <c r="W587" i="25"/>
  <c r="U588" i="25"/>
  <c r="V588" i="25"/>
  <c r="W588" i="25"/>
  <c r="U589" i="25"/>
  <c r="V589" i="25"/>
  <c r="W589" i="25"/>
  <c r="U590" i="25"/>
  <c r="V590" i="25"/>
  <c r="W590" i="25"/>
  <c r="U591" i="25"/>
  <c r="V591" i="25"/>
  <c r="W591" i="25"/>
  <c r="U592" i="25"/>
  <c r="V592" i="25"/>
  <c r="W592" i="25"/>
  <c r="U593" i="25"/>
  <c r="V593" i="25"/>
  <c r="W593" i="25"/>
  <c r="U594" i="25"/>
  <c r="V594" i="25"/>
  <c r="W594" i="25"/>
  <c r="U595" i="25"/>
  <c r="V595" i="25"/>
  <c r="W595" i="25"/>
  <c r="U596" i="25"/>
  <c r="V596" i="25"/>
  <c r="W596" i="25"/>
  <c r="U597" i="25"/>
  <c r="V597" i="25"/>
  <c r="W597" i="25"/>
  <c r="U598" i="25"/>
  <c r="V598" i="25"/>
  <c r="W598" i="25"/>
  <c r="U599" i="25"/>
  <c r="V599" i="25"/>
  <c r="W599" i="25"/>
  <c r="U600" i="25"/>
  <c r="V600" i="25"/>
  <c r="W600" i="25"/>
  <c r="U601" i="25"/>
  <c r="V601" i="25"/>
  <c r="W601" i="25"/>
  <c r="U602" i="25"/>
  <c r="V602" i="25"/>
  <c r="W602" i="25"/>
  <c r="U603" i="25"/>
  <c r="V603" i="25"/>
  <c r="W603" i="25"/>
  <c r="U604" i="25"/>
  <c r="V604" i="25"/>
  <c r="W604" i="25"/>
  <c r="U605" i="25"/>
  <c r="V605" i="25"/>
  <c r="W605" i="25"/>
  <c r="U606" i="25"/>
  <c r="V606" i="25"/>
  <c r="W606" i="25"/>
  <c r="U607" i="25"/>
  <c r="V607" i="25"/>
  <c r="W607" i="25"/>
  <c r="U608" i="25"/>
  <c r="V608" i="25"/>
  <c r="W608" i="25"/>
  <c r="U609" i="25"/>
  <c r="V609" i="25"/>
  <c r="W609" i="25"/>
  <c r="U610" i="25"/>
  <c r="V610" i="25"/>
  <c r="W610" i="25"/>
  <c r="U611" i="25"/>
  <c r="V611" i="25"/>
  <c r="W611" i="25"/>
  <c r="U612" i="25"/>
  <c r="V612" i="25"/>
  <c r="W612" i="25"/>
  <c r="U613" i="25"/>
  <c r="V613" i="25"/>
  <c r="W613" i="25"/>
  <c r="U614" i="25"/>
  <c r="V614" i="25"/>
  <c r="W614" i="25"/>
  <c r="U615" i="25"/>
  <c r="V615" i="25"/>
  <c r="W615" i="25"/>
  <c r="U616" i="25"/>
  <c r="V616" i="25"/>
  <c r="W616" i="25"/>
  <c r="U617" i="25"/>
  <c r="V617" i="25"/>
  <c r="W617" i="25"/>
  <c r="U618" i="25"/>
  <c r="V618" i="25"/>
  <c r="W618" i="25"/>
  <c r="U619" i="25"/>
  <c r="V619" i="25"/>
  <c r="W619" i="25"/>
  <c r="U620" i="25"/>
  <c r="V620" i="25"/>
  <c r="W620" i="25"/>
  <c r="U621" i="25"/>
  <c r="V621" i="25"/>
  <c r="W621" i="25"/>
  <c r="U622" i="25"/>
  <c r="V622" i="25"/>
  <c r="W622" i="25"/>
  <c r="U623" i="25"/>
  <c r="V623" i="25"/>
  <c r="W623" i="25"/>
  <c r="U624" i="25"/>
  <c r="V624" i="25"/>
  <c r="W624" i="25"/>
  <c r="U625" i="25"/>
  <c r="V625" i="25"/>
  <c r="W625" i="25"/>
  <c r="U626" i="25"/>
  <c r="V626" i="25"/>
  <c r="W626" i="25"/>
  <c r="U627" i="25"/>
  <c r="V627" i="25"/>
  <c r="W627" i="25"/>
  <c r="U628" i="25"/>
  <c r="V628" i="25"/>
  <c r="W628" i="25"/>
  <c r="U629" i="25"/>
  <c r="V629" i="25"/>
  <c r="W629" i="25"/>
  <c r="U630" i="25"/>
  <c r="V630" i="25"/>
  <c r="W630" i="25"/>
  <c r="U631" i="25"/>
  <c r="V631" i="25"/>
  <c r="W631" i="25"/>
  <c r="U632" i="25"/>
  <c r="V632" i="25"/>
  <c r="W632" i="25"/>
  <c r="U633" i="25"/>
  <c r="V633" i="25"/>
  <c r="W633" i="25"/>
  <c r="U634" i="25"/>
  <c r="V634" i="25"/>
  <c r="W634" i="25"/>
  <c r="U635" i="25"/>
  <c r="V635" i="25"/>
  <c r="W635" i="25"/>
  <c r="U636" i="25"/>
  <c r="V636" i="25"/>
  <c r="W636" i="25"/>
  <c r="U637" i="25"/>
  <c r="V637" i="25"/>
  <c r="W637" i="25"/>
  <c r="U638" i="25"/>
  <c r="V638" i="25"/>
  <c r="W638" i="25"/>
  <c r="U639" i="25"/>
  <c r="V639" i="25"/>
  <c r="W639" i="25"/>
  <c r="U640" i="25"/>
  <c r="V640" i="25"/>
  <c r="W640" i="25"/>
  <c r="U641" i="25"/>
  <c r="V641" i="25"/>
  <c r="W641" i="25"/>
  <c r="U642" i="25"/>
  <c r="V642" i="25"/>
  <c r="W642" i="25"/>
  <c r="U643" i="25"/>
  <c r="V643" i="25"/>
  <c r="W643" i="25"/>
  <c r="U644" i="25"/>
  <c r="V644" i="25"/>
  <c r="W644" i="25"/>
  <c r="U645" i="25"/>
  <c r="V645" i="25"/>
  <c r="W645" i="25"/>
  <c r="U646" i="25"/>
  <c r="V646" i="25"/>
  <c r="W646" i="25"/>
  <c r="U647" i="25"/>
  <c r="V647" i="25"/>
  <c r="W647" i="25"/>
  <c r="U648" i="25"/>
  <c r="V648" i="25"/>
  <c r="W648" i="25"/>
  <c r="U649" i="25"/>
  <c r="V649" i="25"/>
  <c r="W649" i="25"/>
  <c r="U650" i="25"/>
  <c r="V650" i="25"/>
  <c r="W650" i="25"/>
  <c r="U651" i="25"/>
  <c r="V651" i="25"/>
  <c r="W651" i="25"/>
  <c r="U652" i="25"/>
  <c r="V652" i="25"/>
  <c r="W652" i="25"/>
  <c r="U653" i="25"/>
  <c r="V653" i="25"/>
  <c r="W653" i="25"/>
  <c r="U654" i="25"/>
  <c r="V654" i="25"/>
  <c r="W654" i="25"/>
  <c r="U655" i="25"/>
  <c r="V655" i="25"/>
  <c r="W655" i="25"/>
  <c r="U656" i="25"/>
  <c r="V656" i="25"/>
  <c r="W656" i="25"/>
  <c r="U657" i="25"/>
  <c r="V657" i="25"/>
  <c r="W657" i="25"/>
  <c r="U658" i="25"/>
  <c r="V658" i="25"/>
  <c r="W658" i="25"/>
  <c r="U659" i="25"/>
  <c r="V659" i="25"/>
  <c r="W659" i="25"/>
  <c r="U660" i="25"/>
  <c r="V660" i="25"/>
  <c r="W660" i="25"/>
  <c r="U661" i="25"/>
  <c r="V661" i="25"/>
  <c r="W661" i="25"/>
  <c r="U662" i="25"/>
  <c r="V662" i="25"/>
  <c r="W662" i="25"/>
  <c r="U663" i="25"/>
  <c r="V663" i="25"/>
  <c r="W663" i="25"/>
  <c r="U664" i="25"/>
  <c r="V664" i="25"/>
  <c r="W664" i="25"/>
  <c r="U665" i="25"/>
  <c r="V665" i="25"/>
  <c r="W665" i="25"/>
  <c r="U666" i="25"/>
  <c r="V666" i="25"/>
  <c r="W666" i="25"/>
  <c r="U667" i="25"/>
  <c r="V667" i="25"/>
  <c r="W667" i="25"/>
  <c r="U668" i="25"/>
  <c r="V668" i="25"/>
  <c r="W668" i="25"/>
  <c r="U669" i="25"/>
  <c r="V669" i="25"/>
  <c r="W669" i="25"/>
  <c r="U670" i="25"/>
  <c r="V670" i="25"/>
  <c r="W670" i="25"/>
  <c r="U671" i="25"/>
  <c r="V671" i="25"/>
  <c r="W671" i="25"/>
  <c r="U672" i="25"/>
  <c r="V672" i="25"/>
  <c r="W672" i="25"/>
  <c r="U673" i="25"/>
  <c r="V673" i="25"/>
  <c r="W673" i="25"/>
  <c r="U674" i="25"/>
  <c r="V674" i="25"/>
  <c r="W674" i="25"/>
  <c r="U675" i="25"/>
  <c r="V675" i="25"/>
  <c r="W675" i="25"/>
  <c r="U676" i="25"/>
  <c r="V676" i="25"/>
  <c r="W676" i="25"/>
  <c r="U677" i="25"/>
  <c r="V677" i="25"/>
  <c r="W677" i="25"/>
  <c r="U678" i="25"/>
  <c r="V678" i="25"/>
  <c r="W678" i="25"/>
  <c r="U679" i="25"/>
  <c r="V679" i="25"/>
  <c r="W679" i="25"/>
  <c r="U680" i="25"/>
  <c r="V680" i="25"/>
  <c r="W680" i="25"/>
  <c r="U681" i="25"/>
  <c r="V681" i="25"/>
  <c r="W681" i="25"/>
  <c r="U682" i="25"/>
  <c r="V682" i="25"/>
  <c r="W682" i="25"/>
  <c r="U683" i="25"/>
  <c r="V683" i="25"/>
  <c r="W683" i="25"/>
  <c r="U684" i="25"/>
  <c r="V684" i="25"/>
  <c r="W684" i="25"/>
  <c r="U685" i="25"/>
  <c r="V685" i="25"/>
  <c r="W685" i="25"/>
  <c r="U686" i="25"/>
  <c r="V686" i="25"/>
  <c r="W686" i="25"/>
  <c r="U687" i="25"/>
  <c r="V687" i="25"/>
  <c r="W687" i="25"/>
  <c r="U688" i="25"/>
  <c r="V688" i="25"/>
  <c r="W688" i="25"/>
  <c r="U689" i="25"/>
  <c r="V689" i="25"/>
  <c r="W689" i="25"/>
  <c r="U690" i="25"/>
  <c r="V690" i="25"/>
  <c r="W690" i="25"/>
  <c r="U691" i="25"/>
  <c r="V691" i="25"/>
  <c r="W691" i="25"/>
  <c r="U692" i="25"/>
  <c r="V692" i="25"/>
  <c r="W692" i="25"/>
  <c r="U693" i="25"/>
  <c r="V693" i="25"/>
  <c r="W693" i="25"/>
  <c r="U694" i="25"/>
  <c r="V694" i="25"/>
  <c r="W694" i="25"/>
  <c r="U695" i="25"/>
  <c r="V695" i="25"/>
  <c r="W695" i="25"/>
  <c r="U696" i="25"/>
  <c r="V696" i="25"/>
  <c r="W696" i="25"/>
  <c r="U697" i="25"/>
  <c r="V697" i="25"/>
  <c r="W697" i="25"/>
  <c r="U698" i="25"/>
  <c r="V698" i="25"/>
  <c r="W698" i="25"/>
  <c r="U699" i="25"/>
  <c r="V699" i="25"/>
  <c r="W699" i="25"/>
  <c r="U700" i="25"/>
  <c r="V700" i="25"/>
  <c r="W700" i="25"/>
  <c r="U701" i="25"/>
  <c r="V701" i="25"/>
  <c r="W701" i="25"/>
  <c r="U702" i="25"/>
  <c r="V702" i="25"/>
  <c r="W702" i="25"/>
  <c r="U703" i="25"/>
  <c r="V703" i="25"/>
  <c r="W703" i="25"/>
  <c r="U704" i="25"/>
  <c r="V704" i="25"/>
  <c r="W704" i="25"/>
  <c r="U705" i="25"/>
  <c r="V705" i="25"/>
  <c r="W705" i="25"/>
  <c r="U706" i="25"/>
  <c r="V706" i="25"/>
  <c r="W706" i="25"/>
  <c r="U707" i="25"/>
  <c r="V707" i="25"/>
  <c r="W707" i="25"/>
  <c r="U708" i="25"/>
  <c r="V708" i="25"/>
  <c r="W708" i="25"/>
  <c r="U709" i="25"/>
  <c r="V709" i="25"/>
  <c r="W709" i="25"/>
  <c r="U710" i="25"/>
  <c r="V710" i="25"/>
  <c r="W710" i="25"/>
  <c r="U711" i="25"/>
  <c r="V711" i="25"/>
  <c r="W711" i="25"/>
  <c r="U712" i="25"/>
  <c r="V712" i="25"/>
  <c r="W712" i="25"/>
  <c r="U713" i="25"/>
  <c r="V713" i="25"/>
  <c r="W713" i="25"/>
  <c r="U714" i="25"/>
  <c r="V714" i="25"/>
  <c r="W714" i="25"/>
  <c r="U715" i="25"/>
  <c r="V715" i="25"/>
  <c r="W715" i="25"/>
  <c r="U716" i="25"/>
  <c r="V716" i="25"/>
  <c r="W716" i="25"/>
  <c r="U717" i="25"/>
  <c r="V717" i="25"/>
  <c r="W717" i="25"/>
  <c r="U718" i="25"/>
  <c r="V718" i="25"/>
  <c r="W718" i="25"/>
  <c r="U719" i="25"/>
  <c r="V719" i="25"/>
  <c r="W719" i="25"/>
  <c r="U720" i="25"/>
  <c r="V720" i="25"/>
  <c r="W720" i="25"/>
  <c r="U721" i="25"/>
  <c r="V721" i="25"/>
  <c r="W721" i="25"/>
  <c r="U722" i="25"/>
  <c r="V722" i="25"/>
  <c r="W722" i="25"/>
  <c r="U723" i="25"/>
  <c r="V723" i="25"/>
  <c r="W723" i="25"/>
  <c r="U724" i="25"/>
  <c r="V724" i="25"/>
  <c r="W724" i="25"/>
  <c r="U725" i="25"/>
  <c r="V725" i="25"/>
  <c r="W725" i="25"/>
  <c r="U726" i="25"/>
  <c r="V726" i="25"/>
  <c r="W726" i="25"/>
  <c r="U727" i="25"/>
  <c r="V727" i="25"/>
  <c r="W727" i="25"/>
  <c r="U728" i="25"/>
  <c r="V728" i="25"/>
  <c r="W728" i="25"/>
  <c r="U729" i="25"/>
  <c r="V729" i="25"/>
  <c r="W729" i="25"/>
  <c r="U730" i="25"/>
  <c r="V730" i="25"/>
  <c r="W730" i="25"/>
  <c r="U731" i="25"/>
  <c r="V731" i="25"/>
  <c r="W731" i="25"/>
  <c r="U732" i="25"/>
  <c r="V732" i="25"/>
  <c r="W732" i="25"/>
  <c r="U733" i="25"/>
  <c r="V733" i="25"/>
  <c r="W733" i="25"/>
  <c r="U734" i="25"/>
  <c r="V734" i="25"/>
  <c r="W734" i="25"/>
  <c r="U735" i="25"/>
  <c r="V735" i="25"/>
  <c r="W735" i="25"/>
  <c r="U736" i="25"/>
  <c r="V736" i="25"/>
  <c r="W736" i="25"/>
  <c r="U737" i="25"/>
  <c r="V737" i="25"/>
  <c r="W737" i="25"/>
  <c r="U738" i="25"/>
  <c r="V738" i="25"/>
  <c r="W738" i="25"/>
  <c r="U739" i="25"/>
  <c r="V739" i="25"/>
  <c r="W739" i="25"/>
  <c r="U740" i="25"/>
  <c r="V740" i="25"/>
  <c r="W740" i="25"/>
  <c r="U741" i="25"/>
  <c r="V741" i="25"/>
  <c r="W741" i="25"/>
  <c r="U742" i="25"/>
  <c r="V742" i="25"/>
  <c r="W742" i="25"/>
  <c r="U743" i="25"/>
  <c r="V743" i="25"/>
  <c r="W743" i="25"/>
  <c r="U744" i="25"/>
  <c r="V744" i="25"/>
  <c r="W744" i="25"/>
  <c r="U745" i="25"/>
  <c r="V745" i="25"/>
  <c r="W745" i="25"/>
  <c r="U746" i="25"/>
  <c r="V746" i="25"/>
  <c r="W746" i="25"/>
  <c r="U747" i="25"/>
  <c r="V747" i="25"/>
  <c r="W747" i="25"/>
  <c r="U748" i="25"/>
  <c r="V748" i="25"/>
  <c r="W748" i="25"/>
  <c r="U749" i="25"/>
  <c r="V749" i="25"/>
  <c r="W749" i="25"/>
  <c r="U750" i="25"/>
  <c r="V750" i="25"/>
  <c r="W750" i="25"/>
  <c r="U751" i="25"/>
  <c r="V751" i="25"/>
  <c r="W751" i="25"/>
  <c r="U752" i="25"/>
  <c r="V752" i="25"/>
  <c r="W752" i="25"/>
  <c r="U753" i="25"/>
  <c r="V753" i="25"/>
  <c r="W753" i="25"/>
  <c r="U754" i="25"/>
  <c r="V754" i="25"/>
  <c r="W754" i="25"/>
  <c r="U755" i="25"/>
  <c r="V755" i="25"/>
  <c r="W755" i="25"/>
  <c r="U756" i="25"/>
  <c r="V756" i="25"/>
  <c r="W756" i="25"/>
  <c r="U757" i="25"/>
  <c r="V757" i="25"/>
  <c r="W757" i="25"/>
  <c r="U758" i="25"/>
  <c r="V758" i="25"/>
  <c r="W758" i="25"/>
  <c r="U759" i="25"/>
  <c r="V759" i="25"/>
  <c r="W759" i="25"/>
  <c r="U760" i="25"/>
  <c r="V760" i="25"/>
  <c r="W760" i="25"/>
  <c r="U761" i="25"/>
  <c r="V761" i="25"/>
  <c r="W761" i="25"/>
  <c r="U762" i="25"/>
  <c r="V762" i="25"/>
  <c r="W762" i="25"/>
  <c r="U763" i="25"/>
  <c r="V763" i="25"/>
  <c r="W763" i="25"/>
  <c r="U764" i="25"/>
  <c r="V764" i="25"/>
  <c r="W764" i="25"/>
  <c r="U765" i="25"/>
  <c r="V765" i="25"/>
  <c r="W765" i="25"/>
  <c r="U766" i="25"/>
  <c r="V766" i="25"/>
  <c r="W766" i="25"/>
  <c r="U767" i="25"/>
  <c r="V767" i="25"/>
  <c r="W767" i="25"/>
  <c r="U768" i="25"/>
  <c r="V768" i="25"/>
  <c r="W768" i="25"/>
  <c r="U769" i="25"/>
  <c r="V769" i="25"/>
  <c r="W769" i="25"/>
  <c r="U770" i="25"/>
  <c r="V770" i="25"/>
  <c r="W770" i="25"/>
  <c r="U771" i="25"/>
  <c r="V771" i="25"/>
  <c r="W771" i="25"/>
  <c r="U772" i="25"/>
  <c r="V772" i="25"/>
  <c r="W772" i="25"/>
  <c r="U773" i="25"/>
  <c r="V773" i="25"/>
  <c r="W773" i="25"/>
  <c r="U774" i="25"/>
  <c r="V774" i="25"/>
  <c r="W774" i="25"/>
  <c r="U775" i="25"/>
  <c r="V775" i="25"/>
  <c r="W775" i="25"/>
  <c r="U776" i="25"/>
  <c r="V776" i="25"/>
  <c r="W776" i="25"/>
  <c r="U777" i="25"/>
  <c r="V777" i="25"/>
  <c r="W777" i="25"/>
  <c r="U778" i="25"/>
  <c r="V778" i="25"/>
  <c r="W778" i="25"/>
  <c r="U779" i="25"/>
  <c r="V779" i="25"/>
  <c r="W779" i="25"/>
  <c r="U780" i="25"/>
  <c r="V780" i="25"/>
  <c r="W780" i="25"/>
  <c r="U781" i="25"/>
  <c r="V781" i="25"/>
  <c r="W781" i="25"/>
  <c r="U782" i="25"/>
  <c r="V782" i="25"/>
  <c r="W782" i="25"/>
  <c r="U783" i="25"/>
  <c r="V783" i="25"/>
  <c r="W783" i="25"/>
  <c r="U784" i="25"/>
  <c r="V784" i="25"/>
  <c r="W784" i="25"/>
  <c r="U785" i="25"/>
  <c r="V785" i="25"/>
  <c r="W785" i="25"/>
  <c r="U786" i="25"/>
  <c r="V786" i="25"/>
  <c r="W786" i="25"/>
  <c r="U787" i="25"/>
  <c r="V787" i="25"/>
  <c r="W787" i="25"/>
  <c r="U788" i="25"/>
  <c r="V788" i="25"/>
  <c r="W788" i="25"/>
  <c r="U789" i="25"/>
  <c r="V789" i="25"/>
  <c r="W789" i="25"/>
  <c r="U790" i="25"/>
  <c r="V790" i="25"/>
  <c r="W790" i="25"/>
  <c r="U791" i="25"/>
  <c r="V791" i="25"/>
  <c r="W791" i="25"/>
  <c r="U792" i="25"/>
  <c r="V792" i="25"/>
  <c r="W792" i="25"/>
  <c r="U793" i="25"/>
  <c r="V793" i="25"/>
  <c r="W793" i="25"/>
  <c r="U794" i="25"/>
  <c r="V794" i="25"/>
  <c r="W794" i="25"/>
  <c r="U795" i="25"/>
  <c r="V795" i="25"/>
  <c r="W795" i="25"/>
  <c r="U796" i="25"/>
  <c r="V796" i="25"/>
  <c r="W796" i="25"/>
  <c r="U797" i="25"/>
  <c r="V797" i="25"/>
  <c r="W797" i="25"/>
  <c r="U798" i="25"/>
  <c r="V798" i="25"/>
  <c r="W798" i="25"/>
  <c r="U799" i="25"/>
  <c r="V799" i="25"/>
  <c r="W799" i="25"/>
  <c r="U800" i="25"/>
  <c r="V800" i="25"/>
  <c r="W800" i="25"/>
  <c r="U801" i="25"/>
  <c r="V801" i="25"/>
  <c r="W801" i="25"/>
  <c r="U802" i="25"/>
  <c r="V802" i="25"/>
  <c r="W802" i="25"/>
  <c r="U803" i="25"/>
  <c r="V803" i="25"/>
  <c r="W803" i="25"/>
  <c r="U804" i="25"/>
  <c r="V804" i="25"/>
  <c r="W804" i="25"/>
  <c r="U805" i="25"/>
  <c r="V805" i="25"/>
  <c r="W805" i="25"/>
  <c r="U806" i="25"/>
  <c r="V806" i="25"/>
  <c r="W806" i="25"/>
  <c r="U807" i="25"/>
  <c r="V807" i="25"/>
  <c r="W807" i="25"/>
  <c r="U808" i="25"/>
  <c r="V808" i="25"/>
  <c r="W808" i="25"/>
  <c r="U809" i="25"/>
  <c r="V809" i="25"/>
  <c r="W809" i="25"/>
  <c r="U810" i="25"/>
  <c r="V810" i="25"/>
  <c r="W810" i="25"/>
  <c r="U811" i="25"/>
  <c r="V811" i="25"/>
  <c r="W811" i="25"/>
  <c r="U812" i="25"/>
  <c r="V812" i="25"/>
  <c r="W812" i="25"/>
  <c r="U813" i="25"/>
  <c r="V813" i="25"/>
  <c r="W813" i="25"/>
  <c r="U814" i="25"/>
  <c r="V814" i="25"/>
  <c r="W814" i="25"/>
  <c r="U815" i="25"/>
  <c r="V815" i="25"/>
  <c r="W815" i="25"/>
  <c r="U816" i="25"/>
  <c r="V816" i="25"/>
  <c r="W816" i="25"/>
  <c r="U817" i="25"/>
  <c r="V817" i="25"/>
  <c r="W817" i="25"/>
  <c r="U818" i="25"/>
  <c r="V818" i="25"/>
  <c r="W818" i="25"/>
  <c r="U819" i="25"/>
  <c r="V819" i="25"/>
  <c r="W819" i="25"/>
  <c r="U820" i="25"/>
  <c r="V820" i="25"/>
  <c r="W820" i="25"/>
  <c r="U821" i="25"/>
  <c r="V821" i="25"/>
  <c r="W821" i="25"/>
  <c r="U822" i="25"/>
  <c r="V822" i="25"/>
  <c r="W822" i="25"/>
  <c r="U823" i="25"/>
  <c r="V823" i="25"/>
  <c r="W823" i="25"/>
  <c r="U824" i="25"/>
  <c r="V824" i="25"/>
  <c r="W824" i="25"/>
  <c r="U825" i="25"/>
  <c r="V825" i="25"/>
  <c r="W825" i="25"/>
  <c r="U826" i="25"/>
  <c r="V826" i="25"/>
  <c r="W826" i="25"/>
  <c r="U827" i="25"/>
  <c r="V827" i="25"/>
  <c r="W827" i="25"/>
  <c r="U828" i="25"/>
  <c r="V828" i="25"/>
  <c r="W828" i="25"/>
  <c r="U829" i="25"/>
  <c r="V829" i="25"/>
  <c r="W829" i="25"/>
  <c r="U830" i="25"/>
  <c r="V830" i="25"/>
  <c r="W830" i="25"/>
  <c r="U831" i="25"/>
  <c r="V831" i="25"/>
  <c r="W831" i="25"/>
  <c r="U832" i="25"/>
  <c r="V832" i="25"/>
  <c r="W832" i="25"/>
  <c r="U833" i="25"/>
  <c r="V833" i="25"/>
  <c r="W833" i="25"/>
  <c r="U834" i="25"/>
  <c r="V834" i="25"/>
  <c r="W834" i="25"/>
  <c r="U835" i="25"/>
  <c r="V835" i="25"/>
  <c r="W835" i="25"/>
  <c r="U836" i="25"/>
  <c r="V836" i="25"/>
  <c r="W836" i="25"/>
  <c r="U837" i="25"/>
  <c r="V837" i="25"/>
  <c r="W837" i="25"/>
  <c r="U838" i="25"/>
  <c r="V838" i="25"/>
  <c r="W838" i="25"/>
  <c r="U839" i="25"/>
  <c r="V839" i="25"/>
  <c r="W839" i="25"/>
  <c r="U840" i="25"/>
  <c r="V840" i="25"/>
  <c r="W840" i="25"/>
  <c r="U841" i="25"/>
  <c r="V841" i="25"/>
  <c r="W841" i="25"/>
  <c r="U842" i="25"/>
  <c r="V842" i="25"/>
  <c r="W842" i="25"/>
  <c r="U843" i="25"/>
  <c r="V843" i="25"/>
  <c r="W843" i="25"/>
  <c r="U844" i="25"/>
  <c r="V844" i="25"/>
  <c r="W844" i="25"/>
  <c r="U845" i="25"/>
  <c r="V845" i="25"/>
  <c r="W845" i="25"/>
  <c r="U846" i="25"/>
  <c r="V846" i="25"/>
  <c r="W846" i="25"/>
  <c r="U847" i="25"/>
  <c r="V847" i="25"/>
  <c r="W847" i="25"/>
  <c r="U848" i="25"/>
  <c r="V848" i="25"/>
  <c r="W848" i="25"/>
  <c r="U849" i="25"/>
  <c r="V849" i="25"/>
  <c r="W849" i="25"/>
  <c r="U850" i="25"/>
  <c r="V850" i="25"/>
  <c r="W850" i="25"/>
  <c r="U851" i="25"/>
  <c r="V851" i="25"/>
  <c r="W851" i="25"/>
  <c r="U852" i="25"/>
  <c r="V852" i="25"/>
  <c r="W852" i="25"/>
  <c r="U853" i="25"/>
  <c r="V853" i="25"/>
  <c r="W853" i="25"/>
  <c r="U854" i="25"/>
  <c r="V854" i="25"/>
  <c r="W854" i="25"/>
  <c r="U855" i="25"/>
  <c r="V855" i="25"/>
  <c r="W855" i="25"/>
  <c r="U856" i="25"/>
  <c r="V856" i="25"/>
  <c r="W856" i="25"/>
  <c r="U857" i="25"/>
  <c r="V857" i="25"/>
  <c r="W857" i="25"/>
  <c r="U858" i="25"/>
  <c r="V858" i="25"/>
  <c r="W858" i="25"/>
  <c r="U859" i="25"/>
  <c r="V859" i="25"/>
  <c r="W859" i="25"/>
  <c r="U860" i="25"/>
  <c r="V860" i="25"/>
  <c r="W860" i="25"/>
  <c r="U861" i="25"/>
  <c r="V861" i="25"/>
  <c r="W861" i="25"/>
  <c r="U862" i="25"/>
  <c r="V862" i="25"/>
  <c r="W862" i="25"/>
  <c r="U863" i="25"/>
  <c r="V863" i="25"/>
  <c r="W863" i="25"/>
  <c r="U864" i="25"/>
  <c r="V864" i="25"/>
  <c r="W864" i="25"/>
  <c r="U865" i="25"/>
  <c r="V865" i="25"/>
  <c r="W865" i="25"/>
  <c r="U866" i="25"/>
  <c r="V866" i="25"/>
  <c r="W866" i="25"/>
  <c r="U867" i="25"/>
  <c r="V867" i="25"/>
  <c r="W867" i="25"/>
  <c r="U868" i="25"/>
  <c r="V868" i="25"/>
  <c r="W868" i="25"/>
  <c r="U869" i="25"/>
  <c r="V869" i="25"/>
  <c r="W869" i="25"/>
  <c r="U870" i="25"/>
  <c r="V870" i="25"/>
  <c r="W870" i="25"/>
  <c r="U871" i="25"/>
  <c r="V871" i="25"/>
  <c r="W871" i="25"/>
  <c r="U872" i="25"/>
  <c r="V872" i="25"/>
  <c r="W872" i="25"/>
  <c r="U873" i="25"/>
  <c r="V873" i="25"/>
  <c r="W873" i="25"/>
  <c r="U874" i="25"/>
  <c r="V874" i="25"/>
  <c r="W874" i="25"/>
  <c r="U875" i="25"/>
  <c r="V875" i="25"/>
  <c r="W875" i="25"/>
  <c r="U876" i="25"/>
  <c r="V876" i="25"/>
  <c r="W876" i="25"/>
  <c r="U877" i="25"/>
  <c r="V877" i="25"/>
  <c r="W877" i="25"/>
  <c r="U878" i="25"/>
  <c r="V878" i="25"/>
  <c r="W878" i="25"/>
  <c r="U879" i="25"/>
  <c r="V879" i="25"/>
  <c r="W879" i="25"/>
  <c r="U880" i="25"/>
  <c r="V880" i="25"/>
  <c r="W880" i="25"/>
  <c r="U881" i="25"/>
  <c r="V881" i="25"/>
  <c r="W881" i="25"/>
  <c r="U882" i="25"/>
  <c r="V882" i="25"/>
  <c r="W882" i="25"/>
  <c r="U883" i="25"/>
  <c r="V883" i="25"/>
  <c r="W883" i="25"/>
  <c r="U884" i="25"/>
  <c r="V884" i="25"/>
  <c r="W884" i="25"/>
  <c r="U885" i="25"/>
  <c r="V885" i="25"/>
  <c r="W885" i="25"/>
  <c r="U886" i="25"/>
  <c r="V886" i="25"/>
  <c r="W886" i="25"/>
  <c r="U887" i="25"/>
  <c r="V887" i="25"/>
  <c r="W887" i="25"/>
  <c r="U888" i="25"/>
  <c r="V888" i="25"/>
  <c r="W888" i="25"/>
  <c r="U889" i="25"/>
  <c r="V889" i="25"/>
  <c r="W889" i="25"/>
  <c r="U890" i="25"/>
  <c r="V890" i="25"/>
  <c r="W890" i="25"/>
  <c r="U891" i="25"/>
  <c r="V891" i="25"/>
  <c r="W891" i="25"/>
  <c r="U892" i="25"/>
  <c r="V892" i="25"/>
  <c r="W892" i="25"/>
  <c r="U893" i="25"/>
  <c r="V893" i="25"/>
  <c r="W893" i="25"/>
  <c r="U894" i="25"/>
  <c r="V894" i="25"/>
  <c r="W894" i="25"/>
  <c r="U895" i="25"/>
  <c r="V895" i="25"/>
  <c r="W895" i="25"/>
  <c r="U896" i="25"/>
  <c r="V896" i="25"/>
  <c r="W896" i="25"/>
  <c r="U897" i="25"/>
  <c r="V897" i="25"/>
  <c r="W897" i="25"/>
  <c r="U898" i="25"/>
  <c r="V898" i="25"/>
  <c r="W898" i="25"/>
  <c r="U899" i="25"/>
  <c r="V899" i="25"/>
  <c r="W899" i="25"/>
  <c r="U900" i="25"/>
  <c r="V900" i="25"/>
  <c r="W900" i="25"/>
  <c r="U901" i="25"/>
  <c r="V901" i="25"/>
  <c r="W901" i="25"/>
  <c r="U902" i="25"/>
  <c r="V902" i="25"/>
  <c r="W902" i="25"/>
  <c r="U903" i="25"/>
  <c r="V903" i="25"/>
  <c r="W903" i="25"/>
  <c r="U904" i="25"/>
  <c r="V904" i="25"/>
  <c r="W904" i="25"/>
  <c r="U905" i="25"/>
  <c r="V905" i="25"/>
  <c r="W905" i="25"/>
  <c r="U906" i="25"/>
  <c r="V906" i="25"/>
  <c r="W906" i="25"/>
  <c r="U907" i="25"/>
  <c r="V907" i="25"/>
  <c r="W907" i="25"/>
  <c r="U908" i="25"/>
  <c r="V908" i="25"/>
  <c r="W908" i="25"/>
  <c r="U909" i="25"/>
  <c r="V909" i="25"/>
  <c r="W909" i="25"/>
  <c r="U910" i="25"/>
  <c r="V910" i="25"/>
  <c r="W910" i="25"/>
  <c r="U911" i="25"/>
  <c r="V911" i="25"/>
  <c r="W911" i="25"/>
  <c r="U912" i="25"/>
  <c r="V912" i="25"/>
  <c r="W912" i="25"/>
  <c r="U913" i="25"/>
  <c r="V913" i="25"/>
  <c r="W913" i="25"/>
  <c r="U914" i="25"/>
  <c r="V914" i="25"/>
  <c r="W914" i="25"/>
  <c r="U915" i="25"/>
  <c r="V915" i="25"/>
  <c r="W915" i="25"/>
  <c r="U916" i="25"/>
  <c r="V916" i="25"/>
  <c r="W916" i="25"/>
  <c r="U917" i="25"/>
  <c r="V917" i="25"/>
  <c r="W917" i="25"/>
  <c r="U918" i="25"/>
  <c r="V918" i="25"/>
  <c r="W918" i="25"/>
  <c r="U919" i="25"/>
  <c r="V919" i="25"/>
  <c r="W919" i="25"/>
  <c r="U920" i="25"/>
  <c r="V920" i="25"/>
  <c r="W920" i="25"/>
  <c r="U921" i="25"/>
  <c r="V921" i="25"/>
  <c r="W921" i="25"/>
  <c r="U922" i="25"/>
  <c r="V922" i="25"/>
  <c r="W922" i="25"/>
  <c r="U923" i="25"/>
  <c r="V923" i="25"/>
  <c r="W923" i="25"/>
  <c r="U924" i="25"/>
  <c r="V924" i="25"/>
  <c r="W924" i="25"/>
  <c r="U925" i="25"/>
  <c r="V925" i="25"/>
  <c r="W925" i="25"/>
  <c r="U926" i="25"/>
  <c r="V926" i="25"/>
  <c r="W926" i="25"/>
  <c r="U927" i="25"/>
  <c r="V927" i="25"/>
  <c r="W927" i="25"/>
  <c r="U928" i="25"/>
  <c r="V928" i="25"/>
  <c r="W928" i="25"/>
  <c r="U929" i="25"/>
  <c r="V929" i="25"/>
  <c r="W929" i="25"/>
  <c r="U930" i="25"/>
  <c r="V930" i="25"/>
  <c r="W930" i="25"/>
  <c r="U931" i="25"/>
  <c r="V931" i="25"/>
  <c r="W931" i="25"/>
  <c r="U932" i="25"/>
  <c r="V932" i="25"/>
  <c r="W932" i="25"/>
  <c r="U933" i="25"/>
  <c r="V933" i="25"/>
  <c r="W933" i="25"/>
  <c r="U934" i="25"/>
  <c r="V934" i="25"/>
  <c r="W934" i="25"/>
  <c r="U935" i="25"/>
  <c r="V935" i="25"/>
  <c r="W935" i="25"/>
  <c r="U936" i="25"/>
  <c r="V936" i="25"/>
  <c r="W936" i="25"/>
  <c r="U937" i="25"/>
  <c r="V937" i="25"/>
  <c r="W937" i="25"/>
  <c r="U938" i="25"/>
  <c r="V938" i="25"/>
  <c r="W938" i="25"/>
  <c r="U939" i="25"/>
  <c r="V939" i="25"/>
  <c r="W939" i="25"/>
  <c r="U940" i="25"/>
  <c r="V940" i="25"/>
  <c r="W940" i="25"/>
  <c r="U941" i="25"/>
  <c r="V941" i="25"/>
  <c r="W941" i="25"/>
  <c r="U942" i="25"/>
  <c r="V942" i="25"/>
  <c r="W942" i="25"/>
  <c r="U943" i="25"/>
  <c r="V943" i="25"/>
  <c r="W943" i="25"/>
  <c r="U944" i="25"/>
  <c r="V944" i="25"/>
  <c r="W944" i="25"/>
  <c r="U945" i="25"/>
  <c r="V945" i="25"/>
  <c r="W945" i="25"/>
  <c r="U946" i="25"/>
  <c r="V946" i="25"/>
  <c r="W946" i="25"/>
  <c r="U947" i="25"/>
  <c r="V947" i="25"/>
  <c r="W947" i="25"/>
  <c r="U948" i="25"/>
  <c r="V948" i="25"/>
  <c r="W948" i="25"/>
  <c r="U949" i="25"/>
  <c r="V949" i="25"/>
  <c r="W949" i="25"/>
  <c r="U950" i="25"/>
  <c r="V950" i="25"/>
  <c r="W950" i="25"/>
  <c r="U951" i="25"/>
  <c r="V951" i="25"/>
  <c r="W951" i="25"/>
  <c r="U952" i="25"/>
  <c r="V952" i="25"/>
  <c r="W952" i="25"/>
  <c r="U953" i="25"/>
  <c r="V953" i="25"/>
  <c r="W953" i="25"/>
  <c r="U954" i="25"/>
  <c r="V954" i="25"/>
  <c r="W954" i="25"/>
  <c r="U955" i="25"/>
  <c r="V955" i="25"/>
  <c r="W955" i="25"/>
  <c r="U956" i="25"/>
  <c r="V956" i="25"/>
  <c r="W956" i="25"/>
  <c r="U957" i="25"/>
  <c r="V957" i="25"/>
  <c r="W957" i="25"/>
  <c r="U958" i="25"/>
  <c r="V958" i="25"/>
  <c r="W958" i="25"/>
  <c r="U959" i="25"/>
  <c r="V959" i="25"/>
  <c r="W959" i="25"/>
  <c r="U960" i="25"/>
  <c r="V960" i="25"/>
  <c r="W960" i="25"/>
  <c r="U961" i="25"/>
  <c r="V961" i="25"/>
  <c r="W961" i="25"/>
  <c r="U962" i="25"/>
  <c r="V962" i="25"/>
  <c r="W962" i="25"/>
  <c r="U963" i="25"/>
  <c r="V963" i="25"/>
  <c r="W963" i="25"/>
  <c r="U964" i="25"/>
  <c r="V964" i="25"/>
  <c r="W964" i="25"/>
  <c r="U965" i="25"/>
  <c r="V965" i="25"/>
  <c r="W965" i="25"/>
  <c r="U966" i="25"/>
  <c r="V966" i="25"/>
  <c r="W966" i="25"/>
  <c r="U967" i="25"/>
  <c r="V967" i="25"/>
  <c r="W967" i="25"/>
  <c r="U968" i="25"/>
  <c r="V968" i="25"/>
  <c r="W968" i="25"/>
  <c r="U969" i="25"/>
  <c r="V969" i="25"/>
  <c r="W969" i="25"/>
  <c r="U970" i="25"/>
  <c r="V970" i="25"/>
  <c r="W970" i="25"/>
  <c r="U971" i="25"/>
  <c r="V971" i="25"/>
  <c r="W971" i="25"/>
  <c r="U972" i="25"/>
  <c r="V972" i="25"/>
  <c r="W972" i="25"/>
  <c r="U973" i="25"/>
  <c r="V973" i="25"/>
  <c r="W973" i="25"/>
  <c r="U974" i="25"/>
  <c r="V974" i="25"/>
  <c r="W974" i="25"/>
  <c r="U975" i="25"/>
  <c r="V975" i="25"/>
  <c r="W975" i="25"/>
  <c r="U976" i="25"/>
  <c r="V976" i="25"/>
  <c r="W976" i="25"/>
  <c r="U977" i="25"/>
  <c r="V977" i="25"/>
  <c r="W977" i="25"/>
  <c r="U978" i="25"/>
  <c r="V978" i="25"/>
  <c r="W978" i="25"/>
  <c r="U979" i="25"/>
  <c r="V979" i="25"/>
  <c r="W979" i="25"/>
  <c r="U980" i="25"/>
  <c r="V980" i="25"/>
  <c r="W980" i="25"/>
  <c r="U981" i="25"/>
  <c r="V981" i="25"/>
  <c r="W981" i="25"/>
  <c r="U982" i="25"/>
  <c r="V982" i="25"/>
  <c r="W982" i="25"/>
  <c r="U983" i="25"/>
  <c r="V983" i="25"/>
  <c r="W983" i="25"/>
  <c r="U984" i="25"/>
  <c r="V984" i="25"/>
  <c r="W984" i="25"/>
  <c r="U985" i="25"/>
  <c r="V985" i="25"/>
  <c r="W985" i="25"/>
  <c r="U986" i="25"/>
  <c r="V986" i="25"/>
  <c r="W986" i="25"/>
  <c r="U987" i="25"/>
  <c r="V987" i="25"/>
  <c r="W987" i="25"/>
  <c r="U988" i="25"/>
  <c r="V988" i="25"/>
  <c r="W988" i="25"/>
  <c r="U989" i="25"/>
  <c r="V989" i="25"/>
  <c r="W989" i="25"/>
  <c r="U990" i="25"/>
  <c r="V990" i="25"/>
  <c r="W990" i="25"/>
  <c r="U991" i="25"/>
  <c r="V991" i="25"/>
  <c r="W991" i="25"/>
  <c r="U992" i="25"/>
  <c r="V992" i="25"/>
  <c r="W992" i="25"/>
  <c r="U993" i="25"/>
  <c r="V993" i="25"/>
  <c r="W993" i="25"/>
  <c r="U994" i="25"/>
  <c r="V994" i="25"/>
  <c r="W994" i="25"/>
  <c r="U995" i="25"/>
  <c r="V995" i="25"/>
  <c r="W995" i="25"/>
  <c r="U996" i="25"/>
  <c r="V996" i="25"/>
  <c r="W996" i="25"/>
  <c r="U997" i="25"/>
  <c r="V997" i="25"/>
  <c r="W997" i="25"/>
  <c r="U998" i="25"/>
  <c r="V998" i="25"/>
  <c r="W998" i="25"/>
  <c r="U999" i="25"/>
  <c r="V999" i="25"/>
  <c r="W999" i="25"/>
  <c r="U1000" i="25"/>
  <c r="V1000" i="25"/>
  <c r="W1000" i="25"/>
  <c r="U1001" i="25"/>
  <c r="V1001" i="25"/>
  <c r="W1001" i="25"/>
  <c r="U1002" i="25"/>
  <c r="V1002" i="25"/>
  <c r="W1002" i="25"/>
  <c r="U1003" i="25"/>
  <c r="V1003" i="25"/>
  <c r="W1003" i="25"/>
  <c r="U1004" i="25"/>
  <c r="V1004" i="25"/>
  <c r="W1004" i="25"/>
  <c r="U1005" i="25"/>
  <c r="V1005" i="25"/>
  <c r="W1005" i="25"/>
  <c r="V7" i="25"/>
  <c r="W7" i="25"/>
  <c r="V8" i="25"/>
  <c r="W8" i="25"/>
  <c r="W6" i="25"/>
  <c r="V6" i="25"/>
  <c r="U7" i="25"/>
  <c r="U8" i="25"/>
  <c r="U6" i="25"/>
  <c r="D1006" i="25"/>
  <c r="E1006" i="25"/>
  <c r="F1006" i="25"/>
  <c r="G1006" i="25"/>
  <c r="H1006" i="25"/>
  <c r="I1006" i="25"/>
  <c r="J1006" i="25"/>
  <c r="K1006" i="25"/>
  <c r="L1006" i="25"/>
  <c r="M1006" i="25"/>
  <c r="N1006" i="25"/>
  <c r="O1006" i="25"/>
  <c r="P1006" i="25"/>
  <c r="Q1006" i="25"/>
  <c r="R1006" i="25"/>
  <c r="D1007" i="25"/>
  <c r="E1007" i="25"/>
  <c r="F1007" i="25"/>
  <c r="G1007" i="25"/>
  <c r="H1007" i="25"/>
  <c r="I1007" i="25"/>
  <c r="J1007" i="25"/>
  <c r="K1007" i="25"/>
  <c r="L1007" i="25"/>
  <c r="M1007" i="25"/>
  <c r="N1007" i="25"/>
  <c r="O1007" i="25"/>
  <c r="P1007" i="25"/>
  <c r="Q1007" i="25"/>
  <c r="R1007" i="25"/>
  <c r="D1008" i="25"/>
  <c r="E1008" i="25"/>
  <c r="F1008" i="25"/>
  <c r="G1008" i="25"/>
  <c r="H1008" i="25"/>
  <c r="I1008" i="25"/>
  <c r="J1008" i="25"/>
  <c r="K1008" i="25"/>
  <c r="L1008" i="25"/>
  <c r="M1008" i="25"/>
  <c r="N1008" i="25"/>
  <c r="O1008" i="25"/>
  <c r="P1008" i="25"/>
  <c r="Q1008" i="25"/>
  <c r="R1008" i="25"/>
  <c r="C1007" i="25"/>
  <c r="C1008" i="25"/>
  <c r="C1006" i="25"/>
  <c r="H6" i="6"/>
  <c r="E5" i="25" s="1"/>
  <c r="H4" i="6"/>
  <c r="C5" i="25" s="1"/>
  <c r="C8" i="35"/>
  <c r="C10" i="35"/>
  <c r="C7" i="35"/>
  <c r="C6" i="35"/>
  <c r="C4" i="35"/>
  <c r="H8" i="6"/>
  <c r="G5" i="25" s="1"/>
  <c r="H7" i="6"/>
  <c r="F5" i="25" s="1"/>
  <c r="H5" i="6"/>
  <c r="D5" i="25" s="1"/>
  <c r="E7" i="3"/>
  <c r="BW5" i="25" l="1"/>
  <c r="BX5" i="25"/>
  <c r="BY5" i="25"/>
  <c r="BV5" i="25"/>
  <c r="BZ5" i="25"/>
  <c r="AZ5" i="25"/>
  <c r="BA5" i="25"/>
  <c r="BB5" i="25"/>
  <c r="AY5" i="25"/>
  <c r="BC5" i="25"/>
  <c r="AA5" i="25"/>
  <c r="AE5" i="25"/>
  <c r="AB5" i="25"/>
  <c r="AC5" i="25"/>
  <c r="AD5" i="25"/>
  <c r="C5" i="6"/>
  <c r="CB5" i="25" s="1"/>
  <c r="AG5" i="25" l="1"/>
  <c r="BE5" i="25"/>
  <c r="C9" i="6" l="1"/>
  <c r="C9" i="35"/>
  <c r="C16" i="35"/>
  <c r="C5" i="35"/>
  <c r="K4" i="6" a="1"/>
  <c r="K4" i="6" s="1"/>
  <c r="M5" i="25" l="1"/>
  <c r="CF5" i="25"/>
  <c r="BI5" i="25"/>
  <c r="AK5" i="25"/>
  <c r="C11" i="35"/>
  <c r="C4" i="6"/>
  <c r="CA5" i="25" s="1"/>
  <c r="AF5" i="25" l="1"/>
  <c r="BD5" i="25"/>
  <c r="I5" i="25"/>
  <c r="H5" i="25"/>
  <c r="C6" i="6"/>
  <c r="C17" i="35"/>
  <c r="C12" i="35"/>
  <c r="BF5" i="25" l="1"/>
  <c r="CC5" i="25"/>
  <c r="J5" i="25"/>
  <c r="AH5" i="25"/>
  <c r="C11" i="6"/>
  <c r="C16" i="6"/>
  <c r="C10" i="6"/>
  <c r="C15" i="35"/>
  <c r="C7" i="6"/>
  <c r="C17" i="6"/>
  <c r="BO5" i="25" l="1"/>
  <c r="CL5" i="25"/>
  <c r="BN5" i="25"/>
  <c r="CK5" i="25"/>
  <c r="BJ5" i="25"/>
  <c r="CG5" i="25"/>
  <c r="BG5" i="25"/>
  <c r="CD5" i="25"/>
  <c r="BK5" i="25"/>
  <c r="CH5" i="25"/>
  <c r="R5" i="25"/>
  <c r="AP5" i="25"/>
  <c r="S5" i="25"/>
  <c r="AQ5" i="25"/>
  <c r="K5" i="25"/>
  <c r="AI5" i="25"/>
  <c r="O5" i="25"/>
  <c r="AM5" i="25"/>
  <c r="N5" i="25"/>
  <c r="AL5" i="25"/>
  <c r="C12" i="6"/>
  <c r="CI5" i="25" s="1"/>
  <c r="C8" i="6"/>
  <c r="BH5" i="25" l="1"/>
  <c r="CE5" i="25"/>
  <c r="AN5" i="25"/>
  <c r="BL5" i="25"/>
  <c r="L5" i="25"/>
  <c r="AJ5" i="25"/>
  <c r="P5" i="25"/>
  <c r="C15" i="6"/>
  <c r="BM5" i="25" l="1"/>
  <c r="CJ5" i="25"/>
  <c r="Q5" i="25"/>
  <c r="AO5"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<sst xmlns="http://schemas.openxmlformats.org/spreadsheetml/2006/main" count="4679" uniqueCount="167">
  <si>
    <t>CALCULATED VALUES &amp; OUTPUT</t>
  </si>
  <si>
    <t>INPUTS</t>
  </si>
  <si>
    <t>Stochastic inputs</t>
  </si>
  <si>
    <t>Decision variables</t>
  </si>
  <si>
    <t xml:space="preserve"> </t>
  </si>
  <si>
    <t>Fixed inputs</t>
  </si>
  <si>
    <t>Best</t>
  </si>
  <si>
    <t xml:space="preserve">Base </t>
  </si>
  <si>
    <t>Worst</t>
  </si>
  <si>
    <t>Scenarios</t>
  </si>
  <si>
    <t>RISK PROFILING</t>
  </si>
  <si>
    <t>Desription and assumption</t>
  </si>
  <si>
    <t>CALCULATED VALUES</t>
  </si>
  <si>
    <t>OUTPUT</t>
  </si>
  <si>
    <t>values</t>
  </si>
  <si>
    <t xml:space="preserve">Total Daily Profit </t>
  </si>
  <si>
    <t xml:space="preserve">changing cell </t>
  </si>
  <si>
    <t>Output result</t>
  </si>
  <si>
    <t>Social media referral bookings</t>
  </si>
  <si>
    <t>Late cancellations</t>
  </si>
  <si>
    <t>Number of Rooms</t>
  </si>
  <si>
    <t>Marketing Cost per Post</t>
  </si>
  <si>
    <t>Final Guest Arrivals</t>
  </si>
  <si>
    <t>Total Revenue</t>
  </si>
  <si>
    <t>Marketing Cost</t>
  </si>
  <si>
    <t>Room Occupancy Rate</t>
  </si>
  <si>
    <t>Daily miscellaneous expenses</t>
  </si>
  <si>
    <t>Customer requests</t>
  </si>
  <si>
    <t>Daily bookings</t>
  </si>
  <si>
    <t>Room rate ($/night)</t>
  </si>
  <si>
    <t>Overbooking rate</t>
  </si>
  <si>
    <t>Base miscellaneous cost</t>
  </si>
  <si>
    <t>Confirmed booking</t>
  </si>
  <si>
    <t>Total bookings including social channel: Daily booking + Social media referral bookings</t>
  </si>
  <si>
    <t>Marketing effort expenditure: Campaign Frequency × Marketing Cost per Post</t>
  </si>
  <si>
    <t>Miscellaneous expenses</t>
  </si>
  <si>
    <t>Operating cost</t>
  </si>
  <si>
    <t>Final Guest Arrivals / Number of Rooms</t>
  </si>
  <si>
    <t xml:space="preserve">Total revenue  – Operating Costs </t>
  </si>
  <si>
    <t>Housekeeping cost</t>
  </si>
  <si>
    <t>Customer Request fee</t>
  </si>
  <si>
    <t>Service flexibility fee</t>
  </si>
  <si>
    <t>Overbooking compensated</t>
  </si>
  <si>
    <t>Social media campaign frequency</t>
  </si>
  <si>
    <t>Total cost per day excluding salaries: Marketing cost + Miscellaneous expenses + Housekeeping cost + Overbooking compensated</t>
  </si>
  <si>
    <t>Total request fee  such as early check in or room change: Customer request  * Service flexibility fee</t>
  </si>
  <si>
    <t xml:space="preserve">Late cancellation fee is calculated as a percentage of the room rate. Options:  0%, 50%, 100% . </t>
  </si>
  <si>
    <t>Daily expenses including cleaning products, tea, water bills…</t>
  </si>
  <si>
    <t>Daily expenses per guest: Base miscellaneous cost + (Final guest arrivals * Variable miscellaneous expenses)</t>
  </si>
  <si>
    <t>If the number of final arrivals exceeds the total number of rooms, this is the compensation amount to be paid to the guest:  Overbooking rate * Number of Rooms * Room rate ($/night)</t>
  </si>
  <si>
    <t>Late cancellations fee</t>
  </si>
  <si>
    <t>Normally distributed such as online app booking, number walks in that affected by seasonality and day of the week.</t>
  </si>
  <si>
    <t>Late cancallation fee percentage</t>
  </si>
  <si>
    <t xml:space="preserve"> late cancellations fee</t>
  </si>
  <si>
    <t>Amount received when guest cancels late: Late cancellations * Late cancellation fee percentage *room rate</t>
  </si>
  <si>
    <t xml:space="preserve">	Daily room price set by manager. Affects revenue directly. Scenarios: $450, $600, $800.</t>
  </si>
  <si>
    <t>Core revenue calculation: (Final Guest Arrivals × Room Rate) + Late cancellations fee + Customer request fee</t>
  </si>
  <si>
    <t>Variable miscellaneous expenses (per guest)</t>
  </si>
  <si>
    <t>Sold out</t>
  </si>
  <si>
    <t>Yes/ No</t>
  </si>
  <si>
    <t>Final room booking</t>
  </si>
  <si>
    <t>$H$4</t>
  </si>
  <si>
    <t>$C$15</t>
  </si>
  <si>
    <t>$C$16</t>
  </si>
  <si>
    <t>$C$17</t>
  </si>
  <si>
    <t>Best scenario</t>
  </si>
  <si>
    <t>No</t>
  </si>
  <si>
    <t>Base scenario</t>
  </si>
  <si>
    <t>Worse scenario</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</si>
  <si>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</si>
  <si>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</si>
  <si>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</si>
  <si>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</si>
  <si>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</si>
  <si>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</si>
  <si>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</si>
  <si>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$H$5</t>
  </si>
  <si>
    <t>Worst scenario</t>
  </si>
  <si>
    <t xml:space="preserve">
</t>
  </si>
  <si>
    <t>$H$6</t>
  </si>
  <si>
    <t xml:space="preserve">
Modified by Temmy Duong on 20/05/2025</t>
  </si>
  <si>
    <t xml:space="preserve">
Modified by Temmy Duong on 20/05/2025</t>
  </si>
  <si>
    <t>$H$7</t>
  </si>
  <si>
    <t>$H$8</t>
  </si>
  <si>
    <t>Last cancellation</t>
  </si>
  <si>
    <t>Customer Request</t>
  </si>
  <si>
    <t>Social media refferal booking</t>
  </si>
  <si>
    <t>Daily booking</t>
  </si>
  <si>
    <t>$450</t>
  </si>
  <si>
    <t>$600</t>
  </si>
  <si>
    <t>$800</t>
  </si>
  <si>
    <t>Late cancellations: Discrete</t>
  </si>
  <si>
    <t>Customer requests: Normal</t>
  </si>
  <si>
    <t>Social media referral bookings: Discrete</t>
  </si>
  <si>
    <t>Variable miscellaneous expenses (per guest): Normal</t>
  </si>
  <si>
    <t>Daily bookings: Normal</t>
  </si>
  <si>
    <t>Mean</t>
  </si>
  <si>
    <t>Standard Deviation</t>
  </si>
  <si>
    <t>Cancellations</t>
  </si>
  <si>
    <t>Probability</t>
  </si>
  <si>
    <t>Cumulative Probability</t>
  </si>
  <si>
    <t>Random number range</t>
  </si>
  <si>
    <t>Value</t>
  </si>
  <si>
    <t xml:space="preserve">Lower </t>
  </si>
  <si>
    <t>Upper</t>
  </si>
  <si>
    <t>Bookings</t>
  </si>
  <si>
    <t>= max(0, norm.inv(rand(), 3, 1))</t>
  </si>
  <si>
    <t>= max(0, norm.inv(rand(), 50, 15))</t>
  </si>
  <si>
    <t>= max(0, norm.inv(rand(), 8, 1.7))</t>
  </si>
  <si>
    <t>= max(0, norm.inv(rand(), 7, 1.5))</t>
  </si>
  <si>
    <t>= max(0, norm.inv(rand(), 6, 1.2))</t>
  </si>
  <si>
    <t>TRACKING CONVERGENCE OF OUTPUT MEANS</t>
  </si>
  <si>
    <t>Simulation trial</t>
  </si>
  <si>
    <t>SIMULATION OF 1,000 TRIALS AT PRICE $450</t>
  </si>
  <si>
    <t>SIMULATION OF 1,000 TRIALS AT PRICE $600</t>
  </si>
  <si>
    <t>SIMULATION OF 1,000 TRIALS AT PRICE $800</t>
  </si>
  <si>
    <t>Late Cancellations</t>
  </si>
  <si>
    <t>Total bookings including online + offline booking: if (Confirmed booking - Late cancellations)&gt; Number of room, Final guest arrivals only 20, if not, formular is Confirmed booking - Late cancallations</t>
  </si>
  <si>
    <t>Total number of rooms available (20 rooms)</t>
  </si>
  <si>
    <t>Daily cost to clean each occupied room ($150/room)</t>
  </si>
  <si>
    <t>Base daily expense per guest ($240/day)</t>
  </si>
  <si>
    <t>Cost of each marketing post ($250/post)</t>
  </si>
  <si>
    <t>Cancellations within 48 hours (p= 10% of online bookings)</t>
  </si>
  <si>
    <t>Requests for special services (p= 40% of final guests)</t>
  </si>
  <si>
    <t>Random values based on marketing frequency (1–5 bookings/day)</t>
  </si>
  <si>
    <t>Acceptable excess % over room capacity (10%, 20%)</t>
  </si>
  <si>
    <t>Fee charged for special requests ($50, $100, $150)</t>
  </si>
  <si>
    <t>Number of posts per week (1, 3, 5)</t>
  </si>
  <si>
    <t>Mean Total Revenue</t>
  </si>
  <si>
    <t>Mean Operating cost</t>
  </si>
  <si>
    <t xml:space="preserve">Mean Total Daily Profit </t>
  </si>
  <si>
    <t>=VLOOKUP(RAND(),$G$7:$I$12,3,TRUE)</t>
  </si>
  <si>
    <t>=VLOOKUP(RAND(),$AF$7:$AH$12,3,TRUE)</t>
  </si>
  <si>
    <t>MIN</t>
  </si>
  <si>
    <t>MAX</t>
  </si>
  <si>
    <t>AVERAGE</t>
  </si>
  <si>
    <t>SIMULATION OF 1,000 TRIALS AT PRICE $800 with Late cancallation fee percentage 50%, Service flexibility fee $100, Social media campaign frequency 3</t>
  </si>
  <si>
    <t>Total</t>
  </si>
  <si>
    <t>Interpretation</t>
  </si>
  <si>
    <t>DESCRIPTIVE STATISTICS OF SIMULATED OUTPUT</t>
  </si>
  <si>
    <t>Minimum</t>
  </si>
  <si>
    <t>Maximum</t>
  </si>
  <si>
    <t>Probability of loss</t>
  </si>
  <si>
    <t>95% Confidence limits for the mean</t>
  </si>
  <si>
    <t>UCL</t>
  </si>
  <si>
    <t>LCL</t>
  </si>
  <si>
    <t>Lower Quartile</t>
  </si>
  <si>
    <t>Upper Quartile</t>
  </si>
  <si>
    <t>IQR</t>
  </si>
  <si>
    <t xml:space="preserve">90th Percentile </t>
  </si>
  <si>
    <t xml:space="preserve">10th Percentile </t>
  </si>
  <si>
    <t xml:space="preserve">Total Daily Profit ($) when Room Rate is </t>
  </si>
  <si>
    <t>$800 with Late cancallation fee percentage 50%, Service flexibility fee $100, Social media campaign frequency 3</t>
  </si>
  <si>
    <t>$0 to $500</t>
  </si>
  <si>
    <t>$500 to $1000</t>
  </si>
  <si>
    <t>$1000 to $3000</t>
  </si>
  <si>
    <t>$3000 to $7000</t>
  </si>
  <si>
    <t>Over $7000</t>
  </si>
  <si>
    <t>First Year Profit intervals when Selling Price is $450</t>
  </si>
  <si>
    <t>Max of Total Booking</t>
  </si>
  <si>
    <t>First Year Profit intervals when Selling Price is $600</t>
  </si>
  <si>
    <t>First Year Profit intervals when Selling Price is $800</t>
  </si>
  <si>
    <t>First Year Profit intervals when Selling Price is $800 with Late cancallation fee percentage 50%, Service flexibility fee $100, Social media campaign frequency 3</t>
  </si>
  <si>
    <t>The risk simulation results indicate that when the selling price is set at $450, the business is most likely to achieve moderate profitability, with minimal chances of extreme losses or gains.
High probability of moderate profit:
There is an 88.1% chance that the first-year profit will fall within the range of $1,000 to $3,000.
This suggests that the business model at this price point is relatively stable and predictable under typical conditions.
Some potential for higher returns:
A smaller 10.9% chance exists for profit between $3,000 and $7,000, indicating limited but possible upside if operations or market conditions improve.
Very low risk of loss or excessive profit:
0% probability for a profit below $500 or above $7,000. This means the model carries low downside risk but also limited high-reward scenarios at the $450 price.
Booking Analysis:
The maximum number of total bookings observed in the most common intervals (i.e., $1,000–$7,000) ranges from 12 bookings, showing that demand is sufficient but capped at a certain level.</t>
  </si>
  <si>
    <t xml:space="preserve">The simulation at a $600 selling price reveals a strong potential for higher profitability, while maintaining a very low risk of loss or underperformance.
Majority falls in higher profit range:
85.6% of the simulations result in a first-year profit between $3,000 and $7,000, indicating this price point offers significant revenue improvement over the $450 strategy.
Reduced low-profit scenarios:
Only 14.3% of outcomes fall within the $1,000–$3,000 range.
The lowest intervals ($0–$500 and $500–$1,000) together represent just 0.1%, essentially eliminating downside risk.
Bookings efficiency improved:
Despite a reduction in total bookings (maximum = 15), profitability is higher — implying that each booking brings in more value due to the higher price.
Lower bookings (e.g. max of 3 in the low-profit range) still manage to avoid major losses, which confirms pricing strength.
</t>
  </si>
  <si>
    <t xml:space="preserve">The simulation suggests that setting the price at $800 offers the highest potential return, while maintaining minimal risk of underperformance. However, it also comes with reduced booking volumes, which could affect long-term sustainability.
Strong upside potential:
12.7% of scenarios show profits above $7,000, a range that was completely unreachable at lower price points.
This marks the first price tier with a realistic opportunity for high-end profitability.
High stability in mid-to-high profits:
A dominant 84.2% of results fall between $3,000 and $7,000, showing consistency in strong returns.
Only 3.1% fall into the $1,000–$3,000 band — and 0% risk of earning under $1,000.
Fewer bookings, higher margins:
Max total bookings = 16, which is lower than at the $600 price point but compensated by the higher profit per booking.
Even with just 5 bookings, the business stays out of the low-profit zones.
</t>
  </si>
  <si>
    <t>This scenario represents a premium pricing model supported by targeted risk-mitigation and marketing strategies. The outcome demonstrates slightly improved profitability with minimal added risk.
Profitability remains strong:
84.1% of outcomes fall in the $3,000–$7,000 profit range, consistent with the base $800 price model.
13.6% of simulations exceed $7,000, showing a small boost in high-end profit potential (up from 12.7% in the base $800 case).
Lower risk of low profits:
Only 2.3% (0.1% + 0.1% + 2.1%) of scenarios result in profits below $3,000, and just 1 instance falls into the $500–$1,000 band.
This shows the cancellation fee and service charge are likely helping offset potential losses from unpredictable demand.
Enhanced effectiveness per booking:
Even though max bookings remain the same (16), the business now generates more revenue per booking due to added fees and improved marketing reach.
The presence of only 1 low-profit scenario reinforces the efficiency of the revenue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</si>
</sst>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quot;* #,##0.00_-;\-&quot;$&quot;* #,##0.00_-;_-&quot;$&quot;* &quot;-&quot;??_-;_-@_-"/>
    <numFmt numFmtId="165" formatCode="_-* #,##0.00_-;\-* #,##0.00_-;_-* &quot;-&quot;??_-;_-@_-"/>
    <numFmt numFmtId="166" formatCode="&quot;$&quot;#,##0"/>
    <numFmt numFmtId="167" formatCode="&quot;$&quot;#,##0.00"/>
    <numFmt numFmtId="168" formatCode="0.000000%"/>
    <numFmt numFmtId="169" formatCode="[$$-C09]#,##0"/>
    <numFmt numFmtId="170" formatCode="0.0%"/>
    <numFmt numFmtId="171" formatCode="_-* #,##0_-;\-* #,##0_-;_-* &quot;-&quot;??_-;_-@_-"/>
    <numFmt numFmtId="172" formatCode="&quot;$&quot;#,##0;[Red]\-&quot;$&quot;#,##0"/>
    <numFmt numFmtId="173" formatCode="&quot;$&quot;#,##0.0"/>
  </numFmts>
  <fonts count="30" x14ac:knownFonts="1">
    <font>
      <sz val="11"/>
      <color theme="1"/>
      <name val="Calibri"/>
      <family val="2"/>
      <scheme val="minor"/>
    </font>
    <font>
      <sz val="12"/>
      <color theme="1"/>
      <name val="Calibri"/>
      <family val="2"/>
      <scheme val="minor"/>
    </font>
    <font>
      <sz val="11"/>
      <color theme="1"/>
      <name val="Calibri"/>
      <family val="2"/>
      <scheme val="minor"/>
    </font>
    <font>
      <b/>
      <sz val="14"/>
      <color theme="1"/>
      <name val="Calibri"/>
      <family val="2"/>
      <scheme val="minor"/>
    </font>
    <font>
      <sz val="14"/>
      <color theme="1"/>
      <name val="Calibri"/>
      <family val="2"/>
      <scheme val="minor"/>
    </font>
    <font>
      <sz val="12"/>
      <color theme="1"/>
      <name val="Times New Roman"/>
      <family val="1"/>
    </font>
    <font>
      <sz val="12"/>
      <color theme="1"/>
      <name val="Calibri"/>
      <family val="2"/>
      <scheme val="minor"/>
    </font>
    <font>
      <b/>
      <sz val="11"/>
      <color theme="1"/>
      <name val="Calibri"/>
      <family val="2"/>
      <scheme val="minor"/>
    </font>
    <font>
      <sz val="8"/>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sz val="10"/>
      <name val="Arial"/>
      <family val="2"/>
    </font>
    <font>
      <sz val="11"/>
      <color rgb="FF000000"/>
      <name val="Calibri"/>
      <family val="2"/>
      <scheme val="minor"/>
    </font>
    <font>
      <b/>
      <sz val="12"/>
      <color theme="1"/>
      <name val="Calibri"/>
      <family val="2"/>
      <scheme val="minor"/>
    </font>
    <font>
      <sz val="14"/>
      <color rgb="FFFFFFFF"/>
      <name val="Monaco"/>
      <family val="2"/>
    </font>
    <font>
      <b/>
      <sz val="11"/>
      <name val="Calibri"/>
      <family val="2"/>
      <scheme val="minor"/>
    </font>
    <font>
      <sz val="11"/>
      <name val="Calibri"/>
      <family val="2"/>
      <scheme val="minor"/>
    </font>
    <font>
      <sz val="12"/>
      <color indexed="9"/>
      <name val="Calibri"/>
      <family val="2"/>
      <scheme val="minor"/>
    </font>
    <font>
      <sz val="11"/>
      <color indexed="8"/>
      <name val="Calibri"/>
      <family val="2"/>
      <scheme val="minor"/>
    </font>
    <font>
      <sz val="11"/>
      <color indexed="18"/>
      <name val="Calibri"/>
      <family val="2"/>
      <scheme val="minor"/>
    </font>
    <font>
      <sz val="12"/>
      <color rgb="FF000000"/>
      <name val="Calibri"/>
      <family val="2"/>
      <scheme val="minor"/>
    </font>
    <font>
      <b/>
      <sz val="11"/>
      <color theme="0"/>
      <name val="Calibri"/>
      <family val="2"/>
      <scheme val="minor"/>
    </font>
    <font>
      <b/>
      <sz val="11"/>
      <color theme="4"/>
      <name val="Calibri"/>
      <family val="2"/>
      <scheme val="minor"/>
    </font>
    <font>
      <b/>
      <u/>
      <sz val="12"/>
      <color theme="1"/>
      <name val="Calibri"/>
      <family val="2"/>
      <scheme val="minor"/>
    </font>
    <font>
      <b/>
      <sz val="12"/>
      <name val="Calibri"/>
      <family val="2"/>
      <scheme val="minor"/>
    </font>
    <font>
      <b/>
      <sz val="12"/>
      <color rgb="FFFF0000"/>
      <name val="Calibri"/>
      <family val="2"/>
      <scheme val="minor"/>
    </font>
    <font>
      <b/>
      <sz val="16"/>
      <color theme="1"/>
      <name val="Calibri"/>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7C80"/>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99CCFF"/>
        <bgColor indexed="64"/>
      </patternFill>
    </fill>
    <fill>
      <patternFill patternType="solid">
        <fgColor theme="2"/>
        <bgColor indexed="64"/>
      </patternFill>
    </fill>
    <fill>
      <patternFill patternType="solid">
        <fgColor rgb="FFFF0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5">
    <xf numFmtId="0" fontId="0" fillId="0" borderId="0"/>
    <xf numFmtId="165"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14" fillId="0" borderId="0"/>
  </cellStyleXfs>
  <cellXfs count="191">
    <xf numFmtId="0" fontId="0" fillId="0" borderId="0" xfId="0"/>
    <xf numFmtId="0" fontId="3" fillId="0" borderId="0" xfId="0" applyFont="1"/>
    <xf numFmtId="0" fontId="4" fillId="0" borderId="0" xfId="0" applyFont="1"/>
    <xf numFmtId="0" fontId="4" fillId="2" borderId="0" xfId="0" applyFont="1" applyFill="1"/>
    <xf numFmtId="0" fontId="3" fillId="0" borderId="0" xfId="0" applyFont="1" applyAlignment="1">
      <alignment horizontal="left"/>
    </xf>
    <xf numFmtId="0" fontId="5" fillId="0" borderId="0" xfId="0" applyFont="1"/>
    <xf numFmtId="0" fontId="5" fillId="2" borderId="0" xfId="0" applyFont="1" applyFill="1"/>
    <xf numFmtId="0" fontId="0" fillId="0" borderId="0" xfId="0" applyAlignment="1">
      <alignment horizontal="center"/>
    </xf>
    <xf numFmtId="0" fontId="6" fillId="0" borderId="0" xfId="0" applyFont="1"/>
    <xf numFmtId="168" fontId="5" fillId="0" borderId="0" xfId="3" applyNumberFormat="1" applyFont="1"/>
    <xf numFmtId="0" fontId="7" fillId="0" borderId="0" xfId="0" applyFont="1"/>
    <xf numFmtId="0" fontId="9" fillId="5" borderId="2" xfId="0" applyFont="1" applyFill="1" applyBorder="1" applyAlignment="1">
      <alignment horizontal="left"/>
    </xf>
    <xf numFmtId="0" fontId="9" fillId="5" borderId="6" xfId="0" applyFont="1" applyFill="1" applyBorder="1" applyAlignment="1">
      <alignment horizontal="left"/>
    </xf>
    <xf numFmtId="0" fontId="11" fillId="6" borderId="5" xfId="0" applyFont="1" applyFill="1" applyBorder="1" applyAlignment="1">
      <alignment horizontal="left"/>
    </xf>
    <xf numFmtId="0" fontId="10" fillId="6" borderId="7" xfId="0" applyFont="1" applyFill="1" applyBorder="1" applyAlignment="1">
      <alignment horizontal="left"/>
    </xf>
    <xf numFmtId="0" fontId="12" fillId="5" borderId="6" xfId="0" applyFont="1" applyFill="1" applyBorder="1" applyAlignment="1">
      <alignment horizontal="right"/>
    </xf>
    <xf numFmtId="0" fontId="12" fillId="5" borderId="2" xfId="0" applyFont="1" applyFill="1" applyBorder="1" applyAlignment="1">
      <alignment horizontal="right"/>
    </xf>
    <xf numFmtId="166" fontId="0" fillId="0" borderId="0" xfId="0" applyNumberFormat="1"/>
    <xf numFmtId="167" fontId="0" fillId="0" borderId="0" xfId="0" applyNumberFormat="1"/>
    <xf numFmtId="166" fontId="0" fillId="0" borderId="0" xfId="3" applyNumberFormat="1" applyFont="1" applyFill="1" applyBorder="1"/>
    <xf numFmtId="166" fontId="0" fillId="0" borderId="0" xfId="1" applyNumberFormat="1" applyFont="1" applyFill="1" applyBorder="1"/>
    <xf numFmtId="2" fontId="0" fillId="0" borderId="0" xfId="0" applyNumberFormat="1"/>
    <xf numFmtId="0" fontId="16" fillId="0" borderId="0" xfId="0" applyFont="1"/>
    <xf numFmtId="0" fontId="17" fillId="0" borderId="0" xfId="0" applyFont="1"/>
    <xf numFmtId="0" fontId="5" fillId="0" borderId="0" xfId="0" quotePrefix="1" applyFont="1"/>
    <xf numFmtId="0" fontId="0" fillId="0" borderId="0" xfId="2" applyNumberFormat="1" applyFont="1" applyFill="1" applyBorder="1"/>
    <xf numFmtId="0" fontId="0" fillId="0" borderId="0" xfId="3" applyNumberFormat="1" applyFont="1" applyFill="1" applyBorder="1"/>
    <xf numFmtId="0" fontId="0" fillId="8" borderId="0" xfId="0" applyFill="1"/>
    <xf numFmtId="0" fontId="15" fillId="0" borderId="0" xfId="0" applyFont="1"/>
    <xf numFmtId="0" fontId="0" fillId="0" borderId="0" xfId="0" applyAlignment="1">
      <alignment wrapText="1"/>
    </xf>
    <xf numFmtId="0" fontId="0" fillId="8" borderId="0" xfId="0" applyFill="1" applyAlignment="1">
      <alignment wrapText="1"/>
    </xf>
    <xf numFmtId="0" fontId="7" fillId="0" borderId="0" xfId="0" applyFont="1" applyAlignment="1">
      <alignment wrapText="1"/>
    </xf>
    <xf numFmtId="10" fontId="0" fillId="0" borderId="0" xfId="2" applyNumberFormat="1" applyFont="1" applyFill="1" applyBorder="1"/>
    <xf numFmtId="9" fontId="0" fillId="0" borderId="0" xfId="0" applyNumberFormat="1"/>
    <xf numFmtId="2" fontId="0" fillId="0" borderId="0" xfId="0" quotePrefix="1" applyNumberFormat="1"/>
    <xf numFmtId="166" fontId="0" fillId="3" borderId="1" xfId="0" applyNumberFormat="1" applyFill="1" applyBorder="1"/>
    <xf numFmtId="0" fontId="5" fillId="10" borderId="0" xfId="0" applyFont="1" applyFill="1"/>
    <xf numFmtId="0" fontId="6" fillId="10" borderId="0" xfId="0" applyFont="1" applyFill="1"/>
    <xf numFmtId="0" fontId="0" fillId="10" borderId="0" xfId="0" applyFill="1"/>
    <xf numFmtId="0" fontId="6" fillId="0" borderId="1" xfId="0" applyFont="1" applyBorder="1"/>
    <xf numFmtId="0" fontId="6" fillId="10" borderId="1" xfId="0" applyFont="1" applyFill="1" applyBorder="1"/>
    <xf numFmtId="0" fontId="6" fillId="0" borderId="1" xfId="0" applyFont="1" applyBorder="1" applyAlignment="1">
      <alignment vertical="top" wrapText="1"/>
    </xf>
    <xf numFmtId="0" fontId="0" fillId="10" borderId="1" xfId="0" applyFill="1" applyBorder="1"/>
    <xf numFmtId="0" fontId="18" fillId="0" borderId="0" xfId="0" applyFont="1"/>
    <xf numFmtId="0" fontId="18" fillId="4" borderId="3" xfId="0" applyFont="1" applyFill="1" applyBorder="1"/>
    <xf numFmtId="0" fontId="18" fillId="11" borderId="3" xfId="0" applyFont="1" applyFill="1" applyBorder="1"/>
    <xf numFmtId="0" fontId="18" fillId="3" borderId="4" xfId="0" applyFont="1" applyFill="1" applyBorder="1"/>
    <xf numFmtId="0" fontId="18" fillId="13" borderId="3" xfId="0" applyFont="1" applyFill="1" applyBorder="1"/>
    <xf numFmtId="0" fontId="18" fillId="3" borderId="1" xfId="0" applyFont="1" applyFill="1" applyBorder="1"/>
    <xf numFmtId="0" fontId="18" fillId="12" borderId="3" xfId="0" applyFont="1" applyFill="1" applyBorder="1"/>
    <xf numFmtId="0" fontId="0" fillId="2" borderId="1" xfId="2" applyNumberFormat="1" applyFont="1" applyFill="1" applyBorder="1"/>
    <xf numFmtId="0" fontId="7" fillId="9" borderId="1" xfId="0" applyFont="1" applyFill="1" applyBorder="1" applyAlignment="1">
      <alignment horizontal="center" vertical="center"/>
    </xf>
    <xf numFmtId="0" fontId="18" fillId="13" borderId="1" xfId="0" applyFont="1" applyFill="1" applyBorder="1" applyAlignment="1">
      <alignment horizontal="right"/>
    </xf>
    <xf numFmtId="9" fontId="7" fillId="11" borderId="1" xfId="0" applyNumberFormat="1" applyFont="1" applyFill="1" applyBorder="1" applyAlignment="1">
      <alignment horizontal="right" wrapText="1"/>
    </xf>
    <xf numFmtId="0" fontId="18" fillId="12" borderId="1" xfId="0" applyFont="1" applyFill="1" applyBorder="1"/>
    <xf numFmtId="1" fontId="7" fillId="11" borderId="1" xfId="0" applyNumberFormat="1" applyFont="1" applyFill="1" applyBorder="1" applyAlignment="1">
      <alignment horizontal="right" wrapText="1"/>
    </xf>
    <xf numFmtId="0" fontId="7" fillId="11" borderId="1" xfId="0" applyFont="1" applyFill="1" applyBorder="1" applyAlignment="1">
      <alignment horizontal="right" wrapText="1"/>
    </xf>
    <xf numFmtId="0" fontId="7" fillId="4" borderId="1" xfId="0" quotePrefix="1" applyFont="1" applyFill="1" applyBorder="1" applyAlignment="1">
      <alignment horizontal="right" wrapText="1"/>
    </xf>
    <xf numFmtId="1" fontId="0" fillId="3" borderId="1" xfId="0" applyNumberFormat="1" applyFill="1" applyBorder="1"/>
    <xf numFmtId="166" fontId="18" fillId="12" borderId="1" xfId="0" applyNumberFormat="1" applyFont="1" applyFill="1" applyBorder="1"/>
    <xf numFmtId="9" fontId="18" fillId="12" borderId="1" xfId="3" applyFont="1" applyFill="1" applyBorder="1"/>
    <xf numFmtId="0" fontId="18" fillId="12" borderId="1" xfId="0" applyFont="1" applyFill="1" applyBorder="1" applyAlignment="1">
      <alignment horizontal="right"/>
    </xf>
    <xf numFmtId="0" fontId="0" fillId="11" borderId="1" xfId="0" applyFill="1" applyBorder="1" applyAlignment="1">
      <alignment horizontal="right" wrapText="1"/>
    </xf>
    <xf numFmtId="9" fontId="0" fillId="11" borderId="1" xfId="0" applyNumberFormat="1" applyFill="1" applyBorder="1" applyAlignment="1">
      <alignment horizontal="right" wrapText="1"/>
    </xf>
    <xf numFmtId="9" fontId="0" fillId="11" borderId="1" xfId="3" applyFont="1" applyFill="1" applyBorder="1" applyAlignment="1">
      <alignment horizontal="right" wrapText="1"/>
    </xf>
    <xf numFmtId="0" fontId="0" fillId="3" borderId="1" xfId="0" applyFill="1" applyBorder="1" applyAlignment="1">
      <alignment horizontal="right"/>
    </xf>
    <xf numFmtId="9" fontId="18" fillId="12" borderId="1" xfId="0" applyNumberFormat="1" applyFont="1" applyFill="1" applyBorder="1"/>
    <xf numFmtId="0" fontId="0" fillId="4" borderId="1" xfId="0" applyFill="1" applyBorder="1" applyAlignment="1">
      <alignment horizontal="right" wrapText="1"/>
    </xf>
    <xf numFmtId="0" fontId="10" fillId="6" borderId="0" xfId="0" applyFont="1" applyFill="1" applyAlignment="1">
      <alignment horizontal="left"/>
    </xf>
    <xf numFmtId="0" fontId="13" fillId="0" borderId="0" xfId="0" applyFont="1" applyAlignment="1">
      <alignment vertical="top" wrapText="1"/>
    </xf>
    <xf numFmtId="0" fontId="19" fillId="0" borderId="0" xfId="0" applyFont="1"/>
    <xf numFmtId="0" fontId="0" fillId="0" borderId="7" xfId="0" applyBorder="1"/>
    <xf numFmtId="0" fontId="0" fillId="0" borderId="5" xfId="0" applyBorder="1"/>
    <xf numFmtId="0" fontId="0" fillId="7" borderId="0" xfId="0" applyFill="1"/>
    <xf numFmtId="0" fontId="18" fillId="11" borderId="4" xfId="0" applyFont="1" applyFill="1" applyBorder="1"/>
    <xf numFmtId="1" fontId="7" fillId="11" borderId="9" xfId="0" applyNumberFormat="1" applyFont="1" applyFill="1" applyBorder="1" applyAlignment="1">
      <alignment horizontal="right" wrapText="1"/>
    </xf>
    <xf numFmtId="1" fontId="7" fillId="0" borderId="0" xfId="0" applyNumberFormat="1" applyFont="1" applyAlignment="1">
      <alignment horizontal="right" wrapText="1"/>
    </xf>
    <xf numFmtId="0" fontId="18" fillId="8" borderId="0" xfId="0" applyFont="1" applyFill="1"/>
    <xf numFmtId="0" fontId="18" fillId="12" borderId="4" xfId="0" applyFont="1" applyFill="1" applyBorder="1"/>
    <xf numFmtId="0" fontId="0" fillId="8" borderId="0" xfId="2" applyNumberFormat="1" applyFont="1" applyFill="1" applyBorder="1"/>
    <xf numFmtId="0" fontId="20" fillId="5" borderId="6" xfId="0" applyFont="1" applyFill="1" applyBorder="1" applyAlignment="1">
      <alignment horizontal="left"/>
    </xf>
    <xf numFmtId="0" fontId="20" fillId="5" borderId="2" xfId="0" applyFont="1" applyFill="1" applyBorder="1" applyAlignment="1">
      <alignment horizontal="left"/>
    </xf>
    <xf numFmtId="0" fontId="21" fillId="6" borderId="0" xfId="0" applyFont="1" applyFill="1" applyAlignment="1">
      <alignment horizontal="left"/>
    </xf>
    <xf numFmtId="0" fontId="22" fillId="6" borderId="5" xfId="0" applyFont="1" applyFill="1" applyBorder="1" applyAlignment="1">
      <alignment horizontal="left"/>
    </xf>
    <xf numFmtId="0" fontId="21" fillId="6" borderId="7" xfId="0" applyFont="1" applyFill="1" applyBorder="1" applyAlignment="1">
      <alignment horizontal="left"/>
    </xf>
    <xf numFmtId="0" fontId="0" fillId="14" borderId="1" xfId="2" applyNumberFormat="1" applyFont="1" applyFill="1" applyBorder="1"/>
    <xf numFmtId="0" fontId="0" fillId="14" borderId="1" xfId="0" applyFill="1" applyBorder="1"/>
    <xf numFmtId="9" fontId="0" fillId="0" borderId="1" xfId="0" applyNumberFormat="1" applyBorder="1"/>
    <xf numFmtId="0" fontId="0" fillId="0" borderId="1" xfId="0" applyBorder="1"/>
    <xf numFmtId="166" fontId="0" fillId="14" borderId="1" xfId="0" applyNumberFormat="1" applyFill="1" applyBorder="1"/>
    <xf numFmtId="9" fontId="0" fillId="14" borderId="1" xfId="0" applyNumberFormat="1" applyFill="1" applyBorder="1"/>
    <xf numFmtId="0" fontId="1" fillId="0" borderId="0" xfId="0" applyFont="1"/>
    <xf numFmtId="0" fontId="1" fillId="10" borderId="0" xfId="0" applyFont="1" applyFill="1"/>
    <xf numFmtId="0" fontId="1" fillId="0" borderId="0" xfId="0" applyFont="1" applyAlignment="1">
      <alignment vertical="top" wrapText="1"/>
    </xf>
    <xf numFmtId="0" fontId="1" fillId="0" borderId="1" xfId="0" applyFont="1" applyBorder="1"/>
    <xf numFmtId="0" fontId="1" fillId="0" borderId="0" xfId="0" applyFont="1" applyAlignment="1">
      <alignment horizontal="left" vertical="top" wrapText="1"/>
    </xf>
    <xf numFmtId="0" fontId="0" fillId="0" borderId="1" xfId="0" applyBorder="1" applyAlignment="1">
      <alignment horizontal="center"/>
    </xf>
    <xf numFmtId="0" fontId="1" fillId="0" borderId="0" xfId="0" quotePrefix="1" applyFont="1"/>
    <xf numFmtId="0" fontId="23" fillId="0" borderId="0" xfId="0" quotePrefix="1" applyFont="1"/>
    <xf numFmtId="0" fontId="7" fillId="3" borderId="1" xfId="0" applyFont="1" applyFill="1" applyBorder="1" applyAlignment="1">
      <alignment horizontal="right" wrapText="1"/>
    </xf>
    <xf numFmtId="167" fontId="0" fillId="0" borderId="1" xfId="0" applyNumberFormat="1" applyBorder="1" applyAlignment="1">
      <alignment horizontal="right"/>
    </xf>
    <xf numFmtId="167" fontId="0" fillId="0" borderId="0" xfId="0" applyNumberFormat="1" applyAlignment="1">
      <alignment horizontal="right"/>
    </xf>
    <xf numFmtId="169" fontId="0" fillId="0" borderId="0" xfId="0" applyNumberFormat="1"/>
    <xf numFmtId="0" fontId="0" fillId="0" borderId="1" xfId="0" applyBorder="1" applyAlignment="1">
      <alignment horizontal="center" vertical="center"/>
    </xf>
    <xf numFmtId="169" fontId="0" fillId="0" borderId="1" xfId="0" applyNumberFormat="1" applyBorder="1" applyAlignment="1">
      <alignment horizontal="center" vertical="center"/>
    </xf>
    <xf numFmtId="9" fontId="0" fillId="0" borderId="1" xfId="0" applyNumberFormat="1" applyBorder="1" applyAlignment="1">
      <alignment horizontal="center" vertical="center"/>
    </xf>
    <xf numFmtId="166" fontId="0" fillId="0" borderId="1" xfId="0" applyNumberFormat="1" applyBorder="1" applyAlignment="1">
      <alignment horizontal="center" vertical="center"/>
    </xf>
    <xf numFmtId="0" fontId="19" fillId="8" borderId="3" xfId="0" applyFont="1" applyFill="1" applyBorder="1" applyAlignment="1">
      <alignment horizontal="center" vertical="center"/>
    </xf>
    <xf numFmtId="169" fontId="19" fillId="8" borderId="3" xfId="0" applyNumberFormat="1" applyFont="1" applyFill="1" applyBorder="1" applyAlignment="1">
      <alignment horizontal="center" vertical="center"/>
    </xf>
    <xf numFmtId="169" fontId="0" fillId="8" borderId="1" xfId="0" applyNumberFormat="1" applyFill="1" applyBorder="1" applyAlignment="1">
      <alignment horizontal="center" vertical="center"/>
    </xf>
    <xf numFmtId="169" fontId="19" fillId="8" borderId="4" xfId="0" applyNumberFormat="1" applyFont="1" applyFill="1" applyBorder="1" applyAlignment="1">
      <alignment horizontal="center" vertical="center"/>
    </xf>
    <xf numFmtId="169" fontId="19" fillId="8" borderId="1" xfId="0" applyNumberFormat="1" applyFont="1" applyFill="1" applyBorder="1" applyAlignment="1">
      <alignment horizontal="center" vertical="center"/>
    </xf>
    <xf numFmtId="169" fontId="0" fillId="4" borderId="1" xfId="0" applyNumberFormat="1" applyFill="1" applyBorder="1" applyAlignment="1">
      <alignment horizontal="right" wrapText="1"/>
    </xf>
    <xf numFmtId="169" fontId="0" fillId="11" borderId="1" xfId="0" applyNumberFormat="1" applyFill="1" applyBorder="1" applyAlignment="1">
      <alignment horizontal="right" wrapText="1"/>
    </xf>
    <xf numFmtId="169" fontId="18" fillId="13" borderId="1" xfId="0" applyNumberFormat="1" applyFont="1" applyFill="1" applyBorder="1" applyAlignment="1">
      <alignment horizontal="right"/>
    </xf>
    <xf numFmtId="169" fontId="0" fillId="3" borderId="1" xfId="0" applyNumberFormat="1" applyFill="1" applyBorder="1" applyAlignment="1">
      <alignment horizontal="right"/>
    </xf>
    <xf numFmtId="0" fontId="7" fillId="0" borderId="1" xfId="0" applyFont="1" applyBorder="1" applyAlignment="1">
      <alignment horizontal="center" vertical="center" wrapText="1"/>
    </xf>
    <xf numFmtId="0" fontId="24" fillId="15" borderId="1" xfId="0" applyFont="1" applyFill="1" applyBorder="1" applyAlignment="1">
      <alignment horizontal="center" vertical="center" wrapText="1"/>
    </xf>
    <xf numFmtId="169" fontId="24" fillId="15" borderId="1" xfId="0" applyNumberFormat="1" applyFont="1" applyFill="1" applyBorder="1" applyAlignment="1">
      <alignment horizontal="center" vertical="center" wrapText="1"/>
    </xf>
    <xf numFmtId="169" fontId="7" fillId="3" borderId="1" xfId="0" applyNumberFormat="1" applyFont="1" applyFill="1" applyBorder="1" applyAlignment="1">
      <alignment horizontal="center" vertical="center" wrapText="1"/>
    </xf>
    <xf numFmtId="169" fontId="18" fillId="3" borderId="4" xfId="0" applyNumberFormat="1" applyFont="1" applyFill="1" applyBorder="1" applyAlignment="1">
      <alignment horizontal="center" vertical="center"/>
    </xf>
    <xf numFmtId="169" fontId="18" fillId="12" borderId="3" xfId="0" applyNumberFormat="1" applyFont="1" applyFill="1" applyBorder="1" applyAlignment="1">
      <alignment horizontal="center" vertical="center"/>
    </xf>
    <xf numFmtId="9" fontId="18" fillId="12" borderId="3" xfId="0" applyNumberFormat="1" applyFont="1" applyFill="1" applyBorder="1" applyAlignment="1">
      <alignment horizontal="center" vertical="center"/>
    </xf>
    <xf numFmtId="0" fontId="18" fillId="12" borderId="3" xfId="0" applyFont="1" applyFill="1" applyBorder="1" applyAlignment="1">
      <alignment horizontal="center" vertical="center"/>
    </xf>
    <xf numFmtId="1" fontId="0" fillId="4" borderId="1" xfId="0" applyNumberFormat="1" applyFill="1" applyBorder="1" applyAlignment="1">
      <alignment horizontal="right" wrapText="1"/>
    </xf>
    <xf numFmtId="169" fontId="25" fillId="14" borderId="1" xfId="0" applyNumberFormat="1" applyFont="1" applyFill="1" applyBorder="1" applyAlignment="1">
      <alignment horizontal="center" vertical="center"/>
    </xf>
    <xf numFmtId="0" fontId="25" fillId="14" borderId="1" xfId="0" applyFont="1" applyFill="1" applyBorder="1" applyAlignment="1">
      <alignment horizontal="center" vertical="center"/>
    </xf>
    <xf numFmtId="9" fontId="25" fillId="14" borderId="1" xfId="0" applyNumberFormat="1" applyFont="1" applyFill="1" applyBorder="1" applyAlignment="1">
      <alignment horizontal="center" vertical="center"/>
    </xf>
    <xf numFmtId="0" fontId="25" fillId="14" borderId="0" xfId="0" applyFont="1" applyFill="1"/>
    <xf numFmtId="167" fontId="25" fillId="14" borderId="1" xfId="0" applyNumberFormat="1" applyFont="1" applyFill="1" applyBorder="1" applyAlignment="1">
      <alignment horizontal="right"/>
    </xf>
    <xf numFmtId="0" fontId="25" fillId="14" borderId="1" xfId="0" applyFont="1" applyFill="1" applyBorder="1"/>
    <xf numFmtId="0" fontId="1" fillId="0" borderId="1" xfId="0" quotePrefix="1" applyFont="1" applyBorder="1" applyAlignment="1">
      <alignment horizontal="right"/>
    </xf>
    <xf numFmtId="0" fontId="1" fillId="0" borderId="1" xfId="0" applyFont="1" applyBorder="1" applyAlignment="1">
      <alignment horizontal="right"/>
    </xf>
    <xf numFmtId="0" fontId="1" fillId="0" borderId="0" xfId="0" applyFont="1" applyAlignment="1">
      <alignment horizontal="right"/>
    </xf>
    <xf numFmtId="0" fontId="16" fillId="0" borderId="0" xfId="0" applyFont="1" applyAlignment="1">
      <alignment horizontal="right"/>
    </xf>
    <xf numFmtId="170" fontId="1" fillId="0" borderId="1" xfId="3" applyNumberFormat="1" applyFont="1" applyBorder="1"/>
    <xf numFmtId="170" fontId="1" fillId="0" borderId="0" xfId="0" applyNumberFormat="1" applyFont="1"/>
    <xf numFmtId="0" fontId="27" fillId="0" borderId="0" xfId="0" applyFont="1" applyAlignment="1">
      <alignment horizontal="right" wrapText="1"/>
    </xf>
    <xf numFmtId="171" fontId="1" fillId="0" borderId="1" xfId="1" applyNumberFormat="1" applyFont="1" applyBorder="1" applyAlignment="1">
      <alignment vertical="center"/>
    </xf>
    <xf numFmtId="171" fontId="28" fillId="0" borderId="10" xfId="1" applyNumberFormat="1" applyFont="1" applyBorder="1" applyAlignment="1">
      <alignment vertical="top"/>
    </xf>
    <xf numFmtId="171" fontId="28" fillId="0" borderId="0" xfId="1" applyNumberFormat="1" applyFont="1" applyBorder="1"/>
    <xf numFmtId="0" fontId="29" fillId="0" borderId="0" xfId="0" applyFont="1" applyAlignment="1">
      <alignment vertical="center"/>
    </xf>
    <xf numFmtId="164" fontId="0" fillId="0" borderId="0" xfId="2" applyFont="1" applyFill="1" applyBorder="1" applyAlignment="1"/>
    <xf numFmtId="0" fontId="28" fillId="0" borderId="0" xfId="0" applyFont="1"/>
    <xf numFmtId="173" fontId="1" fillId="0" borderId="18" xfId="0" applyNumberFormat="1" applyFont="1" applyBorder="1"/>
    <xf numFmtId="173" fontId="0" fillId="0" borderId="1" xfId="0" applyNumberFormat="1" applyBorder="1"/>
    <xf numFmtId="170" fontId="0" fillId="0" borderId="0" xfId="0" applyNumberFormat="1"/>
    <xf numFmtId="1" fontId="0" fillId="0" borderId="0" xfId="0" applyNumberFormat="1"/>
    <xf numFmtId="170" fontId="0" fillId="0" borderId="0" xfId="3" applyNumberFormat="1" applyFont="1"/>
    <xf numFmtId="166" fontId="0" fillId="0" borderId="1" xfId="2" applyNumberFormat="1" applyFont="1" applyBorder="1" applyAlignment="1">
      <alignment vertical="top"/>
    </xf>
    <xf numFmtId="172" fontId="16" fillId="0" borderId="17" xfId="0" applyNumberFormat="1" applyFont="1" applyBorder="1" applyAlignment="1">
      <alignment horizontal="center" vertical="center"/>
    </xf>
    <xf numFmtId="172" fontId="16" fillId="0" borderId="17" xfId="0" applyNumberFormat="1" applyFont="1" applyBorder="1" applyAlignment="1">
      <alignment horizontal="center" vertical="center" wrapText="1"/>
    </xf>
    <xf numFmtId="0" fontId="7" fillId="3" borderId="1" xfId="0" applyFont="1" applyFill="1" applyBorder="1" applyAlignment="1">
      <alignment horizontal="center" vertical="center" wrapText="1"/>
    </xf>
    <xf numFmtId="0" fontId="6" fillId="0" borderId="8" xfId="0" applyFont="1" applyBorder="1"/>
    <xf numFmtId="0" fontId="1" fillId="0" borderId="1" xfId="0" applyFont="1" applyBorder="1" applyAlignment="1">
      <alignment vertical="top" wrapText="1"/>
    </xf>
    <xf numFmtId="0" fontId="1" fillId="0" borderId="18" xfId="0" applyFont="1" applyBorder="1" applyAlignment="1">
      <alignment vertical="top" wrapText="1"/>
    </xf>
    <xf numFmtId="0" fontId="0" fillId="3" borderId="1" xfId="0" applyFill="1" applyBorder="1" applyAlignment="1">
      <alignment horizontal="left" wrapText="1"/>
    </xf>
    <xf numFmtId="0" fontId="0" fillId="11" borderId="1" xfId="0" applyFill="1" applyBorder="1" applyAlignment="1">
      <alignment horizontal="left" wrapText="1"/>
    </xf>
    <xf numFmtId="0" fontId="0" fillId="4" borderId="1" xfId="0" applyFill="1" applyBorder="1" applyAlignment="1">
      <alignment horizontal="left" wrapText="1"/>
    </xf>
    <xf numFmtId="0" fontId="0" fillId="13" borderId="1" xfId="0" applyFill="1" applyBorder="1" applyAlignment="1">
      <alignment horizontal="left" wrapText="1"/>
    </xf>
    <xf numFmtId="0" fontId="3" fillId="0" borderId="2" xfId="0" applyFont="1" applyBorder="1" applyAlignment="1">
      <alignment horizontal="left"/>
    </xf>
    <xf numFmtId="0" fontId="18" fillId="12" borderId="1" xfId="0" applyFont="1" applyFill="1" applyBorder="1" applyAlignment="1">
      <alignment horizontal="left"/>
    </xf>
    <xf numFmtId="0" fontId="0" fillId="4" borderId="3" xfId="0" applyFill="1" applyBorder="1" applyAlignment="1">
      <alignment horizontal="left" wrapText="1"/>
    </xf>
    <xf numFmtId="0" fontId="0" fillId="4" borderId="5" xfId="0" applyFill="1" applyBorder="1" applyAlignment="1">
      <alignment horizontal="left" wrapText="1"/>
    </xf>
    <xf numFmtId="0" fontId="0" fillId="4" borderId="8"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11" borderId="8" xfId="0" applyFill="1" applyBorder="1" applyAlignment="1">
      <alignment horizontal="left" wrapText="1"/>
    </xf>
    <xf numFmtId="0" fontId="0" fillId="13" borderId="3" xfId="0" applyFill="1" applyBorder="1" applyAlignment="1">
      <alignment horizontal="left" wrapText="1"/>
    </xf>
    <xf numFmtId="0" fontId="0" fillId="13" borderId="5" xfId="0" applyFill="1" applyBorder="1" applyAlignment="1">
      <alignment horizontal="left" wrapText="1"/>
    </xf>
    <xf numFmtId="0" fontId="0" fillId="13" borderId="8" xfId="0" applyFill="1" applyBorder="1" applyAlignment="1">
      <alignment horizontal="left" wrapText="1"/>
    </xf>
    <xf numFmtId="0" fontId="0" fillId="3" borderId="3" xfId="0" applyFill="1" applyBorder="1" applyAlignment="1">
      <alignment horizontal="left" wrapText="1"/>
    </xf>
    <xf numFmtId="0" fontId="0" fillId="3" borderId="5" xfId="0" applyFill="1" applyBorder="1" applyAlignment="1">
      <alignment horizontal="left" wrapText="1"/>
    </xf>
    <xf numFmtId="0" fontId="0" fillId="3" borderId="8" xfId="0" applyFill="1" applyBorder="1" applyAlignment="1">
      <alignment horizontal="left" wrapText="1"/>
    </xf>
    <xf numFmtId="0" fontId="18" fillId="12" borderId="1" xfId="0" applyFont="1" applyFill="1" applyBorder="1"/>
    <xf numFmtId="0" fontId="1" fillId="0" borderId="1" xfId="0" applyFont="1" applyBorder="1" applyAlignment="1">
      <alignment horizontal="center"/>
    </xf>
    <xf numFmtId="9" fontId="0" fillId="0" borderId="3" xfId="0" applyNumberFormat="1" applyBorder="1" applyAlignment="1">
      <alignment horizontal="center"/>
    </xf>
    <xf numFmtId="9" fontId="0" fillId="0" borderId="8" xfId="0" applyNumberFormat="1" applyBorder="1" applyAlignment="1">
      <alignment horizontal="center"/>
    </xf>
    <xf numFmtId="0" fontId="3" fillId="0" borderId="0" xfId="0" applyFont="1" applyAlignment="1">
      <alignment horizontal="center" vertical="top" wrapText="1"/>
    </xf>
    <xf numFmtId="0" fontId="3" fillId="0" borderId="2" xfId="0" applyFont="1" applyBorder="1" applyAlignment="1">
      <alignment horizontal="center" vertical="top" wrapText="1"/>
    </xf>
    <xf numFmtId="0" fontId="16" fillId="0" borderId="1" xfId="0" applyFont="1" applyBorder="1" applyAlignment="1">
      <alignment horizontal="center" wrapText="1"/>
    </xf>
    <xf numFmtId="0" fontId="1" fillId="0" borderId="0" xfId="0" applyFont="1" applyAlignment="1">
      <alignment horizontal="left" vertical="top" wrapText="1"/>
    </xf>
    <xf numFmtId="0" fontId="26" fillId="0" borderId="0" xfId="0" applyFont="1" applyAlignment="1">
      <alignment horizontal="center" vertical="center" wrapText="1"/>
    </xf>
    <xf numFmtId="0" fontId="1" fillId="0" borderId="11" xfId="0" applyFont="1" applyBorder="1" applyAlignment="1">
      <alignment horizontal="left" vertical="top" wrapText="1"/>
    </xf>
    <xf numFmtId="0" fontId="1" fillId="0" borderId="6"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7" xfId="0" applyFont="1" applyBorder="1" applyAlignment="1">
      <alignment horizontal="left" vertical="top" wrapText="1"/>
    </xf>
    <xf numFmtId="0" fontId="1" fillId="0" borderId="16" xfId="0" applyFont="1" applyBorder="1" applyAlignment="1">
      <alignment horizontal="left" vertical="top" wrapText="1"/>
    </xf>
  </cellXfs>
  <cellStyles count="5">
    <cellStyle name="Comma" xfId="1" builtinId="3"/>
    <cellStyle name="Currency" xfId="2" builtinId="4"/>
    <cellStyle name="Normal" xfId="0" builtinId="0"/>
    <cellStyle name="Normal 3" xfId="4" xr:uid="{01369B4F-615F-6541-9BD6-64F42B862EFB}"/>
    <cellStyle name="Percent" xfId="3" builtinId="5"/>
  </cellStyles>
  <dxfs count="0"/>
  <tableStyles count="0" defaultTableStyle="TableStyleMedium2" defaultPivotStyle="PivotStyleLight16"/>
  <colors>
    <mruColors>
      <color rgb="FF9966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AU" sz="1400" b="0" i="0" u="none" strike="noStrike" kern="1200" spc="0" baseline="0">
                <a:solidFill>
                  <a:sysClr val="windowText" lastClr="000000">
                    <a:lumMod val="65000"/>
                    <a:lumOff val="35000"/>
                  </a:sysClr>
                </a:solidFill>
              </a:rPr>
              <a:t>Convergence of Mean Daily Profit at price of 250 and overbooking rate of 10%</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AU"/>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yVal>
            <c:numRef>
              <c:f>'4.Simulation'!$AJ$6:$AJ$1005</c:f>
              <c:numCache>
                <c:formatCode>[$$-C09]#,##0</c:formatCode>
                <c:ptCount val="1000"/>
                <c:pt idx="0">
                  <c:v>4050</c:v>
                </c:pt>
                <c:pt idx="1">
                  <c:v>5250</c:v>
                </c:pt>
                <c:pt idx="2">
                  <c:v>5400</c:v>
                </c:pt>
                <c:pt idx="3">
                  <c:v>4500</c:v>
                </c:pt>
                <c:pt idx="4">
                  <c:v>4500</c:v>
                </c:pt>
                <c:pt idx="5">
                  <c:v>6300</c:v>
                </c:pt>
                <c:pt idx="6">
                  <c:v>5250</c:v>
                </c:pt>
                <c:pt idx="7">
                  <c:v>7650</c:v>
                </c:pt>
                <c:pt idx="8">
                  <c:v>6000</c:v>
                </c:pt>
                <c:pt idx="9">
                  <c:v>8550</c:v>
                </c:pt>
                <c:pt idx="10">
                  <c:v>4650</c:v>
                </c:pt>
                <c:pt idx="11">
                  <c:v>4500</c:v>
                </c:pt>
                <c:pt idx="12">
                  <c:v>5550</c:v>
                </c:pt>
                <c:pt idx="13">
                  <c:v>6600</c:v>
                </c:pt>
                <c:pt idx="14">
                  <c:v>5850</c:v>
                </c:pt>
                <c:pt idx="15">
                  <c:v>6000</c:v>
                </c:pt>
                <c:pt idx="16">
                  <c:v>5250</c:v>
                </c:pt>
                <c:pt idx="17">
                  <c:v>5250</c:v>
                </c:pt>
                <c:pt idx="18">
                  <c:v>6300</c:v>
                </c:pt>
                <c:pt idx="19">
                  <c:v>3900</c:v>
                </c:pt>
                <c:pt idx="20">
                  <c:v>6300</c:v>
                </c:pt>
                <c:pt idx="21">
                  <c:v>6450</c:v>
                </c:pt>
                <c:pt idx="22">
                  <c:v>6450</c:v>
                </c:pt>
                <c:pt idx="23">
                  <c:v>5550</c:v>
                </c:pt>
                <c:pt idx="24">
                  <c:v>8550</c:v>
                </c:pt>
                <c:pt idx="25">
                  <c:v>6000</c:v>
                </c:pt>
                <c:pt idx="26">
                  <c:v>4950</c:v>
                </c:pt>
                <c:pt idx="27">
                  <c:v>6300</c:v>
                </c:pt>
                <c:pt idx="28">
                  <c:v>4500</c:v>
                </c:pt>
                <c:pt idx="29">
                  <c:v>6450</c:v>
                </c:pt>
                <c:pt idx="30">
                  <c:v>8850</c:v>
                </c:pt>
                <c:pt idx="31">
                  <c:v>3900</c:v>
                </c:pt>
                <c:pt idx="32">
                  <c:v>6300</c:v>
                </c:pt>
                <c:pt idx="33">
                  <c:v>4800</c:v>
                </c:pt>
                <c:pt idx="34">
                  <c:v>3900</c:v>
                </c:pt>
                <c:pt idx="35">
                  <c:v>4500</c:v>
                </c:pt>
                <c:pt idx="36">
                  <c:v>6450</c:v>
                </c:pt>
                <c:pt idx="37">
                  <c:v>7200</c:v>
                </c:pt>
                <c:pt idx="38">
                  <c:v>6000</c:v>
                </c:pt>
                <c:pt idx="39">
                  <c:v>5850</c:v>
                </c:pt>
                <c:pt idx="40">
                  <c:v>4950</c:v>
                </c:pt>
                <c:pt idx="41">
                  <c:v>7050</c:v>
                </c:pt>
                <c:pt idx="42">
                  <c:v>7200</c:v>
                </c:pt>
                <c:pt idx="43">
                  <c:v>7050</c:v>
                </c:pt>
                <c:pt idx="44">
                  <c:v>7650</c:v>
                </c:pt>
                <c:pt idx="45">
                  <c:v>5700</c:v>
                </c:pt>
                <c:pt idx="46">
                  <c:v>7200</c:v>
                </c:pt>
                <c:pt idx="47">
                  <c:v>9300</c:v>
                </c:pt>
                <c:pt idx="48">
                  <c:v>5850</c:v>
                </c:pt>
                <c:pt idx="49">
                  <c:v>7200</c:v>
                </c:pt>
                <c:pt idx="50">
                  <c:v>6450</c:v>
                </c:pt>
                <c:pt idx="51">
                  <c:v>5850</c:v>
                </c:pt>
                <c:pt idx="52">
                  <c:v>3750</c:v>
                </c:pt>
                <c:pt idx="53">
                  <c:v>4650</c:v>
                </c:pt>
                <c:pt idx="54">
                  <c:v>6600</c:v>
                </c:pt>
                <c:pt idx="55">
                  <c:v>5700</c:v>
                </c:pt>
                <c:pt idx="56">
                  <c:v>7200</c:v>
                </c:pt>
                <c:pt idx="57">
                  <c:v>5250</c:v>
                </c:pt>
                <c:pt idx="58">
                  <c:v>6900</c:v>
                </c:pt>
                <c:pt idx="59">
                  <c:v>7050</c:v>
                </c:pt>
                <c:pt idx="60">
                  <c:v>5700</c:v>
                </c:pt>
                <c:pt idx="61">
                  <c:v>5700</c:v>
                </c:pt>
                <c:pt idx="62">
                  <c:v>5700</c:v>
                </c:pt>
                <c:pt idx="63">
                  <c:v>6600</c:v>
                </c:pt>
                <c:pt idx="64">
                  <c:v>6150</c:v>
                </c:pt>
                <c:pt idx="65">
                  <c:v>5850</c:v>
                </c:pt>
                <c:pt idx="66">
                  <c:v>7650</c:v>
                </c:pt>
                <c:pt idx="67">
                  <c:v>6900</c:v>
                </c:pt>
                <c:pt idx="68">
                  <c:v>5850</c:v>
                </c:pt>
                <c:pt idx="69">
                  <c:v>7050</c:v>
                </c:pt>
                <c:pt idx="70">
                  <c:v>4050</c:v>
                </c:pt>
                <c:pt idx="71">
                  <c:v>5100</c:v>
                </c:pt>
                <c:pt idx="72">
                  <c:v>6300</c:v>
                </c:pt>
                <c:pt idx="73">
                  <c:v>5250</c:v>
                </c:pt>
                <c:pt idx="74">
                  <c:v>4350</c:v>
                </c:pt>
                <c:pt idx="75">
                  <c:v>4800</c:v>
                </c:pt>
                <c:pt idx="76">
                  <c:v>5850</c:v>
                </c:pt>
                <c:pt idx="77">
                  <c:v>5850</c:v>
                </c:pt>
                <c:pt idx="78">
                  <c:v>6600</c:v>
                </c:pt>
                <c:pt idx="79">
                  <c:v>6150</c:v>
                </c:pt>
                <c:pt idx="80">
                  <c:v>9750</c:v>
                </c:pt>
                <c:pt idx="81">
                  <c:v>6300</c:v>
                </c:pt>
                <c:pt idx="82">
                  <c:v>5100</c:v>
                </c:pt>
                <c:pt idx="83">
                  <c:v>4650</c:v>
                </c:pt>
                <c:pt idx="84">
                  <c:v>6900</c:v>
                </c:pt>
                <c:pt idx="85">
                  <c:v>7050</c:v>
                </c:pt>
                <c:pt idx="86">
                  <c:v>5400</c:v>
                </c:pt>
                <c:pt idx="87">
                  <c:v>5250</c:v>
                </c:pt>
                <c:pt idx="88">
                  <c:v>5250</c:v>
                </c:pt>
                <c:pt idx="89">
                  <c:v>7200</c:v>
                </c:pt>
                <c:pt idx="90">
                  <c:v>6900</c:v>
                </c:pt>
                <c:pt idx="91">
                  <c:v>7650</c:v>
                </c:pt>
                <c:pt idx="92">
                  <c:v>6450</c:v>
                </c:pt>
                <c:pt idx="93">
                  <c:v>6300</c:v>
                </c:pt>
                <c:pt idx="94">
                  <c:v>5550</c:v>
                </c:pt>
                <c:pt idx="95">
                  <c:v>6300</c:v>
                </c:pt>
                <c:pt idx="96">
                  <c:v>8100</c:v>
                </c:pt>
                <c:pt idx="97">
                  <c:v>7500</c:v>
                </c:pt>
                <c:pt idx="98">
                  <c:v>5850</c:v>
                </c:pt>
                <c:pt idx="99">
                  <c:v>6450</c:v>
                </c:pt>
                <c:pt idx="100">
                  <c:v>6600</c:v>
                </c:pt>
                <c:pt idx="101">
                  <c:v>7650</c:v>
                </c:pt>
                <c:pt idx="102">
                  <c:v>7050</c:v>
                </c:pt>
                <c:pt idx="103">
                  <c:v>5400</c:v>
                </c:pt>
                <c:pt idx="104">
                  <c:v>5400</c:v>
                </c:pt>
                <c:pt idx="105">
                  <c:v>8250</c:v>
                </c:pt>
                <c:pt idx="106">
                  <c:v>9600</c:v>
                </c:pt>
                <c:pt idx="107">
                  <c:v>5250</c:v>
                </c:pt>
                <c:pt idx="108">
                  <c:v>4800</c:v>
                </c:pt>
                <c:pt idx="109">
                  <c:v>6750</c:v>
                </c:pt>
                <c:pt idx="110">
                  <c:v>7050</c:v>
                </c:pt>
                <c:pt idx="111">
                  <c:v>6600</c:v>
                </c:pt>
                <c:pt idx="112">
                  <c:v>4350</c:v>
                </c:pt>
                <c:pt idx="113">
                  <c:v>7650</c:v>
                </c:pt>
                <c:pt idx="114">
                  <c:v>3600</c:v>
                </c:pt>
                <c:pt idx="115">
                  <c:v>7050</c:v>
                </c:pt>
                <c:pt idx="116">
                  <c:v>9600</c:v>
                </c:pt>
                <c:pt idx="117">
                  <c:v>6300</c:v>
                </c:pt>
                <c:pt idx="118">
                  <c:v>6000</c:v>
                </c:pt>
                <c:pt idx="119">
                  <c:v>6000</c:v>
                </c:pt>
                <c:pt idx="120">
                  <c:v>7200</c:v>
                </c:pt>
                <c:pt idx="121">
                  <c:v>7350</c:v>
                </c:pt>
                <c:pt idx="122">
                  <c:v>4500</c:v>
                </c:pt>
                <c:pt idx="123">
                  <c:v>6450</c:v>
                </c:pt>
                <c:pt idx="124">
                  <c:v>5250</c:v>
                </c:pt>
                <c:pt idx="125">
                  <c:v>8400</c:v>
                </c:pt>
                <c:pt idx="126">
                  <c:v>5850</c:v>
                </c:pt>
                <c:pt idx="127">
                  <c:v>7800</c:v>
                </c:pt>
                <c:pt idx="128">
                  <c:v>6450</c:v>
                </c:pt>
                <c:pt idx="129">
                  <c:v>4200</c:v>
                </c:pt>
                <c:pt idx="130">
                  <c:v>4500</c:v>
                </c:pt>
                <c:pt idx="131">
                  <c:v>7050</c:v>
                </c:pt>
                <c:pt idx="132">
                  <c:v>5700</c:v>
                </c:pt>
                <c:pt idx="133">
                  <c:v>6900</c:v>
                </c:pt>
                <c:pt idx="134">
                  <c:v>7200</c:v>
                </c:pt>
                <c:pt idx="135">
                  <c:v>6000</c:v>
                </c:pt>
                <c:pt idx="136">
                  <c:v>4800</c:v>
                </c:pt>
                <c:pt idx="137">
                  <c:v>5850</c:v>
                </c:pt>
                <c:pt idx="138">
                  <c:v>7500</c:v>
                </c:pt>
                <c:pt idx="139">
                  <c:v>5250</c:v>
                </c:pt>
                <c:pt idx="140">
                  <c:v>7050</c:v>
                </c:pt>
                <c:pt idx="141">
                  <c:v>7500</c:v>
                </c:pt>
                <c:pt idx="142">
                  <c:v>8100</c:v>
                </c:pt>
                <c:pt idx="143">
                  <c:v>6300</c:v>
                </c:pt>
                <c:pt idx="144">
                  <c:v>5400</c:v>
                </c:pt>
                <c:pt idx="145">
                  <c:v>6750</c:v>
                </c:pt>
                <c:pt idx="146">
                  <c:v>5100</c:v>
                </c:pt>
                <c:pt idx="147">
                  <c:v>4650</c:v>
                </c:pt>
                <c:pt idx="148">
                  <c:v>5850</c:v>
                </c:pt>
                <c:pt idx="149">
                  <c:v>7800</c:v>
                </c:pt>
                <c:pt idx="150">
                  <c:v>5550</c:v>
                </c:pt>
                <c:pt idx="151">
                  <c:v>7800</c:v>
                </c:pt>
                <c:pt idx="152">
                  <c:v>7350</c:v>
                </c:pt>
                <c:pt idx="153">
                  <c:v>7050</c:v>
                </c:pt>
                <c:pt idx="154">
                  <c:v>6600</c:v>
                </c:pt>
                <c:pt idx="155">
                  <c:v>5700</c:v>
                </c:pt>
                <c:pt idx="156">
                  <c:v>6600</c:v>
                </c:pt>
                <c:pt idx="157">
                  <c:v>6900</c:v>
                </c:pt>
                <c:pt idx="158">
                  <c:v>5550</c:v>
                </c:pt>
                <c:pt idx="159">
                  <c:v>8400</c:v>
                </c:pt>
                <c:pt idx="160">
                  <c:v>8850</c:v>
                </c:pt>
                <c:pt idx="161">
                  <c:v>6900</c:v>
                </c:pt>
                <c:pt idx="162">
                  <c:v>5250</c:v>
                </c:pt>
                <c:pt idx="163">
                  <c:v>5250</c:v>
                </c:pt>
                <c:pt idx="164">
                  <c:v>8400</c:v>
                </c:pt>
                <c:pt idx="165">
                  <c:v>6450</c:v>
                </c:pt>
                <c:pt idx="166">
                  <c:v>5100</c:v>
                </c:pt>
                <c:pt idx="167">
                  <c:v>4800</c:v>
                </c:pt>
                <c:pt idx="168">
                  <c:v>8250</c:v>
                </c:pt>
                <c:pt idx="169">
                  <c:v>7650</c:v>
                </c:pt>
                <c:pt idx="170">
                  <c:v>5100</c:v>
                </c:pt>
                <c:pt idx="171">
                  <c:v>5100</c:v>
                </c:pt>
                <c:pt idx="172">
                  <c:v>5250</c:v>
                </c:pt>
                <c:pt idx="173">
                  <c:v>6600</c:v>
                </c:pt>
                <c:pt idx="174">
                  <c:v>4650</c:v>
                </c:pt>
                <c:pt idx="175">
                  <c:v>5400</c:v>
                </c:pt>
                <c:pt idx="176">
                  <c:v>5700</c:v>
                </c:pt>
                <c:pt idx="177">
                  <c:v>5850</c:v>
                </c:pt>
                <c:pt idx="178">
                  <c:v>7050</c:v>
                </c:pt>
                <c:pt idx="179">
                  <c:v>6000</c:v>
                </c:pt>
                <c:pt idx="180">
                  <c:v>3900</c:v>
                </c:pt>
                <c:pt idx="181">
                  <c:v>4350</c:v>
                </c:pt>
                <c:pt idx="182">
                  <c:v>7050</c:v>
                </c:pt>
                <c:pt idx="183">
                  <c:v>7050</c:v>
                </c:pt>
                <c:pt idx="184">
                  <c:v>6600</c:v>
                </c:pt>
                <c:pt idx="185">
                  <c:v>7350</c:v>
                </c:pt>
                <c:pt idx="186">
                  <c:v>7650</c:v>
                </c:pt>
                <c:pt idx="187">
                  <c:v>7200</c:v>
                </c:pt>
                <c:pt idx="188">
                  <c:v>5700</c:v>
                </c:pt>
                <c:pt idx="189">
                  <c:v>6450</c:v>
                </c:pt>
                <c:pt idx="190">
                  <c:v>9150</c:v>
                </c:pt>
                <c:pt idx="191">
                  <c:v>7050</c:v>
                </c:pt>
                <c:pt idx="192">
                  <c:v>3450</c:v>
                </c:pt>
                <c:pt idx="193">
                  <c:v>4800</c:v>
                </c:pt>
                <c:pt idx="194">
                  <c:v>7200</c:v>
                </c:pt>
                <c:pt idx="195">
                  <c:v>6900</c:v>
                </c:pt>
                <c:pt idx="196">
                  <c:v>7800</c:v>
                </c:pt>
                <c:pt idx="197">
                  <c:v>6000</c:v>
                </c:pt>
                <c:pt idx="198">
                  <c:v>6000</c:v>
                </c:pt>
                <c:pt idx="199">
                  <c:v>5700</c:v>
                </c:pt>
                <c:pt idx="200">
                  <c:v>4650</c:v>
                </c:pt>
                <c:pt idx="201">
                  <c:v>5850</c:v>
                </c:pt>
                <c:pt idx="202">
                  <c:v>6000</c:v>
                </c:pt>
                <c:pt idx="203">
                  <c:v>5550</c:v>
                </c:pt>
                <c:pt idx="204">
                  <c:v>5850</c:v>
                </c:pt>
                <c:pt idx="205">
                  <c:v>4650</c:v>
                </c:pt>
                <c:pt idx="206">
                  <c:v>3750</c:v>
                </c:pt>
                <c:pt idx="207">
                  <c:v>8100</c:v>
                </c:pt>
                <c:pt idx="208">
                  <c:v>5100</c:v>
                </c:pt>
                <c:pt idx="209">
                  <c:v>5100</c:v>
                </c:pt>
                <c:pt idx="210">
                  <c:v>7650</c:v>
                </c:pt>
                <c:pt idx="211">
                  <c:v>6450</c:v>
                </c:pt>
                <c:pt idx="212">
                  <c:v>4950</c:v>
                </c:pt>
                <c:pt idx="213">
                  <c:v>8400</c:v>
                </c:pt>
                <c:pt idx="214">
                  <c:v>3750</c:v>
                </c:pt>
                <c:pt idx="215">
                  <c:v>7500</c:v>
                </c:pt>
                <c:pt idx="216">
                  <c:v>5100</c:v>
                </c:pt>
                <c:pt idx="217">
                  <c:v>5100</c:v>
                </c:pt>
                <c:pt idx="218">
                  <c:v>6900</c:v>
                </c:pt>
                <c:pt idx="219">
                  <c:v>6450</c:v>
                </c:pt>
                <c:pt idx="220">
                  <c:v>4650</c:v>
                </c:pt>
                <c:pt idx="221">
                  <c:v>3750</c:v>
                </c:pt>
                <c:pt idx="222">
                  <c:v>8100</c:v>
                </c:pt>
                <c:pt idx="223">
                  <c:v>4800</c:v>
                </c:pt>
                <c:pt idx="224">
                  <c:v>4650</c:v>
                </c:pt>
                <c:pt idx="225">
                  <c:v>4800</c:v>
                </c:pt>
                <c:pt idx="226">
                  <c:v>9000</c:v>
                </c:pt>
                <c:pt idx="227">
                  <c:v>4050</c:v>
                </c:pt>
                <c:pt idx="228">
                  <c:v>7650</c:v>
                </c:pt>
                <c:pt idx="229">
                  <c:v>8400</c:v>
                </c:pt>
                <c:pt idx="230">
                  <c:v>6600</c:v>
                </c:pt>
                <c:pt idx="231">
                  <c:v>5250</c:v>
                </c:pt>
                <c:pt idx="232">
                  <c:v>6300</c:v>
                </c:pt>
                <c:pt idx="233">
                  <c:v>6750</c:v>
                </c:pt>
                <c:pt idx="234">
                  <c:v>3300</c:v>
                </c:pt>
                <c:pt idx="235">
                  <c:v>6300</c:v>
                </c:pt>
                <c:pt idx="236">
                  <c:v>5700</c:v>
                </c:pt>
                <c:pt idx="237">
                  <c:v>7050</c:v>
                </c:pt>
                <c:pt idx="238">
                  <c:v>7800</c:v>
                </c:pt>
                <c:pt idx="239">
                  <c:v>8250</c:v>
                </c:pt>
                <c:pt idx="240">
                  <c:v>4650</c:v>
                </c:pt>
                <c:pt idx="241">
                  <c:v>7200</c:v>
                </c:pt>
                <c:pt idx="242">
                  <c:v>5850</c:v>
                </c:pt>
                <c:pt idx="243">
                  <c:v>6300</c:v>
                </c:pt>
                <c:pt idx="244">
                  <c:v>7200</c:v>
                </c:pt>
                <c:pt idx="245">
                  <c:v>5100</c:v>
                </c:pt>
                <c:pt idx="246">
                  <c:v>6450</c:v>
                </c:pt>
                <c:pt idx="247">
                  <c:v>6600</c:v>
                </c:pt>
                <c:pt idx="248">
                  <c:v>4650</c:v>
                </c:pt>
                <c:pt idx="249">
                  <c:v>6300</c:v>
                </c:pt>
                <c:pt idx="250">
                  <c:v>6900</c:v>
                </c:pt>
                <c:pt idx="251">
                  <c:v>4650</c:v>
                </c:pt>
                <c:pt idx="252">
                  <c:v>4650</c:v>
                </c:pt>
                <c:pt idx="253">
                  <c:v>4500</c:v>
                </c:pt>
                <c:pt idx="254">
                  <c:v>4650</c:v>
                </c:pt>
                <c:pt idx="255">
                  <c:v>4950</c:v>
                </c:pt>
                <c:pt idx="256">
                  <c:v>6000</c:v>
                </c:pt>
                <c:pt idx="257">
                  <c:v>6900</c:v>
                </c:pt>
                <c:pt idx="258">
                  <c:v>5700</c:v>
                </c:pt>
                <c:pt idx="259">
                  <c:v>5850</c:v>
                </c:pt>
                <c:pt idx="260">
                  <c:v>5550</c:v>
                </c:pt>
                <c:pt idx="261">
                  <c:v>5100</c:v>
                </c:pt>
                <c:pt idx="262">
                  <c:v>9000</c:v>
                </c:pt>
                <c:pt idx="263">
                  <c:v>7050</c:v>
                </c:pt>
                <c:pt idx="264">
                  <c:v>6750</c:v>
                </c:pt>
                <c:pt idx="265">
                  <c:v>5700</c:v>
                </c:pt>
                <c:pt idx="266">
                  <c:v>5250</c:v>
                </c:pt>
                <c:pt idx="267">
                  <c:v>6000</c:v>
                </c:pt>
                <c:pt idx="268">
                  <c:v>5850</c:v>
                </c:pt>
                <c:pt idx="269">
                  <c:v>7050</c:v>
                </c:pt>
                <c:pt idx="270">
                  <c:v>5850</c:v>
                </c:pt>
                <c:pt idx="271">
                  <c:v>6450</c:v>
                </c:pt>
                <c:pt idx="272">
                  <c:v>7500</c:v>
                </c:pt>
                <c:pt idx="273">
                  <c:v>6300</c:v>
                </c:pt>
                <c:pt idx="274">
                  <c:v>6600</c:v>
                </c:pt>
                <c:pt idx="275">
                  <c:v>7050</c:v>
                </c:pt>
                <c:pt idx="276">
                  <c:v>5850</c:v>
                </c:pt>
                <c:pt idx="277">
                  <c:v>6450</c:v>
                </c:pt>
                <c:pt idx="278">
                  <c:v>5100</c:v>
                </c:pt>
                <c:pt idx="279">
                  <c:v>7050</c:v>
                </c:pt>
                <c:pt idx="280">
                  <c:v>7200</c:v>
                </c:pt>
                <c:pt idx="281">
                  <c:v>5700</c:v>
                </c:pt>
                <c:pt idx="282">
                  <c:v>7050</c:v>
                </c:pt>
                <c:pt idx="283">
                  <c:v>5700</c:v>
                </c:pt>
                <c:pt idx="284">
                  <c:v>5850</c:v>
                </c:pt>
                <c:pt idx="285">
                  <c:v>5850</c:v>
                </c:pt>
                <c:pt idx="286">
                  <c:v>5550</c:v>
                </c:pt>
                <c:pt idx="287">
                  <c:v>5250</c:v>
                </c:pt>
                <c:pt idx="288">
                  <c:v>6450</c:v>
                </c:pt>
                <c:pt idx="289">
                  <c:v>7050</c:v>
                </c:pt>
                <c:pt idx="290">
                  <c:v>6450</c:v>
                </c:pt>
                <c:pt idx="291">
                  <c:v>9000</c:v>
                </c:pt>
                <c:pt idx="292">
                  <c:v>4050</c:v>
                </c:pt>
                <c:pt idx="293">
                  <c:v>4950</c:v>
                </c:pt>
                <c:pt idx="294">
                  <c:v>8100</c:v>
                </c:pt>
                <c:pt idx="295">
                  <c:v>4500</c:v>
                </c:pt>
                <c:pt idx="296">
                  <c:v>7200</c:v>
                </c:pt>
                <c:pt idx="297">
                  <c:v>7050</c:v>
                </c:pt>
                <c:pt idx="298">
                  <c:v>5100</c:v>
                </c:pt>
                <c:pt idx="299">
                  <c:v>7050</c:v>
                </c:pt>
                <c:pt idx="300">
                  <c:v>5400</c:v>
                </c:pt>
                <c:pt idx="301">
                  <c:v>7050</c:v>
                </c:pt>
                <c:pt idx="302">
                  <c:v>5700</c:v>
                </c:pt>
                <c:pt idx="303">
                  <c:v>5850</c:v>
                </c:pt>
                <c:pt idx="304">
                  <c:v>6600</c:v>
                </c:pt>
                <c:pt idx="305">
                  <c:v>7350</c:v>
                </c:pt>
                <c:pt idx="306">
                  <c:v>6600</c:v>
                </c:pt>
                <c:pt idx="307">
                  <c:v>5850</c:v>
                </c:pt>
                <c:pt idx="308">
                  <c:v>6600</c:v>
                </c:pt>
                <c:pt idx="309">
                  <c:v>6900</c:v>
                </c:pt>
                <c:pt idx="310">
                  <c:v>5400</c:v>
                </c:pt>
                <c:pt idx="311">
                  <c:v>4800</c:v>
                </c:pt>
                <c:pt idx="312">
                  <c:v>8850</c:v>
                </c:pt>
                <c:pt idx="313">
                  <c:v>5400</c:v>
                </c:pt>
                <c:pt idx="314">
                  <c:v>5400</c:v>
                </c:pt>
                <c:pt idx="315">
                  <c:v>6000</c:v>
                </c:pt>
                <c:pt idx="316">
                  <c:v>7650</c:v>
                </c:pt>
                <c:pt idx="317">
                  <c:v>7500</c:v>
                </c:pt>
                <c:pt idx="318">
                  <c:v>4500</c:v>
                </c:pt>
                <c:pt idx="319">
                  <c:v>5700</c:v>
                </c:pt>
                <c:pt idx="320">
                  <c:v>7800</c:v>
                </c:pt>
                <c:pt idx="321">
                  <c:v>6450</c:v>
                </c:pt>
                <c:pt idx="322">
                  <c:v>7350</c:v>
                </c:pt>
                <c:pt idx="323">
                  <c:v>6300</c:v>
                </c:pt>
                <c:pt idx="324">
                  <c:v>6600</c:v>
                </c:pt>
                <c:pt idx="325">
                  <c:v>7650</c:v>
                </c:pt>
                <c:pt idx="326">
                  <c:v>4800</c:v>
                </c:pt>
                <c:pt idx="327">
                  <c:v>5850</c:v>
                </c:pt>
                <c:pt idx="328">
                  <c:v>6600</c:v>
                </c:pt>
                <c:pt idx="329">
                  <c:v>3450</c:v>
                </c:pt>
                <c:pt idx="330">
                  <c:v>7050</c:v>
                </c:pt>
                <c:pt idx="331">
                  <c:v>5400</c:v>
                </c:pt>
                <c:pt idx="332">
                  <c:v>5400</c:v>
                </c:pt>
                <c:pt idx="333">
                  <c:v>3900</c:v>
                </c:pt>
                <c:pt idx="334">
                  <c:v>6750</c:v>
                </c:pt>
                <c:pt idx="335">
                  <c:v>5100</c:v>
                </c:pt>
                <c:pt idx="336">
                  <c:v>6450</c:v>
                </c:pt>
                <c:pt idx="337">
                  <c:v>5400</c:v>
                </c:pt>
                <c:pt idx="338">
                  <c:v>5850</c:v>
                </c:pt>
                <c:pt idx="339">
                  <c:v>5250</c:v>
                </c:pt>
                <c:pt idx="340">
                  <c:v>4200</c:v>
                </c:pt>
                <c:pt idx="341">
                  <c:v>8400</c:v>
                </c:pt>
                <c:pt idx="342">
                  <c:v>4650</c:v>
                </c:pt>
                <c:pt idx="343">
                  <c:v>7800</c:v>
                </c:pt>
                <c:pt idx="344">
                  <c:v>5400</c:v>
                </c:pt>
                <c:pt idx="345">
                  <c:v>5100</c:v>
                </c:pt>
                <c:pt idx="346">
                  <c:v>7050</c:v>
                </c:pt>
                <c:pt idx="347">
                  <c:v>7650</c:v>
                </c:pt>
                <c:pt idx="348">
                  <c:v>4950</c:v>
                </c:pt>
                <c:pt idx="349">
                  <c:v>6300</c:v>
                </c:pt>
                <c:pt idx="350">
                  <c:v>8550</c:v>
                </c:pt>
                <c:pt idx="351">
                  <c:v>7500</c:v>
                </c:pt>
                <c:pt idx="352">
                  <c:v>7050</c:v>
                </c:pt>
                <c:pt idx="353">
                  <c:v>7500</c:v>
                </c:pt>
                <c:pt idx="354">
                  <c:v>7200</c:v>
                </c:pt>
                <c:pt idx="355">
                  <c:v>4650</c:v>
                </c:pt>
                <c:pt idx="356">
                  <c:v>7050</c:v>
                </c:pt>
                <c:pt idx="357">
                  <c:v>9000</c:v>
                </c:pt>
                <c:pt idx="358">
                  <c:v>4500</c:v>
                </c:pt>
                <c:pt idx="359">
                  <c:v>5850</c:v>
                </c:pt>
                <c:pt idx="360">
                  <c:v>7500</c:v>
                </c:pt>
                <c:pt idx="361">
                  <c:v>8850</c:v>
                </c:pt>
                <c:pt idx="362">
                  <c:v>5400</c:v>
                </c:pt>
                <c:pt idx="363">
                  <c:v>6000</c:v>
                </c:pt>
                <c:pt idx="364">
                  <c:v>5850</c:v>
                </c:pt>
                <c:pt idx="365">
                  <c:v>7500</c:v>
                </c:pt>
                <c:pt idx="366">
                  <c:v>5250</c:v>
                </c:pt>
                <c:pt idx="367">
                  <c:v>8250</c:v>
                </c:pt>
                <c:pt idx="368">
                  <c:v>6450</c:v>
                </c:pt>
                <c:pt idx="369">
                  <c:v>6900</c:v>
                </c:pt>
                <c:pt idx="370">
                  <c:v>7800</c:v>
                </c:pt>
                <c:pt idx="371">
                  <c:v>4950</c:v>
                </c:pt>
                <c:pt idx="372">
                  <c:v>6450</c:v>
                </c:pt>
                <c:pt idx="373">
                  <c:v>5400</c:v>
                </c:pt>
                <c:pt idx="374">
                  <c:v>6450</c:v>
                </c:pt>
                <c:pt idx="375">
                  <c:v>5400</c:v>
                </c:pt>
                <c:pt idx="376">
                  <c:v>7800</c:v>
                </c:pt>
                <c:pt idx="377">
                  <c:v>6300</c:v>
                </c:pt>
                <c:pt idx="378">
                  <c:v>4500</c:v>
                </c:pt>
                <c:pt idx="379">
                  <c:v>2700</c:v>
                </c:pt>
                <c:pt idx="380">
                  <c:v>6450</c:v>
                </c:pt>
                <c:pt idx="381">
                  <c:v>5700</c:v>
                </c:pt>
                <c:pt idx="382">
                  <c:v>5550</c:v>
                </c:pt>
                <c:pt idx="383">
                  <c:v>6150</c:v>
                </c:pt>
                <c:pt idx="384">
                  <c:v>5250</c:v>
                </c:pt>
                <c:pt idx="385">
                  <c:v>7350</c:v>
                </c:pt>
                <c:pt idx="386">
                  <c:v>4050</c:v>
                </c:pt>
                <c:pt idx="387">
                  <c:v>4950</c:v>
                </c:pt>
                <c:pt idx="388">
                  <c:v>4650</c:v>
                </c:pt>
                <c:pt idx="389">
                  <c:v>7800</c:v>
                </c:pt>
                <c:pt idx="390">
                  <c:v>5850</c:v>
                </c:pt>
                <c:pt idx="391">
                  <c:v>7650</c:v>
                </c:pt>
                <c:pt idx="392">
                  <c:v>5100</c:v>
                </c:pt>
                <c:pt idx="393">
                  <c:v>7050</c:v>
                </c:pt>
                <c:pt idx="394">
                  <c:v>7050</c:v>
                </c:pt>
                <c:pt idx="395">
                  <c:v>7050</c:v>
                </c:pt>
                <c:pt idx="396">
                  <c:v>7050</c:v>
                </c:pt>
                <c:pt idx="397">
                  <c:v>6450</c:v>
                </c:pt>
                <c:pt idx="398">
                  <c:v>6600</c:v>
                </c:pt>
                <c:pt idx="399">
                  <c:v>5250</c:v>
                </c:pt>
                <c:pt idx="400">
                  <c:v>5400</c:v>
                </c:pt>
                <c:pt idx="401">
                  <c:v>5400</c:v>
                </c:pt>
                <c:pt idx="402">
                  <c:v>5250</c:v>
                </c:pt>
                <c:pt idx="403">
                  <c:v>6000</c:v>
                </c:pt>
                <c:pt idx="404">
                  <c:v>7650</c:v>
                </c:pt>
                <c:pt idx="405">
                  <c:v>6600</c:v>
                </c:pt>
                <c:pt idx="406">
                  <c:v>8100</c:v>
                </c:pt>
                <c:pt idx="407">
                  <c:v>4350</c:v>
                </c:pt>
                <c:pt idx="408">
                  <c:v>3600</c:v>
                </c:pt>
                <c:pt idx="409">
                  <c:v>5850</c:v>
                </c:pt>
                <c:pt idx="410">
                  <c:v>6600</c:v>
                </c:pt>
                <c:pt idx="411">
                  <c:v>5250</c:v>
                </c:pt>
                <c:pt idx="412">
                  <c:v>6450</c:v>
                </c:pt>
                <c:pt idx="413">
                  <c:v>5850</c:v>
                </c:pt>
                <c:pt idx="414">
                  <c:v>7500</c:v>
                </c:pt>
                <c:pt idx="415">
                  <c:v>5850</c:v>
                </c:pt>
                <c:pt idx="416">
                  <c:v>6000</c:v>
                </c:pt>
                <c:pt idx="417">
                  <c:v>4800</c:v>
                </c:pt>
                <c:pt idx="418">
                  <c:v>4050</c:v>
                </c:pt>
                <c:pt idx="419">
                  <c:v>8100</c:v>
                </c:pt>
                <c:pt idx="420">
                  <c:v>5850</c:v>
                </c:pt>
                <c:pt idx="421">
                  <c:v>5250</c:v>
                </c:pt>
                <c:pt idx="422">
                  <c:v>5850</c:v>
                </c:pt>
                <c:pt idx="423">
                  <c:v>7650</c:v>
                </c:pt>
                <c:pt idx="424">
                  <c:v>7200</c:v>
                </c:pt>
                <c:pt idx="425">
                  <c:v>6450</c:v>
                </c:pt>
                <c:pt idx="426">
                  <c:v>4800</c:v>
                </c:pt>
                <c:pt idx="427">
                  <c:v>6450</c:v>
                </c:pt>
                <c:pt idx="428">
                  <c:v>6750</c:v>
                </c:pt>
                <c:pt idx="429">
                  <c:v>7650</c:v>
                </c:pt>
                <c:pt idx="430">
                  <c:v>6000</c:v>
                </c:pt>
                <c:pt idx="431">
                  <c:v>7050</c:v>
                </c:pt>
                <c:pt idx="432">
                  <c:v>7200</c:v>
                </c:pt>
                <c:pt idx="433">
                  <c:v>5100</c:v>
                </c:pt>
                <c:pt idx="434">
                  <c:v>5400</c:v>
                </c:pt>
                <c:pt idx="435">
                  <c:v>6150</c:v>
                </c:pt>
                <c:pt idx="436">
                  <c:v>6000</c:v>
                </c:pt>
                <c:pt idx="437">
                  <c:v>9000</c:v>
                </c:pt>
                <c:pt idx="438">
                  <c:v>4800</c:v>
                </c:pt>
                <c:pt idx="439">
                  <c:v>7050</c:v>
                </c:pt>
                <c:pt idx="440">
                  <c:v>7650</c:v>
                </c:pt>
                <c:pt idx="441">
                  <c:v>5250</c:v>
                </c:pt>
                <c:pt idx="442">
                  <c:v>5400</c:v>
                </c:pt>
                <c:pt idx="443">
                  <c:v>5100</c:v>
                </c:pt>
                <c:pt idx="444">
                  <c:v>6750</c:v>
                </c:pt>
                <c:pt idx="445">
                  <c:v>6150</c:v>
                </c:pt>
                <c:pt idx="446">
                  <c:v>6000</c:v>
                </c:pt>
                <c:pt idx="447">
                  <c:v>8400</c:v>
                </c:pt>
                <c:pt idx="448">
                  <c:v>6600</c:v>
                </c:pt>
                <c:pt idx="449">
                  <c:v>5250</c:v>
                </c:pt>
                <c:pt idx="450">
                  <c:v>5100</c:v>
                </c:pt>
                <c:pt idx="451">
                  <c:v>5250</c:v>
                </c:pt>
                <c:pt idx="452">
                  <c:v>6300</c:v>
                </c:pt>
                <c:pt idx="453">
                  <c:v>7650</c:v>
                </c:pt>
                <c:pt idx="454">
                  <c:v>5100</c:v>
                </c:pt>
                <c:pt idx="455">
                  <c:v>7650</c:v>
                </c:pt>
                <c:pt idx="456">
                  <c:v>4050</c:v>
                </c:pt>
                <c:pt idx="457">
                  <c:v>8100</c:v>
                </c:pt>
                <c:pt idx="458">
                  <c:v>6300</c:v>
                </c:pt>
                <c:pt idx="459">
                  <c:v>5550</c:v>
                </c:pt>
                <c:pt idx="460">
                  <c:v>5100</c:v>
                </c:pt>
                <c:pt idx="461">
                  <c:v>5250</c:v>
                </c:pt>
                <c:pt idx="462">
                  <c:v>8100</c:v>
                </c:pt>
                <c:pt idx="463">
                  <c:v>6000</c:v>
                </c:pt>
                <c:pt idx="464">
                  <c:v>7050</c:v>
                </c:pt>
                <c:pt idx="465">
                  <c:v>5250</c:v>
                </c:pt>
                <c:pt idx="466">
                  <c:v>4650</c:v>
                </c:pt>
                <c:pt idx="467">
                  <c:v>5400</c:v>
                </c:pt>
                <c:pt idx="468">
                  <c:v>5250</c:v>
                </c:pt>
                <c:pt idx="469">
                  <c:v>6000</c:v>
                </c:pt>
                <c:pt idx="470">
                  <c:v>8100</c:v>
                </c:pt>
                <c:pt idx="471">
                  <c:v>7650</c:v>
                </c:pt>
                <c:pt idx="472">
                  <c:v>6900</c:v>
                </c:pt>
                <c:pt idx="473">
                  <c:v>7050</c:v>
                </c:pt>
                <c:pt idx="474">
                  <c:v>6000</c:v>
                </c:pt>
                <c:pt idx="475">
                  <c:v>4650</c:v>
                </c:pt>
                <c:pt idx="476">
                  <c:v>6600</c:v>
                </c:pt>
                <c:pt idx="477">
                  <c:v>5850</c:v>
                </c:pt>
                <c:pt idx="478">
                  <c:v>5100</c:v>
                </c:pt>
                <c:pt idx="479">
                  <c:v>6300</c:v>
                </c:pt>
                <c:pt idx="480">
                  <c:v>6900</c:v>
                </c:pt>
                <c:pt idx="481">
                  <c:v>5700</c:v>
                </c:pt>
                <c:pt idx="482">
                  <c:v>4800</c:v>
                </c:pt>
                <c:pt idx="483">
                  <c:v>3900</c:v>
                </c:pt>
                <c:pt idx="484">
                  <c:v>3450</c:v>
                </c:pt>
                <c:pt idx="485">
                  <c:v>5700</c:v>
                </c:pt>
                <c:pt idx="486">
                  <c:v>6750</c:v>
                </c:pt>
                <c:pt idx="487">
                  <c:v>5250</c:v>
                </c:pt>
                <c:pt idx="488">
                  <c:v>5700</c:v>
                </c:pt>
                <c:pt idx="489">
                  <c:v>5850</c:v>
                </c:pt>
                <c:pt idx="490">
                  <c:v>6150</c:v>
                </c:pt>
                <c:pt idx="491">
                  <c:v>9450</c:v>
                </c:pt>
                <c:pt idx="492">
                  <c:v>5250</c:v>
                </c:pt>
                <c:pt idx="493">
                  <c:v>5700</c:v>
                </c:pt>
                <c:pt idx="494">
                  <c:v>7200</c:v>
                </c:pt>
                <c:pt idx="495">
                  <c:v>7200</c:v>
                </c:pt>
                <c:pt idx="496">
                  <c:v>8400</c:v>
                </c:pt>
                <c:pt idx="497">
                  <c:v>7050</c:v>
                </c:pt>
                <c:pt idx="498">
                  <c:v>5100</c:v>
                </c:pt>
                <c:pt idx="499">
                  <c:v>5250</c:v>
                </c:pt>
                <c:pt idx="500">
                  <c:v>6900</c:v>
                </c:pt>
                <c:pt idx="501">
                  <c:v>5700</c:v>
                </c:pt>
                <c:pt idx="502">
                  <c:v>6900</c:v>
                </c:pt>
                <c:pt idx="503">
                  <c:v>7200</c:v>
                </c:pt>
                <c:pt idx="504">
                  <c:v>7800</c:v>
                </c:pt>
                <c:pt idx="505">
                  <c:v>8100</c:v>
                </c:pt>
                <c:pt idx="506">
                  <c:v>6900</c:v>
                </c:pt>
                <c:pt idx="507">
                  <c:v>6450</c:v>
                </c:pt>
                <c:pt idx="508">
                  <c:v>4200</c:v>
                </c:pt>
                <c:pt idx="509">
                  <c:v>6300</c:v>
                </c:pt>
                <c:pt idx="510">
                  <c:v>6000</c:v>
                </c:pt>
                <c:pt idx="511">
                  <c:v>6300</c:v>
                </c:pt>
                <c:pt idx="512">
                  <c:v>6300</c:v>
                </c:pt>
                <c:pt idx="513">
                  <c:v>6450</c:v>
                </c:pt>
                <c:pt idx="514">
                  <c:v>5250</c:v>
                </c:pt>
                <c:pt idx="515">
                  <c:v>5250</c:v>
                </c:pt>
                <c:pt idx="516">
                  <c:v>4650</c:v>
                </c:pt>
                <c:pt idx="517">
                  <c:v>5850</c:v>
                </c:pt>
                <c:pt idx="518">
                  <c:v>4500</c:v>
                </c:pt>
                <c:pt idx="519">
                  <c:v>8400</c:v>
                </c:pt>
                <c:pt idx="520">
                  <c:v>5850</c:v>
                </c:pt>
                <c:pt idx="521">
                  <c:v>5400</c:v>
                </c:pt>
                <c:pt idx="522">
                  <c:v>5700</c:v>
                </c:pt>
                <c:pt idx="523">
                  <c:v>5400</c:v>
                </c:pt>
                <c:pt idx="524">
                  <c:v>6300</c:v>
                </c:pt>
                <c:pt idx="525">
                  <c:v>7800</c:v>
                </c:pt>
                <c:pt idx="526">
                  <c:v>8100</c:v>
                </c:pt>
                <c:pt idx="527">
                  <c:v>4650</c:v>
                </c:pt>
                <c:pt idx="528">
                  <c:v>6600</c:v>
                </c:pt>
                <c:pt idx="529">
                  <c:v>4800</c:v>
                </c:pt>
                <c:pt idx="530">
                  <c:v>2250</c:v>
                </c:pt>
                <c:pt idx="531">
                  <c:v>6900</c:v>
                </c:pt>
                <c:pt idx="532">
                  <c:v>5700</c:v>
                </c:pt>
                <c:pt idx="533">
                  <c:v>8100</c:v>
                </c:pt>
                <c:pt idx="534">
                  <c:v>4200</c:v>
                </c:pt>
                <c:pt idx="535">
                  <c:v>6600</c:v>
                </c:pt>
                <c:pt idx="536">
                  <c:v>2850</c:v>
                </c:pt>
                <c:pt idx="537">
                  <c:v>9000</c:v>
                </c:pt>
                <c:pt idx="538">
                  <c:v>6450</c:v>
                </c:pt>
                <c:pt idx="539">
                  <c:v>6900</c:v>
                </c:pt>
                <c:pt idx="540">
                  <c:v>4050</c:v>
                </c:pt>
                <c:pt idx="541">
                  <c:v>6750</c:v>
                </c:pt>
                <c:pt idx="542">
                  <c:v>7650</c:v>
                </c:pt>
                <c:pt idx="543">
                  <c:v>4650</c:v>
                </c:pt>
                <c:pt idx="544">
                  <c:v>4050</c:v>
                </c:pt>
                <c:pt idx="545">
                  <c:v>6450</c:v>
                </c:pt>
                <c:pt idx="546">
                  <c:v>4650</c:v>
                </c:pt>
                <c:pt idx="547">
                  <c:v>4350</c:v>
                </c:pt>
                <c:pt idx="548">
                  <c:v>5850</c:v>
                </c:pt>
                <c:pt idx="549">
                  <c:v>4950</c:v>
                </c:pt>
                <c:pt idx="550">
                  <c:v>6450</c:v>
                </c:pt>
                <c:pt idx="551">
                  <c:v>7200</c:v>
                </c:pt>
                <c:pt idx="552">
                  <c:v>6150</c:v>
                </c:pt>
                <c:pt idx="553">
                  <c:v>7200</c:v>
                </c:pt>
                <c:pt idx="554">
                  <c:v>4950</c:v>
                </c:pt>
                <c:pt idx="555">
                  <c:v>6450</c:v>
                </c:pt>
                <c:pt idx="556">
                  <c:v>6000</c:v>
                </c:pt>
                <c:pt idx="557">
                  <c:v>7200</c:v>
                </c:pt>
                <c:pt idx="558">
                  <c:v>4500</c:v>
                </c:pt>
                <c:pt idx="559">
                  <c:v>6000</c:v>
                </c:pt>
                <c:pt idx="560">
                  <c:v>6900</c:v>
                </c:pt>
                <c:pt idx="561">
                  <c:v>4800</c:v>
                </c:pt>
                <c:pt idx="562">
                  <c:v>6450</c:v>
                </c:pt>
                <c:pt idx="563">
                  <c:v>6600</c:v>
                </c:pt>
                <c:pt idx="564">
                  <c:v>5850</c:v>
                </c:pt>
                <c:pt idx="565">
                  <c:v>5850</c:v>
                </c:pt>
                <c:pt idx="566">
                  <c:v>6450</c:v>
                </c:pt>
                <c:pt idx="567">
                  <c:v>4650</c:v>
                </c:pt>
                <c:pt idx="568">
                  <c:v>6300</c:v>
                </c:pt>
                <c:pt idx="569">
                  <c:v>3600</c:v>
                </c:pt>
                <c:pt idx="570">
                  <c:v>5250</c:v>
                </c:pt>
                <c:pt idx="571">
                  <c:v>5700</c:v>
                </c:pt>
                <c:pt idx="572">
                  <c:v>6750</c:v>
                </c:pt>
                <c:pt idx="573">
                  <c:v>7500</c:v>
                </c:pt>
                <c:pt idx="574">
                  <c:v>7050</c:v>
                </c:pt>
                <c:pt idx="575">
                  <c:v>7500</c:v>
                </c:pt>
                <c:pt idx="576">
                  <c:v>6750</c:v>
                </c:pt>
                <c:pt idx="577">
                  <c:v>4350</c:v>
                </c:pt>
                <c:pt idx="578">
                  <c:v>5850</c:v>
                </c:pt>
                <c:pt idx="579">
                  <c:v>5400</c:v>
                </c:pt>
                <c:pt idx="580">
                  <c:v>4950</c:v>
                </c:pt>
                <c:pt idx="581">
                  <c:v>6000</c:v>
                </c:pt>
                <c:pt idx="582">
                  <c:v>8250</c:v>
                </c:pt>
                <c:pt idx="583">
                  <c:v>7200</c:v>
                </c:pt>
                <c:pt idx="584">
                  <c:v>6300</c:v>
                </c:pt>
                <c:pt idx="585">
                  <c:v>8250</c:v>
                </c:pt>
                <c:pt idx="586">
                  <c:v>4950</c:v>
                </c:pt>
                <c:pt idx="587">
                  <c:v>5250</c:v>
                </c:pt>
                <c:pt idx="588">
                  <c:v>5100</c:v>
                </c:pt>
                <c:pt idx="589">
                  <c:v>5250</c:v>
                </c:pt>
                <c:pt idx="590">
                  <c:v>6600</c:v>
                </c:pt>
                <c:pt idx="591">
                  <c:v>5250</c:v>
                </c:pt>
                <c:pt idx="592">
                  <c:v>4650</c:v>
                </c:pt>
                <c:pt idx="593">
                  <c:v>3900</c:v>
                </c:pt>
                <c:pt idx="594">
                  <c:v>6450</c:v>
                </c:pt>
                <c:pt idx="595">
                  <c:v>7500</c:v>
                </c:pt>
                <c:pt idx="596">
                  <c:v>6150</c:v>
                </c:pt>
                <c:pt idx="597">
                  <c:v>4050</c:v>
                </c:pt>
                <c:pt idx="598">
                  <c:v>5400</c:v>
                </c:pt>
                <c:pt idx="599">
                  <c:v>5100</c:v>
                </c:pt>
                <c:pt idx="600">
                  <c:v>5850</c:v>
                </c:pt>
                <c:pt idx="601">
                  <c:v>6450</c:v>
                </c:pt>
                <c:pt idx="602">
                  <c:v>6150</c:v>
                </c:pt>
                <c:pt idx="603">
                  <c:v>8100</c:v>
                </c:pt>
                <c:pt idx="604">
                  <c:v>5850</c:v>
                </c:pt>
                <c:pt idx="605">
                  <c:v>5100</c:v>
                </c:pt>
                <c:pt idx="606">
                  <c:v>5250</c:v>
                </c:pt>
                <c:pt idx="607">
                  <c:v>7500</c:v>
                </c:pt>
                <c:pt idx="608">
                  <c:v>6900</c:v>
                </c:pt>
                <c:pt idx="609">
                  <c:v>6150</c:v>
                </c:pt>
                <c:pt idx="610">
                  <c:v>5850</c:v>
                </c:pt>
                <c:pt idx="611">
                  <c:v>5700</c:v>
                </c:pt>
                <c:pt idx="612">
                  <c:v>5850</c:v>
                </c:pt>
                <c:pt idx="613">
                  <c:v>5100</c:v>
                </c:pt>
                <c:pt idx="614">
                  <c:v>7200</c:v>
                </c:pt>
                <c:pt idx="615">
                  <c:v>6300</c:v>
                </c:pt>
                <c:pt idx="616">
                  <c:v>4650</c:v>
                </c:pt>
                <c:pt idx="617">
                  <c:v>7200</c:v>
                </c:pt>
                <c:pt idx="618">
                  <c:v>5250</c:v>
                </c:pt>
                <c:pt idx="619">
                  <c:v>4050</c:v>
                </c:pt>
                <c:pt idx="620">
                  <c:v>5100</c:v>
                </c:pt>
                <c:pt idx="621">
                  <c:v>9000</c:v>
                </c:pt>
                <c:pt idx="622">
                  <c:v>7500</c:v>
                </c:pt>
                <c:pt idx="623">
                  <c:v>7500</c:v>
                </c:pt>
                <c:pt idx="624">
                  <c:v>3900</c:v>
                </c:pt>
                <c:pt idx="625">
                  <c:v>6150</c:v>
                </c:pt>
                <c:pt idx="626">
                  <c:v>6600</c:v>
                </c:pt>
                <c:pt idx="627">
                  <c:v>5100</c:v>
                </c:pt>
                <c:pt idx="628">
                  <c:v>6450</c:v>
                </c:pt>
                <c:pt idx="629">
                  <c:v>6300</c:v>
                </c:pt>
                <c:pt idx="630">
                  <c:v>5250</c:v>
                </c:pt>
                <c:pt idx="631">
                  <c:v>5400</c:v>
                </c:pt>
                <c:pt idx="632">
                  <c:v>4500</c:v>
                </c:pt>
                <c:pt idx="633">
                  <c:v>7650</c:v>
                </c:pt>
                <c:pt idx="634">
                  <c:v>5550</c:v>
                </c:pt>
                <c:pt idx="635">
                  <c:v>5550</c:v>
                </c:pt>
                <c:pt idx="636">
                  <c:v>5400</c:v>
                </c:pt>
                <c:pt idx="637">
                  <c:v>4650</c:v>
                </c:pt>
                <c:pt idx="638">
                  <c:v>6300</c:v>
                </c:pt>
                <c:pt idx="639">
                  <c:v>5400</c:v>
                </c:pt>
                <c:pt idx="640">
                  <c:v>4650</c:v>
                </c:pt>
                <c:pt idx="641">
                  <c:v>6300</c:v>
                </c:pt>
                <c:pt idx="642">
                  <c:v>6300</c:v>
                </c:pt>
                <c:pt idx="643">
                  <c:v>6600</c:v>
                </c:pt>
                <c:pt idx="644">
                  <c:v>7050</c:v>
                </c:pt>
                <c:pt idx="645">
                  <c:v>3900</c:v>
                </c:pt>
                <c:pt idx="646">
                  <c:v>6450</c:v>
                </c:pt>
                <c:pt idx="647">
                  <c:v>6750</c:v>
                </c:pt>
                <c:pt idx="648">
                  <c:v>7200</c:v>
                </c:pt>
                <c:pt idx="649">
                  <c:v>4200</c:v>
                </c:pt>
                <c:pt idx="650">
                  <c:v>5850</c:v>
                </c:pt>
                <c:pt idx="651">
                  <c:v>5250</c:v>
                </c:pt>
                <c:pt idx="652">
                  <c:v>4050</c:v>
                </c:pt>
                <c:pt idx="653">
                  <c:v>4650</c:v>
                </c:pt>
                <c:pt idx="654">
                  <c:v>5700</c:v>
                </c:pt>
                <c:pt idx="655">
                  <c:v>5400</c:v>
                </c:pt>
                <c:pt idx="656">
                  <c:v>6300</c:v>
                </c:pt>
                <c:pt idx="657">
                  <c:v>7500</c:v>
                </c:pt>
                <c:pt idx="658">
                  <c:v>5850</c:v>
                </c:pt>
                <c:pt idx="659">
                  <c:v>5700</c:v>
                </c:pt>
                <c:pt idx="660">
                  <c:v>4650</c:v>
                </c:pt>
                <c:pt idx="661">
                  <c:v>4650</c:v>
                </c:pt>
                <c:pt idx="662">
                  <c:v>6000</c:v>
                </c:pt>
                <c:pt idx="663">
                  <c:v>8100</c:v>
                </c:pt>
                <c:pt idx="664">
                  <c:v>4800</c:v>
                </c:pt>
                <c:pt idx="665">
                  <c:v>4050</c:v>
                </c:pt>
                <c:pt idx="666">
                  <c:v>7350</c:v>
                </c:pt>
                <c:pt idx="667">
                  <c:v>4800</c:v>
                </c:pt>
                <c:pt idx="668">
                  <c:v>7500</c:v>
                </c:pt>
                <c:pt idx="669">
                  <c:v>6300</c:v>
                </c:pt>
                <c:pt idx="670">
                  <c:v>7200</c:v>
                </c:pt>
                <c:pt idx="671">
                  <c:v>6000</c:v>
                </c:pt>
                <c:pt idx="672">
                  <c:v>6150</c:v>
                </c:pt>
                <c:pt idx="673">
                  <c:v>6000</c:v>
                </c:pt>
                <c:pt idx="674">
                  <c:v>5100</c:v>
                </c:pt>
                <c:pt idx="675">
                  <c:v>4950</c:v>
                </c:pt>
                <c:pt idx="676">
                  <c:v>6450</c:v>
                </c:pt>
                <c:pt idx="677">
                  <c:v>6900</c:v>
                </c:pt>
                <c:pt idx="678">
                  <c:v>6750</c:v>
                </c:pt>
                <c:pt idx="679">
                  <c:v>7650</c:v>
                </c:pt>
                <c:pt idx="680">
                  <c:v>6450</c:v>
                </c:pt>
                <c:pt idx="681">
                  <c:v>3450</c:v>
                </c:pt>
                <c:pt idx="682">
                  <c:v>7200</c:v>
                </c:pt>
                <c:pt idx="683">
                  <c:v>4050</c:v>
                </c:pt>
                <c:pt idx="684">
                  <c:v>6300</c:v>
                </c:pt>
                <c:pt idx="685">
                  <c:v>6000</c:v>
                </c:pt>
                <c:pt idx="686">
                  <c:v>5550</c:v>
                </c:pt>
                <c:pt idx="687">
                  <c:v>6900</c:v>
                </c:pt>
                <c:pt idx="688">
                  <c:v>6000</c:v>
                </c:pt>
                <c:pt idx="689">
                  <c:v>4500</c:v>
                </c:pt>
                <c:pt idx="690">
                  <c:v>6600</c:v>
                </c:pt>
                <c:pt idx="691">
                  <c:v>6900</c:v>
                </c:pt>
                <c:pt idx="692">
                  <c:v>5250</c:v>
                </c:pt>
                <c:pt idx="693">
                  <c:v>7350</c:v>
                </c:pt>
                <c:pt idx="694">
                  <c:v>5400</c:v>
                </c:pt>
                <c:pt idx="695">
                  <c:v>7950</c:v>
                </c:pt>
                <c:pt idx="696">
                  <c:v>5250</c:v>
                </c:pt>
                <c:pt idx="697">
                  <c:v>5700</c:v>
                </c:pt>
                <c:pt idx="698">
                  <c:v>5850</c:v>
                </c:pt>
                <c:pt idx="699">
                  <c:v>6450</c:v>
                </c:pt>
                <c:pt idx="700">
                  <c:v>7050</c:v>
                </c:pt>
                <c:pt idx="701">
                  <c:v>4500</c:v>
                </c:pt>
                <c:pt idx="702">
                  <c:v>7650</c:v>
                </c:pt>
                <c:pt idx="703">
                  <c:v>6450</c:v>
                </c:pt>
                <c:pt idx="704">
                  <c:v>6900</c:v>
                </c:pt>
                <c:pt idx="705">
                  <c:v>4800</c:v>
                </c:pt>
                <c:pt idx="706">
                  <c:v>5250</c:v>
                </c:pt>
                <c:pt idx="707">
                  <c:v>6150</c:v>
                </c:pt>
                <c:pt idx="708">
                  <c:v>5850</c:v>
                </c:pt>
                <c:pt idx="709">
                  <c:v>6600</c:v>
                </c:pt>
                <c:pt idx="710">
                  <c:v>9450</c:v>
                </c:pt>
                <c:pt idx="711">
                  <c:v>4650</c:v>
                </c:pt>
                <c:pt idx="712">
                  <c:v>7800</c:v>
                </c:pt>
                <c:pt idx="713">
                  <c:v>4500</c:v>
                </c:pt>
                <c:pt idx="714">
                  <c:v>7050</c:v>
                </c:pt>
                <c:pt idx="715">
                  <c:v>5250</c:v>
                </c:pt>
                <c:pt idx="716">
                  <c:v>6450</c:v>
                </c:pt>
                <c:pt idx="717">
                  <c:v>4500</c:v>
                </c:pt>
                <c:pt idx="718">
                  <c:v>7800</c:v>
                </c:pt>
                <c:pt idx="719">
                  <c:v>6150</c:v>
                </c:pt>
                <c:pt idx="720">
                  <c:v>6450</c:v>
                </c:pt>
                <c:pt idx="721">
                  <c:v>4200</c:v>
                </c:pt>
                <c:pt idx="722">
                  <c:v>6000</c:v>
                </c:pt>
                <c:pt idx="723">
                  <c:v>6150</c:v>
                </c:pt>
                <c:pt idx="724">
                  <c:v>5400</c:v>
                </c:pt>
                <c:pt idx="725">
                  <c:v>8400</c:v>
                </c:pt>
                <c:pt idx="726">
                  <c:v>5100</c:v>
                </c:pt>
                <c:pt idx="727">
                  <c:v>7350</c:v>
                </c:pt>
                <c:pt idx="728">
                  <c:v>6450</c:v>
                </c:pt>
                <c:pt idx="729">
                  <c:v>6900</c:v>
                </c:pt>
                <c:pt idx="730">
                  <c:v>4800</c:v>
                </c:pt>
                <c:pt idx="731">
                  <c:v>5550</c:v>
                </c:pt>
                <c:pt idx="732">
                  <c:v>6300</c:v>
                </c:pt>
                <c:pt idx="733">
                  <c:v>3450</c:v>
                </c:pt>
                <c:pt idx="734">
                  <c:v>5400</c:v>
                </c:pt>
                <c:pt idx="735">
                  <c:v>7800</c:v>
                </c:pt>
                <c:pt idx="736">
                  <c:v>7800</c:v>
                </c:pt>
                <c:pt idx="737">
                  <c:v>3900</c:v>
                </c:pt>
                <c:pt idx="738">
                  <c:v>7800</c:v>
                </c:pt>
                <c:pt idx="739">
                  <c:v>5700</c:v>
                </c:pt>
                <c:pt idx="740">
                  <c:v>6900</c:v>
                </c:pt>
                <c:pt idx="741">
                  <c:v>9000</c:v>
                </c:pt>
                <c:pt idx="742">
                  <c:v>6600</c:v>
                </c:pt>
                <c:pt idx="743">
                  <c:v>6000</c:v>
                </c:pt>
                <c:pt idx="744">
                  <c:v>6600</c:v>
                </c:pt>
                <c:pt idx="745">
                  <c:v>7050</c:v>
                </c:pt>
                <c:pt idx="746">
                  <c:v>6300</c:v>
                </c:pt>
                <c:pt idx="747">
                  <c:v>5400</c:v>
                </c:pt>
                <c:pt idx="748">
                  <c:v>3900</c:v>
                </c:pt>
                <c:pt idx="749">
                  <c:v>5850</c:v>
                </c:pt>
                <c:pt idx="750">
                  <c:v>5250</c:v>
                </c:pt>
                <c:pt idx="751">
                  <c:v>7050</c:v>
                </c:pt>
                <c:pt idx="752">
                  <c:v>7050</c:v>
                </c:pt>
                <c:pt idx="753">
                  <c:v>7050</c:v>
                </c:pt>
                <c:pt idx="754">
                  <c:v>7650</c:v>
                </c:pt>
                <c:pt idx="755">
                  <c:v>5850</c:v>
                </c:pt>
                <c:pt idx="756">
                  <c:v>5850</c:v>
                </c:pt>
                <c:pt idx="757">
                  <c:v>6300</c:v>
                </c:pt>
                <c:pt idx="758">
                  <c:v>5100</c:v>
                </c:pt>
                <c:pt idx="759">
                  <c:v>7500</c:v>
                </c:pt>
                <c:pt idx="760">
                  <c:v>5250</c:v>
                </c:pt>
                <c:pt idx="761">
                  <c:v>6450</c:v>
                </c:pt>
                <c:pt idx="762">
                  <c:v>6900</c:v>
                </c:pt>
                <c:pt idx="763">
                  <c:v>5100</c:v>
                </c:pt>
                <c:pt idx="764">
                  <c:v>5400</c:v>
                </c:pt>
                <c:pt idx="765">
                  <c:v>6300</c:v>
                </c:pt>
                <c:pt idx="766">
                  <c:v>7200</c:v>
                </c:pt>
                <c:pt idx="767">
                  <c:v>6000</c:v>
                </c:pt>
                <c:pt idx="768">
                  <c:v>8550</c:v>
                </c:pt>
                <c:pt idx="769">
                  <c:v>7650</c:v>
                </c:pt>
                <c:pt idx="770">
                  <c:v>6450</c:v>
                </c:pt>
                <c:pt idx="771">
                  <c:v>7050</c:v>
                </c:pt>
                <c:pt idx="772">
                  <c:v>5400</c:v>
                </c:pt>
                <c:pt idx="773">
                  <c:v>7500</c:v>
                </c:pt>
                <c:pt idx="774">
                  <c:v>4050</c:v>
                </c:pt>
                <c:pt idx="775">
                  <c:v>3900</c:v>
                </c:pt>
                <c:pt idx="776">
                  <c:v>5550</c:v>
                </c:pt>
                <c:pt idx="777">
                  <c:v>4500</c:v>
                </c:pt>
                <c:pt idx="778">
                  <c:v>6450</c:v>
                </c:pt>
                <c:pt idx="779">
                  <c:v>5850</c:v>
                </c:pt>
                <c:pt idx="780">
                  <c:v>6600</c:v>
                </c:pt>
                <c:pt idx="781">
                  <c:v>8400</c:v>
                </c:pt>
                <c:pt idx="782">
                  <c:v>5250</c:v>
                </c:pt>
                <c:pt idx="783">
                  <c:v>4800</c:v>
                </c:pt>
                <c:pt idx="784">
                  <c:v>4650</c:v>
                </c:pt>
                <c:pt idx="785">
                  <c:v>6450</c:v>
                </c:pt>
                <c:pt idx="786">
                  <c:v>5850</c:v>
                </c:pt>
                <c:pt idx="787">
                  <c:v>4650</c:v>
                </c:pt>
                <c:pt idx="788">
                  <c:v>4350</c:v>
                </c:pt>
                <c:pt idx="789">
                  <c:v>5250</c:v>
                </c:pt>
                <c:pt idx="790">
                  <c:v>6600</c:v>
                </c:pt>
                <c:pt idx="791">
                  <c:v>7650</c:v>
                </c:pt>
                <c:pt idx="792">
                  <c:v>6450</c:v>
                </c:pt>
                <c:pt idx="793">
                  <c:v>7650</c:v>
                </c:pt>
                <c:pt idx="794">
                  <c:v>5850</c:v>
                </c:pt>
                <c:pt idx="795">
                  <c:v>7350</c:v>
                </c:pt>
                <c:pt idx="796">
                  <c:v>8550</c:v>
                </c:pt>
                <c:pt idx="797">
                  <c:v>6450</c:v>
                </c:pt>
                <c:pt idx="798">
                  <c:v>6000</c:v>
                </c:pt>
                <c:pt idx="799">
                  <c:v>6150</c:v>
                </c:pt>
                <c:pt idx="800">
                  <c:v>5850</c:v>
                </c:pt>
                <c:pt idx="801">
                  <c:v>5250</c:v>
                </c:pt>
                <c:pt idx="802">
                  <c:v>7050</c:v>
                </c:pt>
                <c:pt idx="803">
                  <c:v>7950</c:v>
                </c:pt>
                <c:pt idx="804">
                  <c:v>5850</c:v>
                </c:pt>
                <c:pt idx="805">
                  <c:v>7050</c:v>
                </c:pt>
                <c:pt idx="806">
                  <c:v>5550</c:v>
                </c:pt>
                <c:pt idx="807">
                  <c:v>6900</c:v>
                </c:pt>
                <c:pt idx="808">
                  <c:v>4200</c:v>
                </c:pt>
                <c:pt idx="809">
                  <c:v>6450</c:v>
                </c:pt>
                <c:pt idx="810">
                  <c:v>5850</c:v>
                </c:pt>
                <c:pt idx="811">
                  <c:v>3450</c:v>
                </c:pt>
                <c:pt idx="812">
                  <c:v>5700</c:v>
                </c:pt>
                <c:pt idx="813">
                  <c:v>6450</c:v>
                </c:pt>
                <c:pt idx="814">
                  <c:v>6750</c:v>
                </c:pt>
                <c:pt idx="815">
                  <c:v>8250</c:v>
                </c:pt>
                <c:pt idx="816">
                  <c:v>5400</c:v>
                </c:pt>
                <c:pt idx="817">
                  <c:v>5250</c:v>
                </c:pt>
                <c:pt idx="818">
                  <c:v>6900</c:v>
                </c:pt>
                <c:pt idx="819">
                  <c:v>5250</c:v>
                </c:pt>
                <c:pt idx="820">
                  <c:v>5100</c:v>
                </c:pt>
                <c:pt idx="821">
                  <c:v>4650</c:v>
                </c:pt>
                <c:pt idx="822">
                  <c:v>7050</c:v>
                </c:pt>
                <c:pt idx="823">
                  <c:v>5400</c:v>
                </c:pt>
                <c:pt idx="824">
                  <c:v>6600</c:v>
                </c:pt>
                <c:pt idx="825">
                  <c:v>5250</c:v>
                </c:pt>
                <c:pt idx="826">
                  <c:v>6600</c:v>
                </c:pt>
                <c:pt idx="827">
                  <c:v>5700</c:v>
                </c:pt>
                <c:pt idx="828">
                  <c:v>6000</c:v>
                </c:pt>
                <c:pt idx="829">
                  <c:v>5550</c:v>
                </c:pt>
                <c:pt idx="830">
                  <c:v>5850</c:v>
                </c:pt>
                <c:pt idx="831">
                  <c:v>7050</c:v>
                </c:pt>
                <c:pt idx="832">
                  <c:v>3450</c:v>
                </c:pt>
                <c:pt idx="833">
                  <c:v>7050</c:v>
                </c:pt>
                <c:pt idx="834">
                  <c:v>5400</c:v>
                </c:pt>
                <c:pt idx="835">
                  <c:v>6600</c:v>
                </c:pt>
                <c:pt idx="836">
                  <c:v>6900</c:v>
                </c:pt>
                <c:pt idx="837">
                  <c:v>5550</c:v>
                </c:pt>
                <c:pt idx="838">
                  <c:v>6000</c:v>
                </c:pt>
                <c:pt idx="839">
                  <c:v>6000</c:v>
                </c:pt>
                <c:pt idx="840">
                  <c:v>5400</c:v>
                </c:pt>
                <c:pt idx="841">
                  <c:v>6300</c:v>
                </c:pt>
                <c:pt idx="842">
                  <c:v>3750</c:v>
                </c:pt>
                <c:pt idx="843">
                  <c:v>6600</c:v>
                </c:pt>
                <c:pt idx="844">
                  <c:v>5850</c:v>
                </c:pt>
                <c:pt idx="845">
                  <c:v>6450</c:v>
                </c:pt>
                <c:pt idx="846">
                  <c:v>6300</c:v>
                </c:pt>
                <c:pt idx="847">
                  <c:v>8100</c:v>
                </c:pt>
                <c:pt idx="848">
                  <c:v>6900</c:v>
                </c:pt>
                <c:pt idx="849">
                  <c:v>8250</c:v>
                </c:pt>
                <c:pt idx="850">
                  <c:v>6450</c:v>
                </c:pt>
                <c:pt idx="851">
                  <c:v>6300</c:v>
                </c:pt>
                <c:pt idx="852">
                  <c:v>5400</c:v>
                </c:pt>
                <c:pt idx="853">
                  <c:v>6450</c:v>
                </c:pt>
                <c:pt idx="854">
                  <c:v>6450</c:v>
                </c:pt>
                <c:pt idx="855">
                  <c:v>6300</c:v>
                </c:pt>
                <c:pt idx="856">
                  <c:v>7350</c:v>
                </c:pt>
                <c:pt idx="857">
                  <c:v>9000</c:v>
                </c:pt>
                <c:pt idx="858">
                  <c:v>6600</c:v>
                </c:pt>
                <c:pt idx="859">
                  <c:v>4200</c:v>
                </c:pt>
                <c:pt idx="860">
                  <c:v>6000</c:v>
                </c:pt>
                <c:pt idx="861">
                  <c:v>6450</c:v>
                </c:pt>
                <c:pt idx="862">
                  <c:v>6300</c:v>
                </c:pt>
                <c:pt idx="863">
                  <c:v>7650</c:v>
                </c:pt>
                <c:pt idx="864">
                  <c:v>5700</c:v>
                </c:pt>
                <c:pt idx="865">
                  <c:v>5100</c:v>
                </c:pt>
                <c:pt idx="866">
                  <c:v>6000</c:v>
                </c:pt>
                <c:pt idx="867">
                  <c:v>6450</c:v>
                </c:pt>
                <c:pt idx="868">
                  <c:v>5250</c:v>
                </c:pt>
                <c:pt idx="869">
                  <c:v>7500</c:v>
                </c:pt>
                <c:pt idx="870">
                  <c:v>8250</c:v>
                </c:pt>
                <c:pt idx="871">
                  <c:v>4650</c:v>
                </c:pt>
                <c:pt idx="872">
                  <c:v>4800</c:v>
                </c:pt>
                <c:pt idx="873">
                  <c:v>6150</c:v>
                </c:pt>
                <c:pt idx="874">
                  <c:v>6600</c:v>
                </c:pt>
                <c:pt idx="875">
                  <c:v>6000</c:v>
                </c:pt>
                <c:pt idx="876">
                  <c:v>6450</c:v>
                </c:pt>
                <c:pt idx="877">
                  <c:v>7950</c:v>
                </c:pt>
                <c:pt idx="878">
                  <c:v>6450</c:v>
                </c:pt>
                <c:pt idx="879">
                  <c:v>7050</c:v>
                </c:pt>
                <c:pt idx="880">
                  <c:v>5250</c:v>
                </c:pt>
                <c:pt idx="881">
                  <c:v>7050</c:v>
                </c:pt>
                <c:pt idx="882">
                  <c:v>3750</c:v>
                </c:pt>
                <c:pt idx="883">
                  <c:v>4500</c:v>
                </c:pt>
                <c:pt idx="884">
                  <c:v>5850</c:v>
                </c:pt>
                <c:pt idx="885">
                  <c:v>8100</c:v>
                </c:pt>
                <c:pt idx="886">
                  <c:v>7500</c:v>
                </c:pt>
                <c:pt idx="887">
                  <c:v>5850</c:v>
                </c:pt>
                <c:pt idx="888">
                  <c:v>6300</c:v>
                </c:pt>
                <c:pt idx="889">
                  <c:v>5250</c:v>
                </c:pt>
                <c:pt idx="890">
                  <c:v>4350</c:v>
                </c:pt>
                <c:pt idx="891">
                  <c:v>7050</c:v>
                </c:pt>
                <c:pt idx="892">
                  <c:v>6750</c:v>
                </c:pt>
                <c:pt idx="893">
                  <c:v>5100</c:v>
                </c:pt>
                <c:pt idx="894">
                  <c:v>6450</c:v>
                </c:pt>
                <c:pt idx="895">
                  <c:v>6600</c:v>
                </c:pt>
                <c:pt idx="896">
                  <c:v>8250</c:v>
                </c:pt>
                <c:pt idx="897">
                  <c:v>4800</c:v>
                </c:pt>
                <c:pt idx="898">
                  <c:v>8550</c:v>
                </c:pt>
                <c:pt idx="899">
                  <c:v>5100</c:v>
                </c:pt>
                <c:pt idx="900">
                  <c:v>4800</c:v>
                </c:pt>
                <c:pt idx="901">
                  <c:v>6600</c:v>
                </c:pt>
                <c:pt idx="902">
                  <c:v>7800</c:v>
                </c:pt>
                <c:pt idx="903">
                  <c:v>4650</c:v>
                </c:pt>
                <c:pt idx="904">
                  <c:v>7500</c:v>
                </c:pt>
                <c:pt idx="905">
                  <c:v>5700</c:v>
                </c:pt>
                <c:pt idx="906">
                  <c:v>5100</c:v>
                </c:pt>
                <c:pt idx="907">
                  <c:v>7350</c:v>
                </c:pt>
                <c:pt idx="908">
                  <c:v>8700</c:v>
                </c:pt>
                <c:pt idx="909">
                  <c:v>5700</c:v>
                </c:pt>
                <c:pt idx="910">
                  <c:v>6900</c:v>
                </c:pt>
                <c:pt idx="911">
                  <c:v>7200</c:v>
                </c:pt>
                <c:pt idx="912">
                  <c:v>4650</c:v>
                </c:pt>
                <c:pt idx="913">
                  <c:v>6000</c:v>
                </c:pt>
                <c:pt idx="914">
                  <c:v>9300</c:v>
                </c:pt>
                <c:pt idx="915">
                  <c:v>4950</c:v>
                </c:pt>
                <c:pt idx="916">
                  <c:v>4650</c:v>
                </c:pt>
                <c:pt idx="917">
                  <c:v>6000</c:v>
                </c:pt>
                <c:pt idx="918">
                  <c:v>5250</c:v>
                </c:pt>
                <c:pt idx="919">
                  <c:v>5850</c:v>
                </c:pt>
                <c:pt idx="920">
                  <c:v>6450</c:v>
                </c:pt>
                <c:pt idx="921">
                  <c:v>7050</c:v>
                </c:pt>
                <c:pt idx="922">
                  <c:v>4500</c:v>
                </c:pt>
                <c:pt idx="923">
                  <c:v>7050</c:v>
                </c:pt>
                <c:pt idx="924">
                  <c:v>5700</c:v>
                </c:pt>
                <c:pt idx="925">
                  <c:v>6600</c:v>
                </c:pt>
                <c:pt idx="926">
                  <c:v>5850</c:v>
                </c:pt>
                <c:pt idx="927">
                  <c:v>3750</c:v>
                </c:pt>
                <c:pt idx="928">
                  <c:v>5250</c:v>
                </c:pt>
                <c:pt idx="929">
                  <c:v>7500</c:v>
                </c:pt>
                <c:pt idx="930">
                  <c:v>8100</c:v>
                </c:pt>
                <c:pt idx="931">
                  <c:v>7800</c:v>
                </c:pt>
                <c:pt idx="932">
                  <c:v>7350</c:v>
                </c:pt>
                <c:pt idx="933">
                  <c:v>6900</c:v>
                </c:pt>
                <c:pt idx="934">
                  <c:v>5700</c:v>
                </c:pt>
                <c:pt idx="935">
                  <c:v>9000</c:v>
                </c:pt>
                <c:pt idx="936">
                  <c:v>5400</c:v>
                </c:pt>
                <c:pt idx="937">
                  <c:v>5700</c:v>
                </c:pt>
                <c:pt idx="938">
                  <c:v>5700</c:v>
                </c:pt>
                <c:pt idx="939">
                  <c:v>5250</c:v>
                </c:pt>
                <c:pt idx="940">
                  <c:v>5100</c:v>
                </c:pt>
                <c:pt idx="941">
                  <c:v>6150</c:v>
                </c:pt>
                <c:pt idx="942">
                  <c:v>5850</c:v>
                </c:pt>
                <c:pt idx="943">
                  <c:v>6600</c:v>
                </c:pt>
                <c:pt idx="944">
                  <c:v>7650</c:v>
                </c:pt>
                <c:pt idx="945">
                  <c:v>6150</c:v>
                </c:pt>
                <c:pt idx="946">
                  <c:v>5100</c:v>
                </c:pt>
                <c:pt idx="947">
                  <c:v>4650</c:v>
                </c:pt>
                <c:pt idx="948">
                  <c:v>7800</c:v>
                </c:pt>
                <c:pt idx="949">
                  <c:v>6000</c:v>
                </c:pt>
                <c:pt idx="950">
                  <c:v>6300</c:v>
                </c:pt>
                <c:pt idx="951">
                  <c:v>6000</c:v>
                </c:pt>
                <c:pt idx="952">
                  <c:v>5700</c:v>
                </c:pt>
                <c:pt idx="953">
                  <c:v>5400</c:v>
                </c:pt>
                <c:pt idx="954">
                  <c:v>5250</c:v>
                </c:pt>
                <c:pt idx="955">
                  <c:v>5250</c:v>
                </c:pt>
                <c:pt idx="956">
                  <c:v>4650</c:v>
                </c:pt>
                <c:pt idx="957">
                  <c:v>5250</c:v>
                </c:pt>
                <c:pt idx="958">
                  <c:v>6300</c:v>
                </c:pt>
                <c:pt idx="959">
                  <c:v>5250</c:v>
                </c:pt>
                <c:pt idx="960">
                  <c:v>7200</c:v>
                </c:pt>
                <c:pt idx="961">
                  <c:v>4800</c:v>
                </c:pt>
                <c:pt idx="962">
                  <c:v>6450</c:v>
                </c:pt>
                <c:pt idx="963">
                  <c:v>6450</c:v>
                </c:pt>
                <c:pt idx="964">
                  <c:v>7800</c:v>
                </c:pt>
                <c:pt idx="965">
                  <c:v>5850</c:v>
                </c:pt>
                <c:pt idx="966">
                  <c:v>4350</c:v>
                </c:pt>
                <c:pt idx="967">
                  <c:v>5550</c:v>
                </c:pt>
                <c:pt idx="968">
                  <c:v>4500</c:v>
                </c:pt>
                <c:pt idx="969">
                  <c:v>6000</c:v>
                </c:pt>
                <c:pt idx="970">
                  <c:v>7050</c:v>
                </c:pt>
                <c:pt idx="971">
                  <c:v>2700</c:v>
                </c:pt>
                <c:pt idx="972">
                  <c:v>4950</c:v>
                </c:pt>
                <c:pt idx="973">
                  <c:v>4200</c:v>
                </c:pt>
                <c:pt idx="974">
                  <c:v>5700</c:v>
                </c:pt>
                <c:pt idx="975">
                  <c:v>6450</c:v>
                </c:pt>
                <c:pt idx="976">
                  <c:v>7050</c:v>
                </c:pt>
                <c:pt idx="977">
                  <c:v>4950</c:v>
                </c:pt>
                <c:pt idx="978">
                  <c:v>4650</c:v>
                </c:pt>
                <c:pt idx="979">
                  <c:v>4650</c:v>
                </c:pt>
                <c:pt idx="980">
                  <c:v>5250</c:v>
                </c:pt>
                <c:pt idx="981">
                  <c:v>6450</c:v>
                </c:pt>
                <c:pt idx="982">
                  <c:v>7800</c:v>
                </c:pt>
                <c:pt idx="983">
                  <c:v>4050</c:v>
                </c:pt>
                <c:pt idx="984">
                  <c:v>6600</c:v>
                </c:pt>
                <c:pt idx="985">
                  <c:v>4050</c:v>
                </c:pt>
                <c:pt idx="986">
                  <c:v>7350</c:v>
                </c:pt>
                <c:pt idx="987">
                  <c:v>3750</c:v>
                </c:pt>
                <c:pt idx="988">
                  <c:v>6450</c:v>
                </c:pt>
                <c:pt idx="989">
                  <c:v>5100</c:v>
                </c:pt>
                <c:pt idx="990">
                  <c:v>7050</c:v>
                </c:pt>
                <c:pt idx="991">
                  <c:v>5850</c:v>
                </c:pt>
                <c:pt idx="992">
                  <c:v>5850</c:v>
                </c:pt>
                <c:pt idx="993">
                  <c:v>5250</c:v>
                </c:pt>
                <c:pt idx="994">
                  <c:v>7050</c:v>
                </c:pt>
                <c:pt idx="995">
                  <c:v>7200</c:v>
                </c:pt>
                <c:pt idx="996">
                  <c:v>4050</c:v>
                </c:pt>
                <c:pt idx="997">
                  <c:v>3450</c:v>
                </c:pt>
                <c:pt idx="998">
                  <c:v>5850</c:v>
                </c:pt>
                <c:pt idx="999">
                  <c:v>4650</c:v>
                </c:pt>
              </c:numCache>
            </c:numRef>
          </c:yVal>
          <c:smooth val="0"/>
          <c:extLst>
            <c:ext xmlns:c16="http://schemas.microsoft.com/office/drawing/2014/chart" uri="{C3380CC4-5D6E-409C-BE32-E72D297353CC}">
              <c16:uniqueId val="{00000000-337F-1648-8574-411F3134D7BA}"/>
            </c:ext>
          </c:extLst>
        </c:ser>
        <c:dLbls>
          <c:showLegendKey val="0"/>
          <c:showVal val="0"/>
          <c:showCatName val="0"/>
          <c:showSerName val="0"/>
          <c:showPercent val="0"/>
          <c:showBubbleSize val="0"/>
        </c:dLbls>
        <c:axId val="399451647"/>
        <c:axId val="950419776"/>
      </c:scatterChart>
      <c:valAx>
        <c:axId val="3994516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no</a:t>
                </a:r>
                <a:r>
                  <a:rPr lang="en-AU" baseline="0"/>
                  <a:t>  of simulation runs</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419776"/>
        <c:crosses val="autoZero"/>
        <c:crossBetween val="midCat"/>
      </c:valAx>
      <c:valAx>
        <c:axId val="950419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Daily</a:t>
                </a:r>
                <a:r>
                  <a:rPr lang="en-AU" baseline="0"/>
                  <a:t> Profit</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quot;$&quot;#,##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51647"/>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AU" sz="1400" b="0" i="0" u="none" strike="noStrike" kern="1200" spc="0" baseline="0">
                <a:solidFill>
                  <a:sysClr val="windowText" lastClr="000000">
                    <a:lumMod val="65000"/>
                    <a:lumOff val="35000"/>
                  </a:sysClr>
                </a:solidFill>
              </a:rPr>
              <a:t>Convergence of Mean Daily Profit at price of 250 and overbooking rate of 10%</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AU"/>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yVal>
            <c:numRef>
              <c:f>'4.Simulation'!$AJ$6:$AJ$1005</c:f>
              <c:numCache>
                <c:formatCode>[$$-C09]#,##0</c:formatCode>
                <c:ptCount val="1000"/>
                <c:pt idx="0">
                  <c:v>4050</c:v>
                </c:pt>
                <c:pt idx="1">
                  <c:v>5250</c:v>
                </c:pt>
                <c:pt idx="2">
                  <c:v>5400</c:v>
                </c:pt>
                <c:pt idx="3">
                  <c:v>4500</c:v>
                </c:pt>
                <c:pt idx="4">
                  <c:v>4500</c:v>
                </c:pt>
                <c:pt idx="5">
                  <c:v>6300</c:v>
                </c:pt>
                <c:pt idx="6">
                  <c:v>5250</c:v>
                </c:pt>
                <c:pt idx="7">
                  <c:v>7650</c:v>
                </c:pt>
                <c:pt idx="8">
                  <c:v>6000</c:v>
                </c:pt>
                <c:pt idx="9">
                  <c:v>8550</c:v>
                </c:pt>
                <c:pt idx="10">
                  <c:v>4650</c:v>
                </c:pt>
                <c:pt idx="11">
                  <c:v>4500</c:v>
                </c:pt>
                <c:pt idx="12">
                  <c:v>5550</c:v>
                </c:pt>
                <c:pt idx="13">
                  <c:v>6600</c:v>
                </c:pt>
                <c:pt idx="14">
                  <c:v>5850</c:v>
                </c:pt>
                <c:pt idx="15">
                  <c:v>6000</c:v>
                </c:pt>
                <c:pt idx="16">
                  <c:v>5250</c:v>
                </c:pt>
                <c:pt idx="17">
                  <c:v>5250</c:v>
                </c:pt>
                <c:pt idx="18">
                  <c:v>6300</c:v>
                </c:pt>
                <c:pt idx="19">
                  <c:v>3900</c:v>
                </c:pt>
                <c:pt idx="20">
                  <c:v>6300</c:v>
                </c:pt>
                <c:pt idx="21">
                  <c:v>6450</c:v>
                </c:pt>
                <c:pt idx="22">
                  <c:v>6450</c:v>
                </c:pt>
                <c:pt idx="23">
                  <c:v>5550</c:v>
                </c:pt>
                <c:pt idx="24">
                  <c:v>8550</c:v>
                </c:pt>
                <c:pt idx="25">
                  <c:v>6000</c:v>
                </c:pt>
                <c:pt idx="26">
                  <c:v>4950</c:v>
                </c:pt>
                <c:pt idx="27">
                  <c:v>6300</c:v>
                </c:pt>
                <c:pt idx="28">
                  <c:v>4500</c:v>
                </c:pt>
                <c:pt idx="29">
                  <c:v>6450</c:v>
                </c:pt>
                <c:pt idx="30">
                  <c:v>8850</c:v>
                </c:pt>
                <c:pt idx="31">
                  <c:v>3900</c:v>
                </c:pt>
                <c:pt idx="32">
                  <c:v>6300</c:v>
                </c:pt>
                <c:pt idx="33">
                  <c:v>4800</c:v>
                </c:pt>
                <c:pt idx="34">
                  <c:v>3900</c:v>
                </c:pt>
                <c:pt idx="35">
                  <c:v>4500</c:v>
                </c:pt>
                <c:pt idx="36">
                  <c:v>6450</c:v>
                </c:pt>
                <c:pt idx="37">
                  <c:v>7200</c:v>
                </c:pt>
                <c:pt idx="38">
                  <c:v>6000</c:v>
                </c:pt>
                <c:pt idx="39">
                  <c:v>5850</c:v>
                </c:pt>
                <c:pt idx="40">
                  <c:v>4950</c:v>
                </c:pt>
                <c:pt idx="41">
                  <c:v>7050</c:v>
                </c:pt>
                <c:pt idx="42">
                  <c:v>7200</c:v>
                </c:pt>
                <c:pt idx="43">
                  <c:v>7050</c:v>
                </c:pt>
                <c:pt idx="44">
                  <c:v>7650</c:v>
                </c:pt>
                <c:pt idx="45">
                  <c:v>5700</c:v>
                </c:pt>
                <c:pt idx="46">
                  <c:v>7200</c:v>
                </c:pt>
                <c:pt idx="47">
                  <c:v>9300</c:v>
                </c:pt>
                <c:pt idx="48">
                  <c:v>5850</c:v>
                </c:pt>
                <c:pt idx="49">
                  <c:v>7200</c:v>
                </c:pt>
                <c:pt idx="50">
                  <c:v>6450</c:v>
                </c:pt>
                <c:pt idx="51">
                  <c:v>5850</c:v>
                </c:pt>
                <c:pt idx="52">
                  <c:v>3750</c:v>
                </c:pt>
                <c:pt idx="53">
                  <c:v>4650</c:v>
                </c:pt>
                <c:pt idx="54">
                  <c:v>6600</c:v>
                </c:pt>
                <c:pt idx="55">
                  <c:v>5700</c:v>
                </c:pt>
                <c:pt idx="56">
                  <c:v>7200</c:v>
                </c:pt>
                <c:pt idx="57">
                  <c:v>5250</c:v>
                </c:pt>
                <c:pt idx="58">
                  <c:v>6900</c:v>
                </c:pt>
                <c:pt idx="59">
                  <c:v>7050</c:v>
                </c:pt>
                <c:pt idx="60">
                  <c:v>5700</c:v>
                </c:pt>
                <c:pt idx="61">
                  <c:v>5700</c:v>
                </c:pt>
                <c:pt idx="62">
                  <c:v>5700</c:v>
                </c:pt>
                <c:pt idx="63">
                  <c:v>6600</c:v>
                </c:pt>
                <c:pt idx="64">
                  <c:v>6150</c:v>
                </c:pt>
                <c:pt idx="65">
                  <c:v>5850</c:v>
                </c:pt>
                <c:pt idx="66">
                  <c:v>7650</c:v>
                </c:pt>
                <c:pt idx="67">
                  <c:v>6900</c:v>
                </c:pt>
                <c:pt idx="68">
                  <c:v>5850</c:v>
                </c:pt>
                <c:pt idx="69">
                  <c:v>7050</c:v>
                </c:pt>
                <c:pt idx="70">
                  <c:v>4050</c:v>
                </c:pt>
                <c:pt idx="71">
                  <c:v>5100</c:v>
                </c:pt>
                <c:pt idx="72">
                  <c:v>6300</c:v>
                </c:pt>
                <c:pt idx="73">
                  <c:v>5250</c:v>
                </c:pt>
                <c:pt idx="74">
                  <c:v>4350</c:v>
                </c:pt>
                <c:pt idx="75">
                  <c:v>4800</c:v>
                </c:pt>
                <c:pt idx="76">
                  <c:v>5850</c:v>
                </c:pt>
                <c:pt idx="77">
                  <c:v>5850</c:v>
                </c:pt>
                <c:pt idx="78">
                  <c:v>6600</c:v>
                </c:pt>
                <c:pt idx="79">
                  <c:v>6150</c:v>
                </c:pt>
                <c:pt idx="80">
                  <c:v>9750</c:v>
                </c:pt>
                <c:pt idx="81">
                  <c:v>6300</c:v>
                </c:pt>
                <c:pt idx="82">
                  <c:v>5100</c:v>
                </c:pt>
                <c:pt idx="83">
                  <c:v>4650</c:v>
                </c:pt>
                <c:pt idx="84">
                  <c:v>6900</c:v>
                </c:pt>
                <c:pt idx="85">
                  <c:v>7050</c:v>
                </c:pt>
                <c:pt idx="86">
                  <c:v>5400</c:v>
                </c:pt>
                <c:pt idx="87">
                  <c:v>5250</c:v>
                </c:pt>
                <c:pt idx="88">
                  <c:v>5250</c:v>
                </c:pt>
                <c:pt idx="89">
                  <c:v>7200</c:v>
                </c:pt>
                <c:pt idx="90">
                  <c:v>6900</c:v>
                </c:pt>
                <c:pt idx="91">
                  <c:v>7650</c:v>
                </c:pt>
                <c:pt idx="92">
                  <c:v>6450</c:v>
                </c:pt>
                <c:pt idx="93">
                  <c:v>6300</c:v>
                </c:pt>
                <c:pt idx="94">
                  <c:v>5550</c:v>
                </c:pt>
                <c:pt idx="95">
                  <c:v>6300</c:v>
                </c:pt>
                <c:pt idx="96">
                  <c:v>8100</c:v>
                </c:pt>
                <c:pt idx="97">
                  <c:v>7500</c:v>
                </c:pt>
                <c:pt idx="98">
                  <c:v>5850</c:v>
                </c:pt>
                <c:pt idx="99">
                  <c:v>6450</c:v>
                </c:pt>
                <c:pt idx="100">
                  <c:v>6600</c:v>
                </c:pt>
                <c:pt idx="101">
                  <c:v>7650</c:v>
                </c:pt>
                <c:pt idx="102">
                  <c:v>7050</c:v>
                </c:pt>
                <c:pt idx="103">
                  <c:v>5400</c:v>
                </c:pt>
                <c:pt idx="104">
                  <c:v>5400</c:v>
                </c:pt>
                <c:pt idx="105">
                  <c:v>8250</c:v>
                </c:pt>
                <c:pt idx="106">
                  <c:v>9600</c:v>
                </c:pt>
                <c:pt idx="107">
                  <c:v>5250</c:v>
                </c:pt>
                <c:pt idx="108">
                  <c:v>4800</c:v>
                </c:pt>
                <c:pt idx="109">
                  <c:v>6750</c:v>
                </c:pt>
                <c:pt idx="110">
                  <c:v>7050</c:v>
                </c:pt>
                <c:pt idx="111">
                  <c:v>6600</c:v>
                </c:pt>
                <c:pt idx="112">
                  <c:v>4350</c:v>
                </c:pt>
                <c:pt idx="113">
                  <c:v>7650</c:v>
                </c:pt>
                <c:pt idx="114">
                  <c:v>3600</c:v>
                </c:pt>
                <c:pt idx="115">
                  <c:v>7050</c:v>
                </c:pt>
                <c:pt idx="116">
                  <c:v>9600</c:v>
                </c:pt>
                <c:pt idx="117">
                  <c:v>6300</c:v>
                </c:pt>
                <c:pt idx="118">
                  <c:v>6000</c:v>
                </c:pt>
                <c:pt idx="119">
                  <c:v>6000</c:v>
                </c:pt>
                <c:pt idx="120">
                  <c:v>7200</c:v>
                </c:pt>
                <c:pt idx="121">
                  <c:v>7350</c:v>
                </c:pt>
                <c:pt idx="122">
                  <c:v>4500</c:v>
                </c:pt>
                <c:pt idx="123">
                  <c:v>6450</c:v>
                </c:pt>
                <c:pt idx="124">
                  <c:v>5250</c:v>
                </c:pt>
                <c:pt idx="125">
                  <c:v>8400</c:v>
                </c:pt>
                <c:pt idx="126">
                  <c:v>5850</c:v>
                </c:pt>
                <c:pt idx="127">
                  <c:v>7800</c:v>
                </c:pt>
                <c:pt idx="128">
                  <c:v>6450</c:v>
                </c:pt>
                <c:pt idx="129">
                  <c:v>4200</c:v>
                </c:pt>
                <c:pt idx="130">
                  <c:v>4500</c:v>
                </c:pt>
                <c:pt idx="131">
                  <c:v>7050</c:v>
                </c:pt>
                <c:pt idx="132">
                  <c:v>5700</c:v>
                </c:pt>
                <c:pt idx="133">
                  <c:v>6900</c:v>
                </c:pt>
                <c:pt idx="134">
                  <c:v>7200</c:v>
                </c:pt>
                <c:pt idx="135">
                  <c:v>6000</c:v>
                </c:pt>
                <c:pt idx="136">
                  <c:v>4800</c:v>
                </c:pt>
                <c:pt idx="137">
                  <c:v>5850</c:v>
                </c:pt>
                <c:pt idx="138">
                  <c:v>7500</c:v>
                </c:pt>
                <c:pt idx="139">
                  <c:v>5250</c:v>
                </c:pt>
                <c:pt idx="140">
                  <c:v>7050</c:v>
                </c:pt>
                <c:pt idx="141">
                  <c:v>7500</c:v>
                </c:pt>
                <c:pt idx="142">
                  <c:v>8100</c:v>
                </c:pt>
                <c:pt idx="143">
                  <c:v>6300</c:v>
                </c:pt>
                <c:pt idx="144">
                  <c:v>5400</c:v>
                </c:pt>
                <c:pt idx="145">
                  <c:v>6750</c:v>
                </c:pt>
                <c:pt idx="146">
                  <c:v>5100</c:v>
                </c:pt>
                <c:pt idx="147">
                  <c:v>4650</c:v>
                </c:pt>
                <c:pt idx="148">
                  <c:v>5850</c:v>
                </c:pt>
                <c:pt idx="149">
                  <c:v>7800</c:v>
                </c:pt>
                <c:pt idx="150">
                  <c:v>5550</c:v>
                </c:pt>
                <c:pt idx="151">
                  <c:v>7800</c:v>
                </c:pt>
                <c:pt idx="152">
                  <c:v>7350</c:v>
                </c:pt>
                <c:pt idx="153">
                  <c:v>7050</c:v>
                </c:pt>
                <c:pt idx="154">
                  <c:v>6600</c:v>
                </c:pt>
                <c:pt idx="155">
                  <c:v>5700</c:v>
                </c:pt>
                <c:pt idx="156">
                  <c:v>6600</c:v>
                </c:pt>
                <c:pt idx="157">
                  <c:v>6900</c:v>
                </c:pt>
                <c:pt idx="158">
                  <c:v>5550</c:v>
                </c:pt>
                <c:pt idx="159">
                  <c:v>8400</c:v>
                </c:pt>
                <c:pt idx="160">
                  <c:v>8850</c:v>
                </c:pt>
                <c:pt idx="161">
                  <c:v>6900</c:v>
                </c:pt>
                <c:pt idx="162">
                  <c:v>5250</c:v>
                </c:pt>
                <c:pt idx="163">
                  <c:v>5250</c:v>
                </c:pt>
                <c:pt idx="164">
                  <c:v>8400</c:v>
                </c:pt>
                <c:pt idx="165">
                  <c:v>6450</c:v>
                </c:pt>
                <c:pt idx="166">
                  <c:v>5100</c:v>
                </c:pt>
                <c:pt idx="167">
                  <c:v>4800</c:v>
                </c:pt>
                <c:pt idx="168">
                  <c:v>8250</c:v>
                </c:pt>
                <c:pt idx="169">
                  <c:v>7650</c:v>
                </c:pt>
                <c:pt idx="170">
                  <c:v>5100</c:v>
                </c:pt>
                <c:pt idx="171">
                  <c:v>5100</c:v>
                </c:pt>
                <c:pt idx="172">
                  <c:v>5250</c:v>
                </c:pt>
                <c:pt idx="173">
                  <c:v>6600</c:v>
                </c:pt>
                <c:pt idx="174">
                  <c:v>4650</c:v>
                </c:pt>
                <c:pt idx="175">
                  <c:v>5400</c:v>
                </c:pt>
                <c:pt idx="176">
                  <c:v>5700</c:v>
                </c:pt>
                <c:pt idx="177">
                  <c:v>5850</c:v>
                </c:pt>
                <c:pt idx="178">
                  <c:v>7050</c:v>
                </c:pt>
                <c:pt idx="179">
                  <c:v>6000</c:v>
                </c:pt>
                <c:pt idx="180">
                  <c:v>3900</c:v>
                </c:pt>
                <c:pt idx="181">
                  <c:v>4350</c:v>
                </c:pt>
                <c:pt idx="182">
                  <c:v>7050</c:v>
                </c:pt>
                <c:pt idx="183">
                  <c:v>7050</c:v>
                </c:pt>
                <c:pt idx="184">
                  <c:v>6600</c:v>
                </c:pt>
                <c:pt idx="185">
                  <c:v>7350</c:v>
                </c:pt>
                <c:pt idx="186">
                  <c:v>7650</c:v>
                </c:pt>
                <c:pt idx="187">
                  <c:v>7200</c:v>
                </c:pt>
                <c:pt idx="188">
                  <c:v>5700</c:v>
                </c:pt>
                <c:pt idx="189">
                  <c:v>6450</c:v>
                </c:pt>
                <c:pt idx="190">
                  <c:v>9150</c:v>
                </c:pt>
                <c:pt idx="191">
                  <c:v>7050</c:v>
                </c:pt>
                <c:pt idx="192">
                  <c:v>3450</c:v>
                </c:pt>
                <c:pt idx="193">
                  <c:v>4800</c:v>
                </c:pt>
                <c:pt idx="194">
                  <c:v>7200</c:v>
                </c:pt>
                <c:pt idx="195">
                  <c:v>6900</c:v>
                </c:pt>
                <c:pt idx="196">
                  <c:v>7800</c:v>
                </c:pt>
                <c:pt idx="197">
                  <c:v>6000</c:v>
                </c:pt>
                <c:pt idx="198">
                  <c:v>6000</c:v>
                </c:pt>
                <c:pt idx="199">
                  <c:v>5700</c:v>
                </c:pt>
                <c:pt idx="200">
                  <c:v>4650</c:v>
                </c:pt>
                <c:pt idx="201">
                  <c:v>5850</c:v>
                </c:pt>
                <c:pt idx="202">
                  <c:v>6000</c:v>
                </c:pt>
                <c:pt idx="203">
                  <c:v>5550</c:v>
                </c:pt>
                <c:pt idx="204">
                  <c:v>5850</c:v>
                </c:pt>
                <c:pt idx="205">
                  <c:v>4650</c:v>
                </c:pt>
                <c:pt idx="206">
                  <c:v>3750</c:v>
                </c:pt>
                <c:pt idx="207">
                  <c:v>8100</c:v>
                </c:pt>
                <c:pt idx="208">
                  <c:v>5100</c:v>
                </c:pt>
                <c:pt idx="209">
                  <c:v>5100</c:v>
                </c:pt>
                <c:pt idx="210">
                  <c:v>7650</c:v>
                </c:pt>
                <c:pt idx="211">
                  <c:v>6450</c:v>
                </c:pt>
                <c:pt idx="212">
                  <c:v>4950</c:v>
                </c:pt>
                <c:pt idx="213">
                  <c:v>8400</c:v>
                </c:pt>
                <c:pt idx="214">
                  <c:v>3750</c:v>
                </c:pt>
                <c:pt idx="215">
                  <c:v>7500</c:v>
                </c:pt>
                <c:pt idx="216">
                  <c:v>5100</c:v>
                </c:pt>
                <c:pt idx="217">
                  <c:v>5100</c:v>
                </c:pt>
                <c:pt idx="218">
                  <c:v>6900</c:v>
                </c:pt>
                <c:pt idx="219">
                  <c:v>6450</c:v>
                </c:pt>
                <c:pt idx="220">
                  <c:v>4650</c:v>
                </c:pt>
                <c:pt idx="221">
                  <c:v>3750</c:v>
                </c:pt>
                <c:pt idx="222">
                  <c:v>8100</c:v>
                </c:pt>
                <c:pt idx="223">
                  <c:v>4800</c:v>
                </c:pt>
                <c:pt idx="224">
                  <c:v>4650</c:v>
                </c:pt>
                <c:pt idx="225">
                  <c:v>4800</c:v>
                </c:pt>
                <c:pt idx="226">
                  <c:v>9000</c:v>
                </c:pt>
                <c:pt idx="227">
                  <c:v>4050</c:v>
                </c:pt>
                <c:pt idx="228">
                  <c:v>7650</c:v>
                </c:pt>
                <c:pt idx="229">
                  <c:v>8400</c:v>
                </c:pt>
                <c:pt idx="230">
                  <c:v>6600</c:v>
                </c:pt>
                <c:pt idx="231">
                  <c:v>5250</c:v>
                </c:pt>
                <c:pt idx="232">
                  <c:v>6300</c:v>
                </c:pt>
                <c:pt idx="233">
                  <c:v>6750</c:v>
                </c:pt>
                <c:pt idx="234">
                  <c:v>3300</c:v>
                </c:pt>
                <c:pt idx="235">
                  <c:v>6300</c:v>
                </c:pt>
                <c:pt idx="236">
                  <c:v>5700</c:v>
                </c:pt>
                <c:pt idx="237">
                  <c:v>7050</c:v>
                </c:pt>
                <c:pt idx="238">
                  <c:v>7800</c:v>
                </c:pt>
                <c:pt idx="239">
                  <c:v>8250</c:v>
                </c:pt>
                <c:pt idx="240">
                  <c:v>4650</c:v>
                </c:pt>
                <c:pt idx="241">
                  <c:v>7200</c:v>
                </c:pt>
                <c:pt idx="242">
                  <c:v>5850</c:v>
                </c:pt>
                <c:pt idx="243">
                  <c:v>6300</c:v>
                </c:pt>
                <c:pt idx="244">
                  <c:v>7200</c:v>
                </c:pt>
                <c:pt idx="245">
                  <c:v>5100</c:v>
                </c:pt>
                <c:pt idx="246">
                  <c:v>6450</c:v>
                </c:pt>
                <c:pt idx="247">
                  <c:v>6600</c:v>
                </c:pt>
                <c:pt idx="248">
                  <c:v>4650</c:v>
                </c:pt>
                <c:pt idx="249">
                  <c:v>6300</c:v>
                </c:pt>
                <c:pt idx="250">
                  <c:v>6900</c:v>
                </c:pt>
                <c:pt idx="251">
                  <c:v>4650</c:v>
                </c:pt>
                <c:pt idx="252">
                  <c:v>4650</c:v>
                </c:pt>
                <c:pt idx="253">
                  <c:v>4500</c:v>
                </c:pt>
                <c:pt idx="254">
                  <c:v>4650</c:v>
                </c:pt>
                <c:pt idx="255">
                  <c:v>4950</c:v>
                </c:pt>
                <c:pt idx="256">
                  <c:v>6000</c:v>
                </c:pt>
                <c:pt idx="257">
                  <c:v>6900</c:v>
                </c:pt>
                <c:pt idx="258">
                  <c:v>5700</c:v>
                </c:pt>
                <c:pt idx="259">
                  <c:v>5850</c:v>
                </c:pt>
                <c:pt idx="260">
                  <c:v>5550</c:v>
                </c:pt>
                <c:pt idx="261">
                  <c:v>5100</c:v>
                </c:pt>
                <c:pt idx="262">
                  <c:v>9000</c:v>
                </c:pt>
                <c:pt idx="263">
                  <c:v>7050</c:v>
                </c:pt>
                <c:pt idx="264">
                  <c:v>6750</c:v>
                </c:pt>
                <c:pt idx="265">
                  <c:v>5700</c:v>
                </c:pt>
                <c:pt idx="266">
                  <c:v>5250</c:v>
                </c:pt>
                <c:pt idx="267">
                  <c:v>6000</c:v>
                </c:pt>
                <c:pt idx="268">
                  <c:v>5850</c:v>
                </c:pt>
                <c:pt idx="269">
                  <c:v>7050</c:v>
                </c:pt>
                <c:pt idx="270">
                  <c:v>5850</c:v>
                </c:pt>
                <c:pt idx="271">
                  <c:v>6450</c:v>
                </c:pt>
                <c:pt idx="272">
                  <c:v>7500</c:v>
                </c:pt>
                <c:pt idx="273">
                  <c:v>6300</c:v>
                </c:pt>
                <c:pt idx="274">
                  <c:v>6600</c:v>
                </c:pt>
                <c:pt idx="275">
                  <c:v>7050</c:v>
                </c:pt>
                <c:pt idx="276">
                  <c:v>5850</c:v>
                </c:pt>
                <c:pt idx="277">
                  <c:v>6450</c:v>
                </c:pt>
                <c:pt idx="278">
                  <c:v>5100</c:v>
                </c:pt>
                <c:pt idx="279">
                  <c:v>7050</c:v>
                </c:pt>
                <c:pt idx="280">
                  <c:v>7200</c:v>
                </c:pt>
                <c:pt idx="281">
                  <c:v>5700</c:v>
                </c:pt>
                <c:pt idx="282">
                  <c:v>7050</c:v>
                </c:pt>
                <c:pt idx="283">
                  <c:v>5700</c:v>
                </c:pt>
                <c:pt idx="284">
                  <c:v>5850</c:v>
                </c:pt>
                <c:pt idx="285">
                  <c:v>5850</c:v>
                </c:pt>
                <c:pt idx="286">
                  <c:v>5550</c:v>
                </c:pt>
                <c:pt idx="287">
                  <c:v>5250</c:v>
                </c:pt>
                <c:pt idx="288">
                  <c:v>6450</c:v>
                </c:pt>
                <c:pt idx="289">
                  <c:v>7050</c:v>
                </c:pt>
                <c:pt idx="290">
                  <c:v>6450</c:v>
                </c:pt>
                <c:pt idx="291">
                  <c:v>9000</c:v>
                </c:pt>
                <c:pt idx="292">
                  <c:v>4050</c:v>
                </c:pt>
                <c:pt idx="293">
                  <c:v>4950</c:v>
                </c:pt>
                <c:pt idx="294">
                  <c:v>8100</c:v>
                </c:pt>
                <c:pt idx="295">
                  <c:v>4500</c:v>
                </c:pt>
                <c:pt idx="296">
                  <c:v>7200</c:v>
                </c:pt>
                <c:pt idx="297">
                  <c:v>7050</c:v>
                </c:pt>
                <c:pt idx="298">
                  <c:v>5100</c:v>
                </c:pt>
                <c:pt idx="299">
                  <c:v>7050</c:v>
                </c:pt>
                <c:pt idx="300">
                  <c:v>5400</c:v>
                </c:pt>
                <c:pt idx="301">
                  <c:v>7050</c:v>
                </c:pt>
                <c:pt idx="302">
                  <c:v>5700</c:v>
                </c:pt>
                <c:pt idx="303">
                  <c:v>5850</c:v>
                </c:pt>
                <c:pt idx="304">
                  <c:v>6600</c:v>
                </c:pt>
                <c:pt idx="305">
                  <c:v>7350</c:v>
                </c:pt>
                <c:pt idx="306">
                  <c:v>6600</c:v>
                </c:pt>
                <c:pt idx="307">
                  <c:v>5850</c:v>
                </c:pt>
                <c:pt idx="308">
                  <c:v>6600</c:v>
                </c:pt>
                <c:pt idx="309">
                  <c:v>6900</c:v>
                </c:pt>
                <c:pt idx="310">
                  <c:v>5400</c:v>
                </c:pt>
                <c:pt idx="311">
                  <c:v>4800</c:v>
                </c:pt>
                <c:pt idx="312">
                  <c:v>8850</c:v>
                </c:pt>
                <c:pt idx="313">
                  <c:v>5400</c:v>
                </c:pt>
                <c:pt idx="314">
                  <c:v>5400</c:v>
                </c:pt>
                <c:pt idx="315">
                  <c:v>6000</c:v>
                </c:pt>
                <c:pt idx="316">
                  <c:v>7650</c:v>
                </c:pt>
                <c:pt idx="317">
                  <c:v>7500</c:v>
                </c:pt>
                <c:pt idx="318">
                  <c:v>4500</c:v>
                </c:pt>
                <c:pt idx="319">
                  <c:v>5700</c:v>
                </c:pt>
                <c:pt idx="320">
                  <c:v>7800</c:v>
                </c:pt>
                <c:pt idx="321">
                  <c:v>6450</c:v>
                </c:pt>
                <c:pt idx="322">
                  <c:v>7350</c:v>
                </c:pt>
                <c:pt idx="323">
                  <c:v>6300</c:v>
                </c:pt>
                <c:pt idx="324">
                  <c:v>6600</c:v>
                </c:pt>
                <c:pt idx="325">
                  <c:v>7650</c:v>
                </c:pt>
                <c:pt idx="326">
                  <c:v>4800</c:v>
                </c:pt>
                <c:pt idx="327">
                  <c:v>5850</c:v>
                </c:pt>
                <c:pt idx="328">
                  <c:v>6600</c:v>
                </c:pt>
                <c:pt idx="329">
                  <c:v>3450</c:v>
                </c:pt>
                <c:pt idx="330">
                  <c:v>7050</c:v>
                </c:pt>
                <c:pt idx="331">
                  <c:v>5400</c:v>
                </c:pt>
                <c:pt idx="332">
                  <c:v>5400</c:v>
                </c:pt>
                <c:pt idx="333">
                  <c:v>3900</c:v>
                </c:pt>
                <c:pt idx="334">
                  <c:v>6750</c:v>
                </c:pt>
                <c:pt idx="335">
                  <c:v>5100</c:v>
                </c:pt>
                <c:pt idx="336">
                  <c:v>6450</c:v>
                </c:pt>
                <c:pt idx="337">
                  <c:v>5400</c:v>
                </c:pt>
                <c:pt idx="338">
                  <c:v>5850</c:v>
                </c:pt>
                <c:pt idx="339">
                  <c:v>5250</c:v>
                </c:pt>
                <c:pt idx="340">
                  <c:v>4200</c:v>
                </c:pt>
                <c:pt idx="341">
                  <c:v>8400</c:v>
                </c:pt>
                <c:pt idx="342">
                  <c:v>4650</c:v>
                </c:pt>
                <c:pt idx="343">
                  <c:v>7800</c:v>
                </c:pt>
                <c:pt idx="344">
                  <c:v>5400</c:v>
                </c:pt>
                <c:pt idx="345">
                  <c:v>5100</c:v>
                </c:pt>
                <c:pt idx="346">
                  <c:v>7050</c:v>
                </c:pt>
                <c:pt idx="347">
                  <c:v>7650</c:v>
                </c:pt>
                <c:pt idx="348">
                  <c:v>4950</c:v>
                </c:pt>
                <c:pt idx="349">
                  <c:v>6300</c:v>
                </c:pt>
                <c:pt idx="350">
                  <c:v>8550</c:v>
                </c:pt>
                <c:pt idx="351">
                  <c:v>7500</c:v>
                </c:pt>
                <c:pt idx="352">
                  <c:v>7050</c:v>
                </c:pt>
                <c:pt idx="353">
                  <c:v>7500</c:v>
                </c:pt>
                <c:pt idx="354">
                  <c:v>7200</c:v>
                </c:pt>
                <c:pt idx="355">
                  <c:v>4650</c:v>
                </c:pt>
                <c:pt idx="356">
                  <c:v>7050</c:v>
                </c:pt>
                <c:pt idx="357">
                  <c:v>9000</c:v>
                </c:pt>
                <c:pt idx="358">
                  <c:v>4500</c:v>
                </c:pt>
                <c:pt idx="359">
                  <c:v>5850</c:v>
                </c:pt>
                <c:pt idx="360">
                  <c:v>7500</c:v>
                </c:pt>
                <c:pt idx="361">
                  <c:v>8850</c:v>
                </c:pt>
                <c:pt idx="362">
                  <c:v>5400</c:v>
                </c:pt>
                <c:pt idx="363">
                  <c:v>6000</c:v>
                </c:pt>
                <c:pt idx="364">
                  <c:v>5850</c:v>
                </c:pt>
                <c:pt idx="365">
                  <c:v>7500</c:v>
                </c:pt>
                <c:pt idx="366">
                  <c:v>5250</c:v>
                </c:pt>
                <c:pt idx="367">
                  <c:v>8250</c:v>
                </c:pt>
                <c:pt idx="368">
                  <c:v>6450</c:v>
                </c:pt>
                <c:pt idx="369">
                  <c:v>6900</c:v>
                </c:pt>
                <c:pt idx="370">
                  <c:v>7800</c:v>
                </c:pt>
                <c:pt idx="371">
                  <c:v>4950</c:v>
                </c:pt>
                <c:pt idx="372">
                  <c:v>6450</c:v>
                </c:pt>
                <c:pt idx="373">
                  <c:v>5400</c:v>
                </c:pt>
                <c:pt idx="374">
                  <c:v>6450</c:v>
                </c:pt>
                <c:pt idx="375">
                  <c:v>5400</c:v>
                </c:pt>
                <c:pt idx="376">
                  <c:v>7800</c:v>
                </c:pt>
                <c:pt idx="377">
                  <c:v>6300</c:v>
                </c:pt>
                <c:pt idx="378">
                  <c:v>4500</c:v>
                </c:pt>
                <c:pt idx="379">
                  <c:v>2700</c:v>
                </c:pt>
                <c:pt idx="380">
                  <c:v>6450</c:v>
                </c:pt>
                <c:pt idx="381">
                  <c:v>5700</c:v>
                </c:pt>
                <c:pt idx="382">
                  <c:v>5550</c:v>
                </c:pt>
                <c:pt idx="383">
                  <c:v>6150</c:v>
                </c:pt>
                <c:pt idx="384">
                  <c:v>5250</c:v>
                </c:pt>
                <c:pt idx="385">
                  <c:v>7350</c:v>
                </c:pt>
                <c:pt idx="386">
                  <c:v>4050</c:v>
                </c:pt>
                <c:pt idx="387">
                  <c:v>4950</c:v>
                </c:pt>
                <c:pt idx="388">
                  <c:v>4650</c:v>
                </c:pt>
                <c:pt idx="389">
                  <c:v>7800</c:v>
                </c:pt>
                <c:pt idx="390">
                  <c:v>5850</c:v>
                </c:pt>
                <c:pt idx="391">
                  <c:v>7650</c:v>
                </c:pt>
                <c:pt idx="392">
                  <c:v>5100</c:v>
                </c:pt>
                <c:pt idx="393">
                  <c:v>7050</c:v>
                </c:pt>
                <c:pt idx="394">
                  <c:v>7050</c:v>
                </c:pt>
                <c:pt idx="395">
                  <c:v>7050</c:v>
                </c:pt>
                <c:pt idx="396">
                  <c:v>7050</c:v>
                </c:pt>
                <c:pt idx="397">
                  <c:v>6450</c:v>
                </c:pt>
                <c:pt idx="398">
                  <c:v>6600</c:v>
                </c:pt>
                <c:pt idx="399">
                  <c:v>5250</c:v>
                </c:pt>
                <c:pt idx="400">
                  <c:v>5400</c:v>
                </c:pt>
                <c:pt idx="401">
                  <c:v>5400</c:v>
                </c:pt>
                <c:pt idx="402">
                  <c:v>5250</c:v>
                </c:pt>
                <c:pt idx="403">
                  <c:v>6000</c:v>
                </c:pt>
                <c:pt idx="404">
                  <c:v>7650</c:v>
                </c:pt>
                <c:pt idx="405">
                  <c:v>6600</c:v>
                </c:pt>
                <c:pt idx="406">
                  <c:v>8100</c:v>
                </c:pt>
                <c:pt idx="407">
                  <c:v>4350</c:v>
                </c:pt>
                <c:pt idx="408">
                  <c:v>3600</c:v>
                </c:pt>
                <c:pt idx="409">
                  <c:v>5850</c:v>
                </c:pt>
                <c:pt idx="410">
                  <c:v>6600</c:v>
                </c:pt>
                <c:pt idx="411">
                  <c:v>5250</c:v>
                </c:pt>
                <c:pt idx="412">
                  <c:v>6450</c:v>
                </c:pt>
                <c:pt idx="413">
                  <c:v>5850</c:v>
                </c:pt>
                <c:pt idx="414">
                  <c:v>7500</c:v>
                </c:pt>
                <c:pt idx="415">
                  <c:v>5850</c:v>
                </c:pt>
                <c:pt idx="416">
                  <c:v>6000</c:v>
                </c:pt>
                <c:pt idx="417">
                  <c:v>4800</c:v>
                </c:pt>
                <c:pt idx="418">
                  <c:v>4050</c:v>
                </c:pt>
                <c:pt idx="419">
                  <c:v>8100</c:v>
                </c:pt>
                <c:pt idx="420">
                  <c:v>5850</c:v>
                </c:pt>
                <c:pt idx="421">
                  <c:v>5250</c:v>
                </c:pt>
                <c:pt idx="422">
                  <c:v>5850</c:v>
                </c:pt>
                <c:pt idx="423">
                  <c:v>7650</c:v>
                </c:pt>
                <c:pt idx="424">
                  <c:v>7200</c:v>
                </c:pt>
                <c:pt idx="425">
                  <c:v>6450</c:v>
                </c:pt>
                <c:pt idx="426">
                  <c:v>4800</c:v>
                </c:pt>
                <c:pt idx="427">
                  <c:v>6450</c:v>
                </c:pt>
                <c:pt idx="428">
                  <c:v>6750</c:v>
                </c:pt>
                <c:pt idx="429">
                  <c:v>7650</c:v>
                </c:pt>
                <c:pt idx="430">
                  <c:v>6000</c:v>
                </c:pt>
                <c:pt idx="431">
                  <c:v>7050</c:v>
                </c:pt>
                <c:pt idx="432">
                  <c:v>7200</c:v>
                </c:pt>
                <c:pt idx="433">
                  <c:v>5100</c:v>
                </c:pt>
                <c:pt idx="434">
                  <c:v>5400</c:v>
                </c:pt>
                <c:pt idx="435">
                  <c:v>6150</c:v>
                </c:pt>
                <c:pt idx="436">
                  <c:v>6000</c:v>
                </c:pt>
                <c:pt idx="437">
                  <c:v>9000</c:v>
                </c:pt>
                <c:pt idx="438">
                  <c:v>4800</c:v>
                </c:pt>
                <c:pt idx="439">
                  <c:v>7050</c:v>
                </c:pt>
                <c:pt idx="440">
                  <c:v>7650</c:v>
                </c:pt>
                <c:pt idx="441">
                  <c:v>5250</c:v>
                </c:pt>
                <c:pt idx="442">
                  <c:v>5400</c:v>
                </c:pt>
                <c:pt idx="443">
                  <c:v>5100</c:v>
                </c:pt>
                <c:pt idx="444">
                  <c:v>6750</c:v>
                </c:pt>
                <c:pt idx="445">
                  <c:v>6150</c:v>
                </c:pt>
                <c:pt idx="446">
                  <c:v>6000</c:v>
                </c:pt>
                <c:pt idx="447">
                  <c:v>8400</c:v>
                </c:pt>
                <c:pt idx="448">
                  <c:v>6600</c:v>
                </c:pt>
                <c:pt idx="449">
                  <c:v>5250</c:v>
                </c:pt>
                <c:pt idx="450">
                  <c:v>5100</c:v>
                </c:pt>
                <c:pt idx="451">
                  <c:v>5250</c:v>
                </c:pt>
                <c:pt idx="452">
                  <c:v>6300</c:v>
                </c:pt>
                <c:pt idx="453">
                  <c:v>7650</c:v>
                </c:pt>
                <c:pt idx="454">
                  <c:v>5100</c:v>
                </c:pt>
                <c:pt idx="455">
                  <c:v>7650</c:v>
                </c:pt>
                <c:pt idx="456">
                  <c:v>4050</c:v>
                </c:pt>
                <c:pt idx="457">
                  <c:v>8100</c:v>
                </c:pt>
                <c:pt idx="458">
                  <c:v>6300</c:v>
                </c:pt>
                <c:pt idx="459">
                  <c:v>5550</c:v>
                </c:pt>
                <c:pt idx="460">
                  <c:v>5100</c:v>
                </c:pt>
                <c:pt idx="461">
                  <c:v>5250</c:v>
                </c:pt>
                <c:pt idx="462">
                  <c:v>8100</c:v>
                </c:pt>
                <c:pt idx="463">
                  <c:v>6000</c:v>
                </c:pt>
                <c:pt idx="464">
                  <c:v>7050</c:v>
                </c:pt>
                <c:pt idx="465">
                  <c:v>5250</c:v>
                </c:pt>
                <c:pt idx="466">
                  <c:v>4650</c:v>
                </c:pt>
                <c:pt idx="467">
                  <c:v>5400</c:v>
                </c:pt>
                <c:pt idx="468">
                  <c:v>5250</c:v>
                </c:pt>
                <c:pt idx="469">
                  <c:v>6000</c:v>
                </c:pt>
                <c:pt idx="470">
                  <c:v>8100</c:v>
                </c:pt>
                <c:pt idx="471">
                  <c:v>7650</c:v>
                </c:pt>
                <c:pt idx="472">
                  <c:v>6900</c:v>
                </c:pt>
                <c:pt idx="473">
                  <c:v>7050</c:v>
                </c:pt>
                <c:pt idx="474">
                  <c:v>6000</c:v>
                </c:pt>
                <c:pt idx="475">
                  <c:v>4650</c:v>
                </c:pt>
                <c:pt idx="476">
                  <c:v>6600</c:v>
                </c:pt>
                <c:pt idx="477">
                  <c:v>5850</c:v>
                </c:pt>
                <c:pt idx="478">
                  <c:v>5100</c:v>
                </c:pt>
                <c:pt idx="479">
                  <c:v>6300</c:v>
                </c:pt>
                <c:pt idx="480">
                  <c:v>6900</c:v>
                </c:pt>
                <c:pt idx="481">
                  <c:v>5700</c:v>
                </c:pt>
                <c:pt idx="482">
                  <c:v>4800</c:v>
                </c:pt>
                <c:pt idx="483">
                  <c:v>3900</c:v>
                </c:pt>
                <c:pt idx="484">
                  <c:v>3450</c:v>
                </c:pt>
                <c:pt idx="485">
                  <c:v>5700</c:v>
                </c:pt>
                <c:pt idx="486">
                  <c:v>6750</c:v>
                </c:pt>
                <c:pt idx="487">
                  <c:v>5250</c:v>
                </c:pt>
                <c:pt idx="488">
                  <c:v>5700</c:v>
                </c:pt>
                <c:pt idx="489">
                  <c:v>5850</c:v>
                </c:pt>
                <c:pt idx="490">
                  <c:v>6150</c:v>
                </c:pt>
                <c:pt idx="491">
                  <c:v>9450</c:v>
                </c:pt>
                <c:pt idx="492">
                  <c:v>5250</c:v>
                </c:pt>
                <c:pt idx="493">
                  <c:v>5700</c:v>
                </c:pt>
                <c:pt idx="494">
                  <c:v>7200</c:v>
                </c:pt>
                <c:pt idx="495">
                  <c:v>7200</c:v>
                </c:pt>
                <c:pt idx="496">
                  <c:v>8400</c:v>
                </c:pt>
                <c:pt idx="497">
                  <c:v>7050</c:v>
                </c:pt>
                <c:pt idx="498">
                  <c:v>5100</c:v>
                </c:pt>
                <c:pt idx="499">
                  <c:v>5250</c:v>
                </c:pt>
                <c:pt idx="500">
                  <c:v>6900</c:v>
                </c:pt>
                <c:pt idx="501">
                  <c:v>5700</c:v>
                </c:pt>
                <c:pt idx="502">
                  <c:v>6900</c:v>
                </c:pt>
                <c:pt idx="503">
                  <c:v>7200</c:v>
                </c:pt>
                <c:pt idx="504">
                  <c:v>7800</c:v>
                </c:pt>
                <c:pt idx="505">
                  <c:v>8100</c:v>
                </c:pt>
                <c:pt idx="506">
                  <c:v>6900</c:v>
                </c:pt>
                <c:pt idx="507">
                  <c:v>6450</c:v>
                </c:pt>
                <c:pt idx="508">
                  <c:v>4200</c:v>
                </c:pt>
                <c:pt idx="509">
                  <c:v>6300</c:v>
                </c:pt>
                <c:pt idx="510">
                  <c:v>6000</c:v>
                </c:pt>
                <c:pt idx="511">
                  <c:v>6300</c:v>
                </c:pt>
                <c:pt idx="512">
                  <c:v>6300</c:v>
                </c:pt>
                <c:pt idx="513">
                  <c:v>6450</c:v>
                </c:pt>
                <c:pt idx="514">
                  <c:v>5250</c:v>
                </c:pt>
                <c:pt idx="515">
                  <c:v>5250</c:v>
                </c:pt>
                <c:pt idx="516">
                  <c:v>4650</c:v>
                </c:pt>
                <c:pt idx="517">
                  <c:v>5850</c:v>
                </c:pt>
                <c:pt idx="518">
                  <c:v>4500</c:v>
                </c:pt>
                <c:pt idx="519">
                  <c:v>8400</c:v>
                </c:pt>
                <c:pt idx="520">
                  <c:v>5850</c:v>
                </c:pt>
                <c:pt idx="521">
                  <c:v>5400</c:v>
                </c:pt>
                <c:pt idx="522">
                  <c:v>5700</c:v>
                </c:pt>
                <c:pt idx="523">
                  <c:v>5400</c:v>
                </c:pt>
                <c:pt idx="524">
                  <c:v>6300</c:v>
                </c:pt>
                <c:pt idx="525">
                  <c:v>7800</c:v>
                </c:pt>
                <c:pt idx="526">
                  <c:v>8100</c:v>
                </c:pt>
                <c:pt idx="527">
                  <c:v>4650</c:v>
                </c:pt>
                <c:pt idx="528">
                  <c:v>6600</c:v>
                </c:pt>
                <c:pt idx="529">
                  <c:v>4800</c:v>
                </c:pt>
                <c:pt idx="530">
                  <c:v>2250</c:v>
                </c:pt>
                <c:pt idx="531">
                  <c:v>6900</c:v>
                </c:pt>
                <c:pt idx="532">
                  <c:v>5700</c:v>
                </c:pt>
                <c:pt idx="533">
                  <c:v>8100</c:v>
                </c:pt>
                <c:pt idx="534">
                  <c:v>4200</c:v>
                </c:pt>
                <c:pt idx="535">
                  <c:v>6600</c:v>
                </c:pt>
                <c:pt idx="536">
                  <c:v>2850</c:v>
                </c:pt>
                <c:pt idx="537">
                  <c:v>9000</c:v>
                </c:pt>
                <c:pt idx="538">
                  <c:v>6450</c:v>
                </c:pt>
                <c:pt idx="539">
                  <c:v>6900</c:v>
                </c:pt>
                <c:pt idx="540">
                  <c:v>4050</c:v>
                </c:pt>
                <c:pt idx="541">
                  <c:v>6750</c:v>
                </c:pt>
                <c:pt idx="542">
                  <c:v>7650</c:v>
                </c:pt>
                <c:pt idx="543">
                  <c:v>4650</c:v>
                </c:pt>
                <c:pt idx="544">
                  <c:v>4050</c:v>
                </c:pt>
                <c:pt idx="545">
                  <c:v>6450</c:v>
                </c:pt>
                <c:pt idx="546">
                  <c:v>4650</c:v>
                </c:pt>
                <c:pt idx="547">
                  <c:v>4350</c:v>
                </c:pt>
                <c:pt idx="548">
                  <c:v>5850</c:v>
                </c:pt>
                <c:pt idx="549">
                  <c:v>4950</c:v>
                </c:pt>
                <c:pt idx="550">
                  <c:v>6450</c:v>
                </c:pt>
                <c:pt idx="551">
                  <c:v>7200</c:v>
                </c:pt>
                <c:pt idx="552">
                  <c:v>6150</c:v>
                </c:pt>
                <c:pt idx="553">
                  <c:v>7200</c:v>
                </c:pt>
                <c:pt idx="554">
                  <c:v>4950</c:v>
                </c:pt>
                <c:pt idx="555">
                  <c:v>6450</c:v>
                </c:pt>
                <c:pt idx="556">
                  <c:v>6000</c:v>
                </c:pt>
                <c:pt idx="557">
                  <c:v>7200</c:v>
                </c:pt>
                <c:pt idx="558">
                  <c:v>4500</c:v>
                </c:pt>
                <c:pt idx="559">
                  <c:v>6000</c:v>
                </c:pt>
                <c:pt idx="560">
                  <c:v>6900</c:v>
                </c:pt>
                <c:pt idx="561">
                  <c:v>4800</c:v>
                </c:pt>
                <c:pt idx="562">
                  <c:v>6450</c:v>
                </c:pt>
                <c:pt idx="563">
                  <c:v>6600</c:v>
                </c:pt>
                <c:pt idx="564">
                  <c:v>5850</c:v>
                </c:pt>
                <c:pt idx="565">
                  <c:v>5850</c:v>
                </c:pt>
                <c:pt idx="566">
                  <c:v>6450</c:v>
                </c:pt>
                <c:pt idx="567">
                  <c:v>4650</c:v>
                </c:pt>
                <c:pt idx="568">
                  <c:v>6300</c:v>
                </c:pt>
                <c:pt idx="569">
                  <c:v>3600</c:v>
                </c:pt>
                <c:pt idx="570">
                  <c:v>5250</c:v>
                </c:pt>
                <c:pt idx="571">
                  <c:v>5700</c:v>
                </c:pt>
                <c:pt idx="572">
                  <c:v>6750</c:v>
                </c:pt>
                <c:pt idx="573">
                  <c:v>7500</c:v>
                </c:pt>
                <c:pt idx="574">
                  <c:v>7050</c:v>
                </c:pt>
                <c:pt idx="575">
                  <c:v>7500</c:v>
                </c:pt>
                <c:pt idx="576">
                  <c:v>6750</c:v>
                </c:pt>
                <c:pt idx="577">
                  <c:v>4350</c:v>
                </c:pt>
                <c:pt idx="578">
                  <c:v>5850</c:v>
                </c:pt>
                <c:pt idx="579">
                  <c:v>5400</c:v>
                </c:pt>
                <c:pt idx="580">
                  <c:v>4950</c:v>
                </c:pt>
                <c:pt idx="581">
                  <c:v>6000</c:v>
                </c:pt>
                <c:pt idx="582">
                  <c:v>8250</c:v>
                </c:pt>
                <c:pt idx="583">
                  <c:v>7200</c:v>
                </c:pt>
                <c:pt idx="584">
                  <c:v>6300</c:v>
                </c:pt>
                <c:pt idx="585">
                  <c:v>8250</c:v>
                </c:pt>
                <c:pt idx="586">
                  <c:v>4950</c:v>
                </c:pt>
                <c:pt idx="587">
                  <c:v>5250</c:v>
                </c:pt>
                <c:pt idx="588">
                  <c:v>5100</c:v>
                </c:pt>
                <c:pt idx="589">
                  <c:v>5250</c:v>
                </c:pt>
                <c:pt idx="590">
                  <c:v>6600</c:v>
                </c:pt>
                <c:pt idx="591">
                  <c:v>5250</c:v>
                </c:pt>
                <c:pt idx="592">
                  <c:v>4650</c:v>
                </c:pt>
                <c:pt idx="593">
                  <c:v>3900</c:v>
                </c:pt>
                <c:pt idx="594">
                  <c:v>6450</c:v>
                </c:pt>
                <c:pt idx="595">
                  <c:v>7500</c:v>
                </c:pt>
                <c:pt idx="596">
                  <c:v>6150</c:v>
                </c:pt>
                <c:pt idx="597">
                  <c:v>4050</c:v>
                </c:pt>
                <c:pt idx="598">
                  <c:v>5400</c:v>
                </c:pt>
                <c:pt idx="599">
                  <c:v>5100</c:v>
                </c:pt>
                <c:pt idx="600">
                  <c:v>5850</c:v>
                </c:pt>
                <c:pt idx="601">
                  <c:v>6450</c:v>
                </c:pt>
                <c:pt idx="602">
                  <c:v>6150</c:v>
                </c:pt>
                <c:pt idx="603">
                  <c:v>8100</c:v>
                </c:pt>
                <c:pt idx="604">
                  <c:v>5850</c:v>
                </c:pt>
                <c:pt idx="605">
                  <c:v>5100</c:v>
                </c:pt>
                <c:pt idx="606">
                  <c:v>5250</c:v>
                </c:pt>
                <c:pt idx="607">
                  <c:v>7500</c:v>
                </c:pt>
                <c:pt idx="608">
                  <c:v>6900</c:v>
                </c:pt>
                <c:pt idx="609">
                  <c:v>6150</c:v>
                </c:pt>
                <c:pt idx="610">
                  <c:v>5850</c:v>
                </c:pt>
                <c:pt idx="611">
                  <c:v>5700</c:v>
                </c:pt>
                <c:pt idx="612">
                  <c:v>5850</c:v>
                </c:pt>
                <c:pt idx="613">
                  <c:v>5100</c:v>
                </c:pt>
                <c:pt idx="614">
                  <c:v>7200</c:v>
                </c:pt>
                <c:pt idx="615">
                  <c:v>6300</c:v>
                </c:pt>
                <c:pt idx="616">
                  <c:v>4650</c:v>
                </c:pt>
                <c:pt idx="617">
                  <c:v>7200</c:v>
                </c:pt>
                <c:pt idx="618">
                  <c:v>5250</c:v>
                </c:pt>
                <c:pt idx="619">
                  <c:v>4050</c:v>
                </c:pt>
                <c:pt idx="620">
                  <c:v>5100</c:v>
                </c:pt>
                <c:pt idx="621">
                  <c:v>9000</c:v>
                </c:pt>
                <c:pt idx="622">
                  <c:v>7500</c:v>
                </c:pt>
                <c:pt idx="623">
                  <c:v>7500</c:v>
                </c:pt>
                <c:pt idx="624">
                  <c:v>3900</c:v>
                </c:pt>
                <c:pt idx="625">
                  <c:v>6150</c:v>
                </c:pt>
                <c:pt idx="626">
                  <c:v>6600</c:v>
                </c:pt>
                <c:pt idx="627">
                  <c:v>5100</c:v>
                </c:pt>
                <c:pt idx="628">
                  <c:v>6450</c:v>
                </c:pt>
                <c:pt idx="629">
                  <c:v>6300</c:v>
                </c:pt>
                <c:pt idx="630">
                  <c:v>5250</c:v>
                </c:pt>
                <c:pt idx="631">
                  <c:v>5400</c:v>
                </c:pt>
                <c:pt idx="632">
                  <c:v>4500</c:v>
                </c:pt>
                <c:pt idx="633">
                  <c:v>7650</c:v>
                </c:pt>
                <c:pt idx="634">
                  <c:v>5550</c:v>
                </c:pt>
                <c:pt idx="635">
                  <c:v>5550</c:v>
                </c:pt>
                <c:pt idx="636">
                  <c:v>5400</c:v>
                </c:pt>
                <c:pt idx="637">
                  <c:v>4650</c:v>
                </c:pt>
                <c:pt idx="638">
                  <c:v>6300</c:v>
                </c:pt>
                <c:pt idx="639">
                  <c:v>5400</c:v>
                </c:pt>
                <c:pt idx="640">
                  <c:v>4650</c:v>
                </c:pt>
                <c:pt idx="641">
                  <c:v>6300</c:v>
                </c:pt>
                <c:pt idx="642">
                  <c:v>6300</c:v>
                </c:pt>
                <c:pt idx="643">
                  <c:v>6600</c:v>
                </c:pt>
                <c:pt idx="644">
                  <c:v>7050</c:v>
                </c:pt>
                <c:pt idx="645">
                  <c:v>3900</c:v>
                </c:pt>
                <c:pt idx="646">
                  <c:v>6450</c:v>
                </c:pt>
                <c:pt idx="647">
                  <c:v>6750</c:v>
                </c:pt>
                <c:pt idx="648">
                  <c:v>7200</c:v>
                </c:pt>
                <c:pt idx="649">
                  <c:v>4200</c:v>
                </c:pt>
                <c:pt idx="650">
                  <c:v>5850</c:v>
                </c:pt>
                <c:pt idx="651">
                  <c:v>5250</c:v>
                </c:pt>
                <c:pt idx="652">
                  <c:v>4050</c:v>
                </c:pt>
                <c:pt idx="653">
                  <c:v>4650</c:v>
                </c:pt>
                <c:pt idx="654">
                  <c:v>5700</c:v>
                </c:pt>
                <c:pt idx="655">
                  <c:v>5400</c:v>
                </c:pt>
                <c:pt idx="656">
                  <c:v>6300</c:v>
                </c:pt>
                <c:pt idx="657">
                  <c:v>7500</c:v>
                </c:pt>
                <c:pt idx="658">
                  <c:v>5850</c:v>
                </c:pt>
                <c:pt idx="659">
                  <c:v>5700</c:v>
                </c:pt>
                <c:pt idx="660">
                  <c:v>4650</c:v>
                </c:pt>
                <c:pt idx="661">
                  <c:v>4650</c:v>
                </c:pt>
                <c:pt idx="662">
                  <c:v>6000</c:v>
                </c:pt>
                <c:pt idx="663">
                  <c:v>8100</c:v>
                </c:pt>
                <c:pt idx="664">
                  <c:v>4800</c:v>
                </c:pt>
                <c:pt idx="665">
                  <c:v>4050</c:v>
                </c:pt>
                <c:pt idx="666">
                  <c:v>7350</c:v>
                </c:pt>
                <c:pt idx="667">
                  <c:v>4800</c:v>
                </c:pt>
                <c:pt idx="668">
                  <c:v>7500</c:v>
                </c:pt>
                <c:pt idx="669">
                  <c:v>6300</c:v>
                </c:pt>
                <c:pt idx="670">
                  <c:v>7200</c:v>
                </c:pt>
                <c:pt idx="671">
                  <c:v>6000</c:v>
                </c:pt>
                <c:pt idx="672">
                  <c:v>6150</c:v>
                </c:pt>
                <c:pt idx="673">
                  <c:v>6000</c:v>
                </c:pt>
                <c:pt idx="674">
                  <c:v>5100</c:v>
                </c:pt>
                <c:pt idx="675">
                  <c:v>4950</c:v>
                </c:pt>
                <c:pt idx="676">
                  <c:v>6450</c:v>
                </c:pt>
                <c:pt idx="677">
                  <c:v>6900</c:v>
                </c:pt>
                <c:pt idx="678">
                  <c:v>6750</c:v>
                </c:pt>
                <c:pt idx="679">
                  <c:v>7650</c:v>
                </c:pt>
                <c:pt idx="680">
                  <c:v>6450</c:v>
                </c:pt>
                <c:pt idx="681">
                  <c:v>3450</c:v>
                </c:pt>
                <c:pt idx="682">
                  <c:v>7200</c:v>
                </c:pt>
                <c:pt idx="683">
                  <c:v>4050</c:v>
                </c:pt>
                <c:pt idx="684">
                  <c:v>6300</c:v>
                </c:pt>
                <c:pt idx="685">
                  <c:v>6000</c:v>
                </c:pt>
                <c:pt idx="686">
                  <c:v>5550</c:v>
                </c:pt>
                <c:pt idx="687">
                  <c:v>6900</c:v>
                </c:pt>
                <c:pt idx="688">
                  <c:v>6000</c:v>
                </c:pt>
                <c:pt idx="689">
                  <c:v>4500</c:v>
                </c:pt>
                <c:pt idx="690">
                  <c:v>6600</c:v>
                </c:pt>
                <c:pt idx="691">
                  <c:v>6900</c:v>
                </c:pt>
                <c:pt idx="692">
                  <c:v>5250</c:v>
                </c:pt>
                <c:pt idx="693">
                  <c:v>7350</c:v>
                </c:pt>
                <c:pt idx="694">
                  <c:v>5400</c:v>
                </c:pt>
                <c:pt idx="695">
                  <c:v>7950</c:v>
                </c:pt>
                <c:pt idx="696">
                  <c:v>5250</c:v>
                </c:pt>
                <c:pt idx="697">
                  <c:v>5700</c:v>
                </c:pt>
                <c:pt idx="698">
                  <c:v>5850</c:v>
                </c:pt>
                <c:pt idx="699">
                  <c:v>6450</c:v>
                </c:pt>
                <c:pt idx="700">
                  <c:v>7050</c:v>
                </c:pt>
                <c:pt idx="701">
                  <c:v>4500</c:v>
                </c:pt>
                <c:pt idx="702">
                  <c:v>7650</c:v>
                </c:pt>
                <c:pt idx="703">
                  <c:v>6450</c:v>
                </c:pt>
                <c:pt idx="704">
                  <c:v>6900</c:v>
                </c:pt>
                <c:pt idx="705">
                  <c:v>4800</c:v>
                </c:pt>
                <c:pt idx="706">
                  <c:v>5250</c:v>
                </c:pt>
                <c:pt idx="707">
                  <c:v>6150</c:v>
                </c:pt>
                <c:pt idx="708">
                  <c:v>5850</c:v>
                </c:pt>
                <c:pt idx="709">
                  <c:v>6600</c:v>
                </c:pt>
                <c:pt idx="710">
                  <c:v>9450</c:v>
                </c:pt>
                <c:pt idx="711">
                  <c:v>4650</c:v>
                </c:pt>
                <c:pt idx="712">
                  <c:v>7800</c:v>
                </c:pt>
                <c:pt idx="713">
                  <c:v>4500</c:v>
                </c:pt>
                <c:pt idx="714">
                  <c:v>7050</c:v>
                </c:pt>
                <c:pt idx="715">
                  <c:v>5250</c:v>
                </c:pt>
                <c:pt idx="716">
                  <c:v>6450</c:v>
                </c:pt>
                <c:pt idx="717">
                  <c:v>4500</c:v>
                </c:pt>
                <c:pt idx="718">
                  <c:v>7800</c:v>
                </c:pt>
                <c:pt idx="719">
                  <c:v>6150</c:v>
                </c:pt>
                <c:pt idx="720">
                  <c:v>6450</c:v>
                </c:pt>
                <c:pt idx="721">
                  <c:v>4200</c:v>
                </c:pt>
                <c:pt idx="722">
                  <c:v>6000</c:v>
                </c:pt>
                <c:pt idx="723">
                  <c:v>6150</c:v>
                </c:pt>
                <c:pt idx="724">
                  <c:v>5400</c:v>
                </c:pt>
                <c:pt idx="725">
                  <c:v>8400</c:v>
                </c:pt>
                <c:pt idx="726">
                  <c:v>5100</c:v>
                </c:pt>
                <c:pt idx="727">
                  <c:v>7350</c:v>
                </c:pt>
                <c:pt idx="728">
                  <c:v>6450</c:v>
                </c:pt>
                <c:pt idx="729">
                  <c:v>6900</c:v>
                </c:pt>
                <c:pt idx="730">
                  <c:v>4800</c:v>
                </c:pt>
                <c:pt idx="731">
                  <c:v>5550</c:v>
                </c:pt>
                <c:pt idx="732">
                  <c:v>6300</c:v>
                </c:pt>
                <c:pt idx="733">
                  <c:v>3450</c:v>
                </c:pt>
                <c:pt idx="734">
                  <c:v>5400</c:v>
                </c:pt>
                <c:pt idx="735">
                  <c:v>7800</c:v>
                </c:pt>
                <c:pt idx="736">
                  <c:v>7800</c:v>
                </c:pt>
                <c:pt idx="737">
                  <c:v>3900</c:v>
                </c:pt>
                <c:pt idx="738">
                  <c:v>7800</c:v>
                </c:pt>
                <c:pt idx="739">
                  <c:v>5700</c:v>
                </c:pt>
                <c:pt idx="740">
                  <c:v>6900</c:v>
                </c:pt>
                <c:pt idx="741">
                  <c:v>9000</c:v>
                </c:pt>
                <c:pt idx="742">
                  <c:v>6600</c:v>
                </c:pt>
                <c:pt idx="743">
                  <c:v>6000</c:v>
                </c:pt>
                <c:pt idx="744">
                  <c:v>6600</c:v>
                </c:pt>
                <c:pt idx="745">
                  <c:v>7050</c:v>
                </c:pt>
                <c:pt idx="746">
                  <c:v>6300</c:v>
                </c:pt>
                <c:pt idx="747">
                  <c:v>5400</c:v>
                </c:pt>
                <c:pt idx="748">
                  <c:v>3900</c:v>
                </c:pt>
                <c:pt idx="749">
                  <c:v>5850</c:v>
                </c:pt>
                <c:pt idx="750">
                  <c:v>5250</c:v>
                </c:pt>
                <c:pt idx="751">
                  <c:v>7050</c:v>
                </c:pt>
                <c:pt idx="752">
                  <c:v>7050</c:v>
                </c:pt>
                <c:pt idx="753">
                  <c:v>7050</c:v>
                </c:pt>
                <c:pt idx="754">
                  <c:v>7650</c:v>
                </c:pt>
                <c:pt idx="755">
                  <c:v>5850</c:v>
                </c:pt>
                <c:pt idx="756">
                  <c:v>5850</c:v>
                </c:pt>
                <c:pt idx="757">
                  <c:v>6300</c:v>
                </c:pt>
                <c:pt idx="758">
                  <c:v>5100</c:v>
                </c:pt>
                <c:pt idx="759">
                  <c:v>7500</c:v>
                </c:pt>
                <c:pt idx="760">
                  <c:v>5250</c:v>
                </c:pt>
                <c:pt idx="761">
                  <c:v>6450</c:v>
                </c:pt>
                <c:pt idx="762">
                  <c:v>6900</c:v>
                </c:pt>
                <c:pt idx="763">
                  <c:v>5100</c:v>
                </c:pt>
                <c:pt idx="764">
                  <c:v>5400</c:v>
                </c:pt>
                <c:pt idx="765">
                  <c:v>6300</c:v>
                </c:pt>
                <c:pt idx="766">
                  <c:v>7200</c:v>
                </c:pt>
                <c:pt idx="767">
                  <c:v>6000</c:v>
                </c:pt>
                <c:pt idx="768">
                  <c:v>8550</c:v>
                </c:pt>
                <c:pt idx="769">
                  <c:v>7650</c:v>
                </c:pt>
                <c:pt idx="770">
                  <c:v>6450</c:v>
                </c:pt>
                <c:pt idx="771">
                  <c:v>7050</c:v>
                </c:pt>
                <c:pt idx="772">
                  <c:v>5400</c:v>
                </c:pt>
                <c:pt idx="773">
                  <c:v>7500</c:v>
                </c:pt>
                <c:pt idx="774">
                  <c:v>4050</c:v>
                </c:pt>
                <c:pt idx="775">
                  <c:v>3900</c:v>
                </c:pt>
                <c:pt idx="776">
                  <c:v>5550</c:v>
                </c:pt>
                <c:pt idx="777">
                  <c:v>4500</c:v>
                </c:pt>
                <c:pt idx="778">
                  <c:v>6450</c:v>
                </c:pt>
                <c:pt idx="779">
                  <c:v>5850</c:v>
                </c:pt>
                <c:pt idx="780">
                  <c:v>6600</c:v>
                </c:pt>
                <c:pt idx="781">
                  <c:v>8400</c:v>
                </c:pt>
                <c:pt idx="782">
                  <c:v>5250</c:v>
                </c:pt>
                <c:pt idx="783">
                  <c:v>4800</c:v>
                </c:pt>
                <c:pt idx="784">
                  <c:v>4650</c:v>
                </c:pt>
                <c:pt idx="785">
                  <c:v>6450</c:v>
                </c:pt>
                <c:pt idx="786">
                  <c:v>5850</c:v>
                </c:pt>
                <c:pt idx="787">
                  <c:v>4650</c:v>
                </c:pt>
                <c:pt idx="788">
                  <c:v>4350</c:v>
                </c:pt>
                <c:pt idx="789">
                  <c:v>5250</c:v>
                </c:pt>
                <c:pt idx="790">
                  <c:v>6600</c:v>
                </c:pt>
                <c:pt idx="791">
                  <c:v>7650</c:v>
                </c:pt>
                <c:pt idx="792">
                  <c:v>6450</c:v>
                </c:pt>
                <c:pt idx="793">
                  <c:v>7650</c:v>
                </c:pt>
                <c:pt idx="794">
                  <c:v>5850</c:v>
                </c:pt>
                <c:pt idx="795">
                  <c:v>7350</c:v>
                </c:pt>
                <c:pt idx="796">
                  <c:v>8550</c:v>
                </c:pt>
                <c:pt idx="797">
                  <c:v>6450</c:v>
                </c:pt>
                <c:pt idx="798">
                  <c:v>6000</c:v>
                </c:pt>
                <c:pt idx="799">
                  <c:v>6150</c:v>
                </c:pt>
                <c:pt idx="800">
                  <c:v>5850</c:v>
                </c:pt>
                <c:pt idx="801">
                  <c:v>5250</c:v>
                </c:pt>
                <c:pt idx="802">
                  <c:v>7050</c:v>
                </c:pt>
                <c:pt idx="803">
                  <c:v>7950</c:v>
                </c:pt>
                <c:pt idx="804">
                  <c:v>5850</c:v>
                </c:pt>
                <c:pt idx="805">
                  <c:v>7050</c:v>
                </c:pt>
                <c:pt idx="806">
                  <c:v>5550</c:v>
                </c:pt>
                <c:pt idx="807">
                  <c:v>6900</c:v>
                </c:pt>
                <c:pt idx="808">
                  <c:v>4200</c:v>
                </c:pt>
                <c:pt idx="809">
                  <c:v>6450</c:v>
                </c:pt>
                <c:pt idx="810">
                  <c:v>5850</c:v>
                </c:pt>
                <c:pt idx="811">
                  <c:v>3450</c:v>
                </c:pt>
                <c:pt idx="812">
                  <c:v>5700</c:v>
                </c:pt>
                <c:pt idx="813">
                  <c:v>6450</c:v>
                </c:pt>
                <c:pt idx="814">
                  <c:v>6750</c:v>
                </c:pt>
                <c:pt idx="815">
                  <c:v>8250</c:v>
                </c:pt>
                <c:pt idx="816">
                  <c:v>5400</c:v>
                </c:pt>
                <c:pt idx="817">
                  <c:v>5250</c:v>
                </c:pt>
                <c:pt idx="818">
                  <c:v>6900</c:v>
                </c:pt>
                <c:pt idx="819">
                  <c:v>5250</c:v>
                </c:pt>
                <c:pt idx="820">
                  <c:v>5100</c:v>
                </c:pt>
                <c:pt idx="821">
                  <c:v>4650</c:v>
                </c:pt>
                <c:pt idx="822">
                  <c:v>7050</c:v>
                </c:pt>
                <c:pt idx="823">
                  <c:v>5400</c:v>
                </c:pt>
                <c:pt idx="824">
                  <c:v>6600</c:v>
                </c:pt>
                <c:pt idx="825">
                  <c:v>5250</c:v>
                </c:pt>
                <c:pt idx="826">
                  <c:v>6600</c:v>
                </c:pt>
                <c:pt idx="827">
                  <c:v>5700</c:v>
                </c:pt>
                <c:pt idx="828">
                  <c:v>6000</c:v>
                </c:pt>
                <c:pt idx="829">
                  <c:v>5550</c:v>
                </c:pt>
                <c:pt idx="830">
                  <c:v>5850</c:v>
                </c:pt>
                <c:pt idx="831">
                  <c:v>7050</c:v>
                </c:pt>
                <c:pt idx="832">
                  <c:v>3450</c:v>
                </c:pt>
                <c:pt idx="833">
                  <c:v>7050</c:v>
                </c:pt>
                <c:pt idx="834">
                  <c:v>5400</c:v>
                </c:pt>
                <c:pt idx="835">
                  <c:v>6600</c:v>
                </c:pt>
                <c:pt idx="836">
                  <c:v>6900</c:v>
                </c:pt>
                <c:pt idx="837">
                  <c:v>5550</c:v>
                </c:pt>
                <c:pt idx="838">
                  <c:v>6000</c:v>
                </c:pt>
                <c:pt idx="839">
                  <c:v>6000</c:v>
                </c:pt>
                <c:pt idx="840">
                  <c:v>5400</c:v>
                </c:pt>
                <c:pt idx="841">
                  <c:v>6300</c:v>
                </c:pt>
                <c:pt idx="842">
                  <c:v>3750</c:v>
                </c:pt>
                <c:pt idx="843">
                  <c:v>6600</c:v>
                </c:pt>
                <c:pt idx="844">
                  <c:v>5850</c:v>
                </c:pt>
                <c:pt idx="845">
                  <c:v>6450</c:v>
                </c:pt>
                <c:pt idx="846">
                  <c:v>6300</c:v>
                </c:pt>
                <c:pt idx="847">
                  <c:v>8100</c:v>
                </c:pt>
                <c:pt idx="848">
                  <c:v>6900</c:v>
                </c:pt>
                <c:pt idx="849">
                  <c:v>8250</c:v>
                </c:pt>
                <c:pt idx="850">
                  <c:v>6450</c:v>
                </c:pt>
                <c:pt idx="851">
                  <c:v>6300</c:v>
                </c:pt>
                <c:pt idx="852">
                  <c:v>5400</c:v>
                </c:pt>
                <c:pt idx="853">
                  <c:v>6450</c:v>
                </c:pt>
                <c:pt idx="854">
                  <c:v>6450</c:v>
                </c:pt>
                <c:pt idx="855">
                  <c:v>6300</c:v>
                </c:pt>
                <c:pt idx="856">
                  <c:v>7350</c:v>
                </c:pt>
                <c:pt idx="857">
                  <c:v>9000</c:v>
                </c:pt>
                <c:pt idx="858">
                  <c:v>6600</c:v>
                </c:pt>
                <c:pt idx="859">
                  <c:v>4200</c:v>
                </c:pt>
                <c:pt idx="860">
                  <c:v>6000</c:v>
                </c:pt>
                <c:pt idx="861">
                  <c:v>6450</c:v>
                </c:pt>
                <c:pt idx="862">
                  <c:v>6300</c:v>
                </c:pt>
                <c:pt idx="863">
                  <c:v>7650</c:v>
                </c:pt>
                <c:pt idx="864">
                  <c:v>5700</c:v>
                </c:pt>
                <c:pt idx="865">
                  <c:v>5100</c:v>
                </c:pt>
                <c:pt idx="866">
                  <c:v>6000</c:v>
                </c:pt>
                <c:pt idx="867">
                  <c:v>6450</c:v>
                </c:pt>
                <c:pt idx="868">
                  <c:v>5250</c:v>
                </c:pt>
                <c:pt idx="869">
                  <c:v>7500</c:v>
                </c:pt>
                <c:pt idx="870">
                  <c:v>8250</c:v>
                </c:pt>
                <c:pt idx="871">
                  <c:v>4650</c:v>
                </c:pt>
                <c:pt idx="872">
                  <c:v>4800</c:v>
                </c:pt>
                <c:pt idx="873">
                  <c:v>6150</c:v>
                </c:pt>
                <c:pt idx="874">
                  <c:v>6600</c:v>
                </c:pt>
                <c:pt idx="875">
                  <c:v>6000</c:v>
                </c:pt>
                <c:pt idx="876">
                  <c:v>6450</c:v>
                </c:pt>
                <c:pt idx="877">
                  <c:v>7950</c:v>
                </c:pt>
                <c:pt idx="878">
                  <c:v>6450</c:v>
                </c:pt>
                <c:pt idx="879">
                  <c:v>7050</c:v>
                </c:pt>
                <c:pt idx="880">
                  <c:v>5250</c:v>
                </c:pt>
                <c:pt idx="881">
                  <c:v>7050</c:v>
                </c:pt>
                <c:pt idx="882">
                  <c:v>3750</c:v>
                </c:pt>
                <c:pt idx="883">
                  <c:v>4500</c:v>
                </c:pt>
                <c:pt idx="884">
                  <c:v>5850</c:v>
                </c:pt>
                <c:pt idx="885">
                  <c:v>8100</c:v>
                </c:pt>
                <c:pt idx="886">
                  <c:v>7500</c:v>
                </c:pt>
                <c:pt idx="887">
                  <c:v>5850</c:v>
                </c:pt>
                <c:pt idx="888">
                  <c:v>6300</c:v>
                </c:pt>
                <c:pt idx="889">
                  <c:v>5250</c:v>
                </c:pt>
                <c:pt idx="890">
                  <c:v>4350</c:v>
                </c:pt>
                <c:pt idx="891">
                  <c:v>7050</c:v>
                </c:pt>
                <c:pt idx="892">
                  <c:v>6750</c:v>
                </c:pt>
                <c:pt idx="893">
                  <c:v>5100</c:v>
                </c:pt>
                <c:pt idx="894">
                  <c:v>6450</c:v>
                </c:pt>
                <c:pt idx="895">
                  <c:v>6600</c:v>
                </c:pt>
                <c:pt idx="896">
                  <c:v>8250</c:v>
                </c:pt>
                <c:pt idx="897">
                  <c:v>4800</c:v>
                </c:pt>
                <c:pt idx="898">
                  <c:v>8550</c:v>
                </c:pt>
                <c:pt idx="899">
                  <c:v>5100</c:v>
                </c:pt>
                <c:pt idx="900">
                  <c:v>4800</c:v>
                </c:pt>
                <c:pt idx="901">
                  <c:v>6600</c:v>
                </c:pt>
                <c:pt idx="902">
                  <c:v>7800</c:v>
                </c:pt>
                <c:pt idx="903">
                  <c:v>4650</c:v>
                </c:pt>
                <c:pt idx="904">
                  <c:v>7500</c:v>
                </c:pt>
                <c:pt idx="905">
                  <c:v>5700</c:v>
                </c:pt>
                <c:pt idx="906">
                  <c:v>5100</c:v>
                </c:pt>
                <c:pt idx="907">
                  <c:v>7350</c:v>
                </c:pt>
                <c:pt idx="908">
                  <c:v>8700</c:v>
                </c:pt>
                <c:pt idx="909">
                  <c:v>5700</c:v>
                </c:pt>
                <c:pt idx="910">
                  <c:v>6900</c:v>
                </c:pt>
                <c:pt idx="911">
                  <c:v>7200</c:v>
                </c:pt>
                <c:pt idx="912">
                  <c:v>4650</c:v>
                </c:pt>
                <c:pt idx="913">
                  <c:v>6000</c:v>
                </c:pt>
                <c:pt idx="914">
                  <c:v>9300</c:v>
                </c:pt>
                <c:pt idx="915">
                  <c:v>4950</c:v>
                </c:pt>
                <c:pt idx="916">
                  <c:v>4650</c:v>
                </c:pt>
                <c:pt idx="917">
                  <c:v>6000</c:v>
                </c:pt>
                <c:pt idx="918">
                  <c:v>5250</c:v>
                </c:pt>
                <c:pt idx="919">
                  <c:v>5850</c:v>
                </c:pt>
                <c:pt idx="920">
                  <c:v>6450</c:v>
                </c:pt>
                <c:pt idx="921">
                  <c:v>7050</c:v>
                </c:pt>
                <c:pt idx="922">
                  <c:v>4500</c:v>
                </c:pt>
                <c:pt idx="923">
                  <c:v>7050</c:v>
                </c:pt>
                <c:pt idx="924">
                  <c:v>5700</c:v>
                </c:pt>
                <c:pt idx="925">
                  <c:v>6600</c:v>
                </c:pt>
                <c:pt idx="926">
                  <c:v>5850</c:v>
                </c:pt>
                <c:pt idx="927">
                  <c:v>3750</c:v>
                </c:pt>
                <c:pt idx="928">
                  <c:v>5250</c:v>
                </c:pt>
                <c:pt idx="929">
                  <c:v>7500</c:v>
                </c:pt>
                <c:pt idx="930">
                  <c:v>8100</c:v>
                </c:pt>
                <c:pt idx="931">
                  <c:v>7800</c:v>
                </c:pt>
                <c:pt idx="932">
                  <c:v>7350</c:v>
                </c:pt>
                <c:pt idx="933">
                  <c:v>6900</c:v>
                </c:pt>
                <c:pt idx="934">
                  <c:v>5700</c:v>
                </c:pt>
                <c:pt idx="935">
                  <c:v>9000</c:v>
                </c:pt>
                <c:pt idx="936">
                  <c:v>5400</c:v>
                </c:pt>
                <c:pt idx="937">
                  <c:v>5700</c:v>
                </c:pt>
                <c:pt idx="938">
                  <c:v>5700</c:v>
                </c:pt>
                <c:pt idx="939">
                  <c:v>5250</c:v>
                </c:pt>
                <c:pt idx="940">
                  <c:v>5100</c:v>
                </c:pt>
                <c:pt idx="941">
                  <c:v>6150</c:v>
                </c:pt>
                <c:pt idx="942">
                  <c:v>5850</c:v>
                </c:pt>
                <c:pt idx="943">
                  <c:v>6600</c:v>
                </c:pt>
                <c:pt idx="944">
                  <c:v>7650</c:v>
                </c:pt>
                <c:pt idx="945">
                  <c:v>6150</c:v>
                </c:pt>
                <c:pt idx="946">
                  <c:v>5100</c:v>
                </c:pt>
                <c:pt idx="947">
                  <c:v>4650</c:v>
                </c:pt>
                <c:pt idx="948">
                  <c:v>7800</c:v>
                </c:pt>
                <c:pt idx="949">
                  <c:v>6000</c:v>
                </c:pt>
                <c:pt idx="950">
                  <c:v>6300</c:v>
                </c:pt>
                <c:pt idx="951">
                  <c:v>6000</c:v>
                </c:pt>
                <c:pt idx="952">
                  <c:v>5700</c:v>
                </c:pt>
                <c:pt idx="953">
                  <c:v>5400</c:v>
                </c:pt>
                <c:pt idx="954">
                  <c:v>5250</c:v>
                </c:pt>
                <c:pt idx="955">
                  <c:v>5250</c:v>
                </c:pt>
                <c:pt idx="956">
                  <c:v>4650</c:v>
                </c:pt>
                <c:pt idx="957">
                  <c:v>5250</c:v>
                </c:pt>
                <c:pt idx="958">
                  <c:v>6300</c:v>
                </c:pt>
                <c:pt idx="959">
                  <c:v>5250</c:v>
                </c:pt>
                <c:pt idx="960">
                  <c:v>7200</c:v>
                </c:pt>
                <c:pt idx="961">
                  <c:v>4800</c:v>
                </c:pt>
                <c:pt idx="962">
                  <c:v>6450</c:v>
                </c:pt>
                <c:pt idx="963">
                  <c:v>6450</c:v>
                </c:pt>
                <c:pt idx="964">
                  <c:v>7800</c:v>
                </c:pt>
                <c:pt idx="965">
                  <c:v>5850</c:v>
                </c:pt>
                <c:pt idx="966">
                  <c:v>4350</c:v>
                </c:pt>
                <c:pt idx="967">
                  <c:v>5550</c:v>
                </c:pt>
                <c:pt idx="968">
                  <c:v>4500</c:v>
                </c:pt>
                <c:pt idx="969">
                  <c:v>6000</c:v>
                </c:pt>
                <c:pt idx="970">
                  <c:v>7050</c:v>
                </c:pt>
                <c:pt idx="971">
                  <c:v>2700</c:v>
                </c:pt>
                <c:pt idx="972">
                  <c:v>4950</c:v>
                </c:pt>
                <c:pt idx="973">
                  <c:v>4200</c:v>
                </c:pt>
                <c:pt idx="974">
                  <c:v>5700</c:v>
                </c:pt>
                <c:pt idx="975">
                  <c:v>6450</c:v>
                </c:pt>
                <c:pt idx="976">
                  <c:v>7050</c:v>
                </c:pt>
                <c:pt idx="977">
                  <c:v>4950</c:v>
                </c:pt>
                <c:pt idx="978">
                  <c:v>4650</c:v>
                </c:pt>
                <c:pt idx="979">
                  <c:v>4650</c:v>
                </c:pt>
                <c:pt idx="980">
                  <c:v>5250</c:v>
                </c:pt>
                <c:pt idx="981">
                  <c:v>6450</c:v>
                </c:pt>
                <c:pt idx="982">
                  <c:v>7800</c:v>
                </c:pt>
                <c:pt idx="983">
                  <c:v>4050</c:v>
                </c:pt>
                <c:pt idx="984">
                  <c:v>6600</c:v>
                </c:pt>
                <c:pt idx="985">
                  <c:v>4050</c:v>
                </c:pt>
                <c:pt idx="986">
                  <c:v>7350</c:v>
                </c:pt>
                <c:pt idx="987">
                  <c:v>3750</c:v>
                </c:pt>
                <c:pt idx="988">
                  <c:v>6450</c:v>
                </c:pt>
                <c:pt idx="989">
                  <c:v>5100</c:v>
                </c:pt>
                <c:pt idx="990">
                  <c:v>7050</c:v>
                </c:pt>
                <c:pt idx="991">
                  <c:v>5850</c:v>
                </c:pt>
                <c:pt idx="992">
                  <c:v>5850</c:v>
                </c:pt>
                <c:pt idx="993">
                  <c:v>5250</c:v>
                </c:pt>
                <c:pt idx="994">
                  <c:v>7050</c:v>
                </c:pt>
                <c:pt idx="995">
                  <c:v>7200</c:v>
                </c:pt>
                <c:pt idx="996">
                  <c:v>4050</c:v>
                </c:pt>
                <c:pt idx="997">
                  <c:v>3450</c:v>
                </c:pt>
                <c:pt idx="998">
                  <c:v>5850</c:v>
                </c:pt>
                <c:pt idx="999">
                  <c:v>4650</c:v>
                </c:pt>
              </c:numCache>
            </c:numRef>
          </c:yVal>
          <c:smooth val="0"/>
          <c:extLst>
            <c:ext xmlns:c16="http://schemas.microsoft.com/office/drawing/2014/chart" uri="{C3380CC4-5D6E-409C-BE32-E72D297353CC}">
              <c16:uniqueId val="{00000000-8051-EC4A-9205-6A45CF207431}"/>
            </c:ext>
          </c:extLst>
        </c:ser>
        <c:dLbls>
          <c:showLegendKey val="0"/>
          <c:showVal val="0"/>
          <c:showCatName val="0"/>
          <c:showSerName val="0"/>
          <c:showPercent val="0"/>
          <c:showBubbleSize val="0"/>
        </c:dLbls>
        <c:axId val="399451647"/>
        <c:axId val="950419776"/>
      </c:scatterChart>
      <c:valAx>
        <c:axId val="3994516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no</a:t>
                </a:r>
                <a:r>
                  <a:rPr lang="en-AU" baseline="0"/>
                  <a:t>  of simulation runs</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419776"/>
        <c:crosses val="autoZero"/>
        <c:crossBetween val="midCat"/>
      </c:valAx>
      <c:valAx>
        <c:axId val="950419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Daily</a:t>
                </a:r>
                <a:r>
                  <a:rPr lang="en-AU" baseline="0"/>
                  <a:t> Profit</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quot;$&quot;#,##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51647"/>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'4.Simulation'!$U$6:$U$1005</c:f>
              <c:numCache>
                <c:formatCode>"$"#,##0.00</c:formatCode>
                <c:ptCount val="1000"/>
                <c:pt idx="0">
                  <c:v>3600</c:v>
                </c:pt>
                <c:pt idx="1">
                  <c:v>3600</c:v>
                </c:pt>
                <c:pt idx="2">
                  <c:v>3450</c:v>
                </c:pt>
                <c:pt idx="3">
                  <c:v>3787.5</c:v>
                </c:pt>
                <c:pt idx="4">
                  <c:v>3720</c:v>
                </c:pt>
                <c:pt idx="5">
                  <c:v>3750</c:v>
                </c:pt>
                <c:pt idx="6">
                  <c:v>3600</c:v>
                </c:pt>
                <c:pt idx="7">
                  <c:v>3637.5</c:v>
                </c:pt>
                <c:pt idx="8">
                  <c:v>3850</c:v>
                </c:pt>
                <c:pt idx="9">
                  <c:v>3825</c:v>
                </c:pt>
                <c:pt idx="10">
                  <c:v>3900</c:v>
                </c:pt>
                <c:pt idx="11">
                  <c:v>3875</c:v>
                </c:pt>
                <c:pt idx="12">
                  <c:v>3876.9230769230771</c:v>
                </c:pt>
                <c:pt idx="13">
                  <c:v>3814.2857142857142</c:v>
                </c:pt>
                <c:pt idx="14">
                  <c:v>3900</c:v>
                </c:pt>
                <c:pt idx="15">
                  <c:v>3975</c:v>
                </c:pt>
                <c:pt idx="16">
                  <c:v>4014.705882352941</c:v>
                </c:pt>
                <c:pt idx="17">
                  <c:v>4000</c:v>
                </c:pt>
                <c:pt idx="18">
                  <c:v>4002.6315789473683</c:v>
                </c:pt>
                <c:pt idx="19">
                  <c:v>4027.5</c:v>
                </c:pt>
                <c:pt idx="20">
                  <c:v>4021.4285714285716</c:v>
                </c:pt>
                <c:pt idx="21">
                  <c:v>4029.5454545454545</c:v>
                </c:pt>
                <c:pt idx="22">
                  <c:v>4023.913043478261</c:v>
                </c:pt>
                <c:pt idx="23">
                  <c:v>4018.75</c:v>
                </c:pt>
                <c:pt idx="24">
                  <c:v>4050</c:v>
                </c:pt>
                <c:pt idx="25">
                  <c:v>4055.7692307692309</c:v>
                </c:pt>
                <c:pt idx="26">
                  <c:v>4100</c:v>
                </c:pt>
                <c:pt idx="27">
                  <c:v>4076.7857142857142</c:v>
                </c:pt>
                <c:pt idx="28">
                  <c:v>4091.3793103448274</c:v>
                </c:pt>
                <c:pt idx="29">
                  <c:v>4085</c:v>
                </c:pt>
                <c:pt idx="30">
                  <c:v>4064.516129032258</c:v>
                </c:pt>
                <c:pt idx="31">
                  <c:v>4050</c:v>
                </c:pt>
                <c:pt idx="32">
                  <c:v>4036.3636363636365</c:v>
                </c:pt>
                <c:pt idx="33">
                  <c:v>4010.294117647059</c:v>
                </c:pt>
                <c:pt idx="34">
                  <c:v>3994.2857142857142</c:v>
                </c:pt>
                <c:pt idx="35">
                  <c:v>3966.6666666666665</c:v>
                </c:pt>
                <c:pt idx="36">
                  <c:v>3944.5945945945946</c:v>
                </c:pt>
                <c:pt idx="37">
                  <c:v>3931.5789473684213</c:v>
                </c:pt>
                <c:pt idx="38">
                  <c:v>3934.6153846153848</c:v>
                </c:pt>
                <c:pt idx="39">
                  <c:v>3978.75</c:v>
                </c:pt>
                <c:pt idx="40">
                  <c:v>3995.1219512195121</c:v>
                </c:pt>
                <c:pt idx="41">
                  <c:v>4007.1428571428573</c:v>
                </c:pt>
                <c:pt idx="42">
                  <c:v>4036.046511627907</c:v>
                </c:pt>
                <c:pt idx="43">
                  <c:v>4056.818181818182</c:v>
                </c:pt>
                <c:pt idx="44">
                  <c:v>4046.6666666666665</c:v>
                </c:pt>
                <c:pt idx="45">
                  <c:v>4069.5652173913045</c:v>
                </c:pt>
                <c:pt idx="46">
                  <c:v>4056.3829787234044</c:v>
                </c:pt>
                <c:pt idx="47">
                  <c:v>4100</c:v>
                </c:pt>
                <c:pt idx="48">
                  <c:v>4105.1020408163267</c:v>
                </c:pt>
                <c:pt idx="49">
                  <c:v>4101</c:v>
                </c:pt>
                <c:pt idx="50">
                  <c:v>4114.7058823529414</c:v>
                </c:pt>
                <c:pt idx="51">
                  <c:v>4142.3076923076924</c:v>
                </c:pt>
                <c:pt idx="52">
                  <c:v>4143.3962264150941</c:v>
                </c:pt>
                <c:pt idx="53">
                  <c:v>4127.7777777777774</c:v>
                </c:pt>
                <c:pt idx="54">
                  <c:v>4131.818181818182</c:v>
                </c:pt>
                <c:pt idx="55">
                  <c:v>4151.7857142857147</c:v>
                </c:pt>
                <c:pt idx="56">
                  <c:v>4150</c:v>
                </c:pt>
                <c:pt idx="57">
                  <c:v>4163.7931034482763</c:v>
                </c:pt>
                <c:pt idx="58">
                  <c:v>4138.9830508474579</c:v>
                </c:pt>
                <c:pt idx="59">
                  <c:v>4122.5</c:v>
                </c:pt>
                <c:pt idx="60">
                  <c:v>4133.6065573770493</c:v>
                </c:pt>
                <c:pt idx="61">
                  <c:v>4134.677419354839</c:v>
                </c:pt>
                <c:pt idx="62">
                  <c:v>4123.8095238095239</c:v>
                </c:pt>
                <c:pt idx="63">
                  <c:v>4122.65625</c:v>
                </c:pt>
                <c:pt idx="64">
                  <c:v>4110</c:v>
                </c:pt>
                <c:pt idx="65">
                  <c:v>4100</c:v>
                </c:pt>
                <c:pt idx="66">
                  <c:v>4112.686567164179</c:v>
                </c:pt>
                <c:pt idx="67">
                  <c:v>4127.2058823529414</c:v>
                </c:pt>
                <c:pt idx="68">
                  <c:v>4126.086956521739</c:v>
                </c:pt>
                <c:pt idx="69">
                  <c:v>4099.2857142857147</c:v>
                </c:pt>
                <c:pt idx="70">
                  <c:v>4109.1549295774648</c:v>
                </c:pt>
                <c:pt idx="71">
                  <c:v>4118.75</c:v>
                </c:pt>
                <c:pt idx="72">
                  <c:v>4134.2465753424658</c:v>
                </c:pt>
                <c:pt idx="73">
                  <c:v>4135.135135135135</c:v>
                </c:pt>
                <c:pt idx="74">
                  <c:v>4116</c:v>
                </c:pt>
                <c:pt idx="75">
                  <c:v>4109.2105263157891</c:v>
                </c:pt>
                <c:pt idx="76">
                  <c:v>4120.1298701298701</c:v>
                </c:pt>
                <c:pt idx="77">
                  <c:v>4115.3846153846152</c:v>
                </c:pt>
                <c:pt idx="78">
                  <c:v>4108.8607594936711</c:v>
                </c:pt>
                <c:pt idx="79">
                  <c:v>4089.375</c:v>
                </c:pt>
                <c:pt idx="80">
                  <c:v>4105.5555555555557</c:v>
                </c:pt>
                <c:pt idx="81">
                  <c:v>4108.5365853658541</c:v>
                </c:pt>
                <c:pt idx="82">
                  <c:v>4100.6024096385545</c:v>
                </c:pt>
                <c:pt idx="83">
                  <c:v>4100</c:v>
                </c:pt>
                <c:pt idx="84">
                  <c:v>4115.2941176470586</c:v>
                </c:pt>
                <c:pt idx="85">
                  <c:v>4111.0465116279074</c:v>
                </c:pt>
                <c:pt idx="86">
                  <c:v>4122.4137931034484</c:v>
                </c:pt>
                <c:pt idx="87">
                  <c:v>4128.409090909091</c:v>
                </c:pt>
                <c:pt idx="88">
                  <c:v>4134.2696629213488</c:v>
                </c:pt>
                <c:pt idx="89">
                  <c:v>4138.333333333333</c:v>
                </c:pt>
                <c:pt idx="90">
                  <c:v>4142.3076923076924</c:v>
                </c:pt>
                <c:pt idx="91">
                  <c:v>4141.304347826087</c:v>
                </c:pt>
                <c:pt idx="92">
                  <c:v>4137.0967741935483</c:v>
                </c:pt>
                <c:pt idx="93">
                  <c:v>4136.1702127659573</c:v>
                </c:pt>
                <c:pt idx="94">
                  <c:v>4130.5263157894733</c:v>
                </c:pt>
                <c:pt idx="95">
                  <c:v>4117.1875</c:v>
                </c:pt>
                <c:pt idx="96">
                  <c:v>4127.3195876288664</c:v>
                </c:pt>
                <c:pt idx="97">
                  <c:v>4129.591836734694</c:v>
                </c:pt>
                <c:pt idx="98">
                  <c:v>4121.212121212121</c:v>
                </c:pt>
                <c:pt idx="99">
                  <c:v>4123.5</c:v>
                </c:pt>
                <c:pt idx="100">
                  <c:v>4121.287128712871</c:v>
                </c:pt>
                <c:pt idx="101">
                  <c:v>4122.0588235294117</c:v>
                </c:pt>
                <c:pt idx="102">
                  <c:v>4119.9029126213591</c:v>
                </c:pt>
                <c:pt idx="103">
                  <c:v>4119.2307692307695</c:v>
                </c:pt>
                <c:pt idx="104">
                  <c:v>4117.1428571428569</c:v>
                </c:pt>
                <c:pt idx="105">
                  <c:v>4120.7547169811323</c:v>
                </c:pt>
                <c:pt idx="106">
                  <c:v>4122.8971962616824</c:v>
                </c:pt>
                <c:pt idx="107">
                  <c:v>4125</c:v>
                </c:pt>
                <c:pt idx="108">
                  <c:v>4132.5688073394494</c:v>
                </c:pt>
                <c:pt idx="109">
                  <c:v>4138.636363636364</c:v>
                </c:pt>
                <c:pt idx="110">
                  <c:v>4137.8378378378375</c:v>
                </c:pt>
                <c:pt idx="111">
                  <c:v>4146.4285714285716</c:v>
                </c:pt>
                <c:pt idx="112">
                  <c:v>4154.8672566371679</c:v>
                </c:pt>
                <c:pt idx="113">
                  <c:v>4151.3157894736842</c:v>
                </c:pt>
                <c:pt idx="114">
                  <c:v>4155.652173913043</c:v>
                </c:pt>
                <c:pt idx="115">
                  <c:v>4162.5</c:v>
                </c:pt>
                <c:pt idx="116">
                  <c:v>4157.6923076923076</c:v>
                </c:pt>
                <c:pt idx="117">
                  <c:v>4160.593220338983</c:v>
                </c:pt>
                <c:pt idx="118">
                  <c:v>4154.6218487394954</c:v>
                </c:pt>
                <c:pt idx="119">
                  <c:v>4158.75</c:v>
                </c:pt>
                <c:pt idx="120">
                  <c:v>4157.8512396694214</c:v>
                </c:pt>
                <c:pt idx="121">
                  <c:v>4154.5081967213118</c:v>
                </c:pt>
                <c:pt idx="122">
                  <c:v>4164.6341463414637</c:v>
                </c:pt>
                <c:pt idx="123">
                  <c:v>4162.5</c:v>
                </c:pt>
                <c:pt idx="124">
                  <c:v>4162.8</c:v>
                </c:pt>
                <c:pt idx="125">
                  <c:v>4158.333333333333</c:v>
                </c:pt>
                <c:pt idx="126">
                  <c:v>4157.4803149606296</c:v>
                </c:pt>
                <c:pt idx="127">
                  <c:v>4157.8125</c:v>
                </c:pt>
                <c:pt idx="128">
                  <c:v>4161.6279069767443</c:v>
                </c:pt>
                <c:pt idx="129">
                  <c:v>4172.3076923076924</c:v>
                </c:pt>
                <c:pt idx="130">
                  <c:v>4169.0839694656488</c:v>
                </c:pt>
                <c:pt idx="131">
                  <c:v>4170.454545454545</c:v>
                </c:pt>
                <c:pt idx="132">
                  <c:v>4172.9323308270677</c:v>
                </c:pt>
                <c:pt idx="133">
                  <c:v>4168.6567164179105</c:v>
                </c:pt>
                <c:pt idx="134">
                  <c:v>4166.666666666667</c:v>
                </c:pt>
                <c:pt idx="135">
                  <c:v>4169.1176470588234</c:v>
                </c:pt>
                <c:pt idx="136">
                  <c:v>4174.8175182481755</c:v>
                </c:pt>
                <c:pt idx="137">
                  <c:v>4165.217391304348</c:v>
                </c:pt>
                <c:pt idx="138">
                  <c:v>4161.1510791366909</c:v>
                </c:pt>
                <c:pt idx="139">
                  <c:v>4166.7857142857147</c:v>
                </c:pt>
                <c:pt idx="140">
                  <c:v>4175.5319148936169</c:v>
                </c:pt>
                <c:pt idx="141">
                  <c:v>4177.8169014084506</c:v>
                </c:pt>
                <c:pt idx="142">
                  <c:v>4179.0209790209792</c:v>
                </c:pt>
                <c:pt idx="143">
                  <c:v>4181.25</c:v>
                </c:pt>
                <c:pt idx="144">
                  <c:v>4174.1379310344828</c:v>
                </c:pt>
                <c:pt idx="145">
                  <c:v>4166.0958904109593</c:v>
                </c:pt>
                <c:pt idx="146">
                  <c:v>4165.3061224489793</c:v>
                </c:pt>
                <c:pt idx="147">
                  <c:v>4166.5540540540542</c:v>
                </c:pt>
                <c:pt idx="148">
                  <c:v>4161.7449664429532</c:v>
                </c:pt>
                <c:pt idx="149">
                  <c:v>4158</c:v>
                </c:pt>
                <c:pt idx="150">
                  <c:v>4155.298013245033</c:v>
                </c:pt>
                <c:pt idx="151">
                  <c:v>4161.5131578947367</c:v>
                </c:pt>
                <c:pt idx="152">
                  <c:v>4155.8823529411766</c:v>
                </c:pt>
                <c:pt idx="153">
                  <c:v>4161.0389610389611</c:v>
                </c:pt>
                <c:pt idx="154">
                  <c:v>4163.2258064516127</c:v>
                </c:pt>
                <c:pt idx="155">
                  <c:v>4174.0384615384619</c:v>
                </c:pt>
                <c:pt idx="156">
                  <c:v>4174.2038216560513</c:v>
                </c:pt>
                <c:pt idx="157">
                  <c:v>4177.2151898734173</c:v>
                </c:pt>
                <c:pt idx="158">
                  <c:v>4179.2452830188677</c:v>
                </c:pt>
                <c:pt idx="159">
                  <c:v>4183.125</c:v>
                </c:pt>
                <c:pt idx="160">
                  <c:v>4182.2981366459626</c:v>
                </c:pt>
                <c:pt idx="161">
                  <c:v>4177.7777777777774</c:v>
                </c:pt>
                <c:pt idx="162">
                  <c:v>4186.1963190184051</c:v>
                </c:pt>
                <c:pt idx="163">
                  <c:v>4190.8536585365855</c:v>
                </c:pt>
                <c:pt idx="164">
                  <c:v>4189.090909090909</c:v>
                </c:pt>
                <c:pt idx="165">
                  <c:v>4189.1566265060237</c:v>
                </c:pt>
                <c:pt idx="166">
                  <c:v>4187.4251497005989</c:v>
                </c:pt>
                <c:pt idx="167">
                  <c:v>4185.7142857142853</c:v>
                </c:pt>
                <c:pt idx="168">
                  <c:v>4178.6982248520708</c:v>
                </c:pt>
                <c:pt idx="169">
                  <c:v>4183.2352941176468</c:v>
                </c:pt>
                <c:pt idx="170">
                  <c:v>4185.0877192982452</c:v>
                </c:pt>
                <c:pt idx="171">
                  <c:v>4189.5348837209303</c:v>
                </c:pt>
                <c:pt idx="172">
                  <c:v>4185.2601156069368</c:v>
                </c:pt>
                <c:pt idx="173">
                  <c:v>4183.6206896551721</c:v>
                </c:pt>
                <c:pt idx="174">
                  <c:v>4182</c:v>
                </c:pt>
                <c:pt idx="175">
                  <c:v>4176.988636363636</c:v>
                </c:pt>
                <c:pt idx="176">
                  <c:v>4179.6610169491523</c:v>
                </c:pt>
                <c:pt idx="177">
                  <c:v>4175.5617977528091</c:v>
                </c:pt>
                <c:pt idx="178">
                  <c:v>4180.7262569832401</c:v>
                </c:pt>
                <c:pt idx="179">
                  <c:v>4189.166666666667</c:v>
                </c:pt>
                <c:pt idx="180">
                  <c:v>4191.7127071823206</c:v>
                </c:pt>
                <c:pt idx="181">
                  <c:v>4192.5824175824173</c:v>
                </c:pt>
                <c:pt idx="182">
                  <c:v>4192.622950819672</c:v>
                </c:pt>
                <c:pt idx="183">
                  <c:v>4186.95652173913</c:v>
                </c:pt>
                <c:pt idx="184">
                  <c:v>4191.8918918918916</c:v>
                </c:pt>
                <c:pt idx="185">
                  <c:v>4194.3548387096771</c:v>
                </c:pt>
                <c:pt idx="186">
                  <c:v>4198.3957219251333</c:v>
                </c:pt>
                <c:pt idx="187">
                  <c:v>4198.4042553191493</c:v>
                </c:pt>
                <c:pt idx="188">
                  <c:v>4196.8253968253966</c:v>
                </c:pt>
                <c:pt idx="189">
                  <c:v>4200</c:v>
                </c:pt>
                <c:pt idx="190">
                  <c:v>4206.2827225130886</c:v>
                </c:pt>
                <c:pt idx="191">
                  <c:v>4209.375</c:v>
                </c:pt>
                <c:pt idx="192">
                  <c:v>4211.6580310880827</c:v>
                </c:pt>
                <c:pt idx="193">
                  <c:v>4210.8247422680415</c:v>
                </c:pt>
                <c:pt idx="194">
                  <c:v>4203.8461538461543</c:v>
                </c:pt>
                <c:pt idx="195">
                  <c:v>4203.0612244897957</c:v>
                </c:pt>
                <c:pt idx="196">
                  <c:v>4206.8527918781729</c:v>
                </c:pt>
                <c:pt idx="197">
                  <c:v>4209.090909090909</c:v>
                </c:pt>
                <c:pt idx="198">
                  <c:v>4206.0301507537688</c:v>
                </c:pt>
                <c:pt idx="199">
                  <c:v>4203</c:v>
                </c:pt>
                <c:pt idx="200">
                  <c:v>4200.746268656716</c:v>
                </c:pt>
                <c:pt idx="201">
                  <c:v>4202.970297029703</c:v>
                </c:pt>
                <c:pt idx="202">
                  <c:v>4200.7389162561576</c:v>
                </c:pt>
                <c:pt idx="203">
                  <c:v>4199.2647058823532</c:v>
                </c:pt>
                <c:pt idx="204">
                  <c:v>4196.3414634146338</c:v>
                </c:pt>
                <c:pt idx="205">
                  <c:v>4198.5436893203887</c:v>
                </c:pt>
                <c:pt idx="206">
                  <c:v>4194.202898550725</c:v>
                </c:pt>
                <c:pt idx="207">
                  <c:v>4192.0673076923076</c:v>
                </c:pt>
                <c:pt idx="208">
                  <c:v>4187.7990430622012</c:v>
                </c:pt>
                <c:pt idx="209">
                  <c:v>4192.1428571428569</c:v>
                </c:pt>
                <c:pt idx="210">
                  <c:v>4193.6018957345968</c:v>
                </c:pt>
                <c:pt idx="211">
                  <c:v>4195.0471698113206</c:v>
                </c:pt>
                <c:pt idx="212">
                  <c:v>4195.070422535211</c:v>
                </c:pt>
                <c:pt idx="213">
                  <c:v>4195.0934579439254</c:v>
                </c:pt>
                <c:pt idx="214">
                  <c:v>4193.0232558139533</c:v>
                </c:pt>
                <c:pt idx="215">
                  <c:v>4195.833333333333</c:v>
                </c:pt>
                <c:pt idx="216">
                  <c:v>4195.852534562212</c:v>
                </c:pt>
                <c:pt idx="217">
                  <c:v>4201.3761467889908</c:v>
                </c:pt>
                <c:pt idx="218">
                  <c:v>4204.1095890410961</c:v>
                </c:pt>
                <c:pt idx="219">
                  <c:v>4204.772727272727</c:v>
                </c:pt>
                <c:pt idx="220">
                  <c:v>4206.1085972850678</c:v>
                </c:pt>
                <c:pt idx="221">
                  <c:v>4205.405405405405</c:v>
                </c:pt>
                <c:pt idx="222">
                  <c:v>4210.089686098655</c:v>
                </c:pt>
                <c:pt idx="223">
                  <c:v>4206.6964285714284</c:v>
                </c:pt>
                <c:pt idx="224">
                  <c:v>4204.666666666667</c:v>
                </c:pt>
                <c:pt idx="225">
                  <c:v>4199.3362831858403</c:v>
                </c:pt>
                <c:pt idx="226">
                  <c:v>4201.3215859030834</c:v>
                </c:pt>
                <c:pt idx="227">
                  <c:v>4206.5789473684208</c:v>
                </c:pt>
                <c:pt idx="228">
                  <c:v>4213.7554585152839</c:v>
                </c:pt>
                <c:pt idx="229">
                  <c:v>4222.826086956522</c:v>
                </c:pt>
                <c:pt idx="230">
                  <c:v>4218.8311688311687</c:v>
                </c:pt>
                <c:pt idx="231">
                  <c:v>4222.6293103448279</c:v>
                </c:pt>
                <c:pt idx="232">
                  <c:v>4224.4635193133045</c:v>
                </c:pt>
                <c:pt idx="233">
                  <c:v>4221.1538461538457</c:v>
                </c:pt>
                <c:pt idx="234">
                  <c:v>4219.7872340425529</c:v>
                </c:pt>
                <c:pt idx="235">
                  <c:v>4215.8898305084749</c:v>
                </c:pt>
                <c:pt idx="236">
                  <c:v>4219.6202531645567</c:v>
                </c:pt>
                <c:pt idx="237">
                  <c:v>4213.865546218487</c:v>
                </c:pt>
                <c:pt idx="238">
                  <c:v>4211.2970711297075</c:v>
                </c:pt>
                <c:pt idx="239">
                  <c:v>4222.5</c:v>
                </c:pt>
                <c:pt idx="240">
                  <c:v>4219.9170124481325</c:v>
                </c:pt>
                <c:pt idx="241">
                  <c:v>4221.0743801652889</c:v>
                </c:pt>
                <c:pt idx="242">
                  <c:v>4227.7777777777774</c:v>
                </c:pt>
                <c:pt idx="243">
                  <c:v>4229.5081967213118</c:v>
                </c:pt>
                <c:pt idx="244">
                  <c:v>4225.1020408163267</c:v>
                </c:pt>
                <c:pt idx="245">
                  <c:v>4228.6585365853662</c:v>
                </c:pt>
                <c:pt idx="246">
                  <c:v>4229.7570850202428</c:v>
                </c:pt>
                <c:pt idx="247">
                  <c:v>4229.0322580645161</c:v>
                </c:pt>
                <c:pt idx="248">
                  <c:v>4224.6987951807232</c:v>
                </c:pt>
                <c:pt idx="249">
                  <c:v>4224.6000000000004</c:v>
                </c:pt>
                <c:pt idx="250">
                  <c:v>4229.880478087649</c:v>
                </c:pt>
                <c:pt idx="251">
                  <c:v>4228.5714285714284</c:v>
                </c:pt>
                <c:pt idx="252">
                  <c:v>4229.644268774704</c:v>
                </c:pt>
                <c:pt idx="253">
                  <c:v>4228.3464566929133</c:v>
                </c:pt>
                <c:pt idx="254">
                  <c:v>4227.0588235294117</c:v>
                </c:pt>
                <c:pt idx="255">
                  <c:v>4224.0234375</c:v>
                </c:pt>
                <c:pt idx="256">
                  <c:v>4223.3463035019458</c:v>
                </c:pt>
                <c:pt idx="257">
                  <c:v>4225.5813953488368</c:v>
                </c:pt>
                <c:pt idx="258">
                  <c:v>4223.1660231660235</c:v>
                </c:pt>
                <c:pt idx="259">
                  <c:v>4219.6153846153848</c:v>
                </c:pt>
                <c:pt idx="260">
                  <c:v>4223.5632183908046</c:v>
                </c:pt>
                <c:pt idx="261">
                  <c:v>4218.8931297709923</c:v>
                </c:pt>
                <c:pt idx="262">
                  <c:v>4215.3992395437263</c:v>
                </c:pt>
                <c:pt idx="263">
                  <c:v>4218.181818181818</c:v>
                </c:pt>
                <c:pt idx="264">
                  <c:v>4220.9433962264147</c:v>
                </c:pt>
                <c:pt idx="265">
                  <c:v>4220.3007518796994</c:v>
                </c:pt>
                <c:pt idx="266">
                  <c:v>4218.5393258426966</c:v>
                </c:pt>
                <c:pt idx="267">
                  <c:v>4221.2686567164183</c:v>
                </c:pt>
                <c:pt idx="268">
                  <c:v>4217.8438661710034</c:v>
                </c:pt>
                <c:pt idx="269">
                  <c:v>4219.4444444444443</c:v>
                </c:pt>
                <c:pt idx="270">
                  <c:v>4219.9261992619922</c:v>
                </c:pt>
                <c:pt idx="271">
                  <c:v>4219.3014705882351</c:v>
                </c:pt>
                <c:pt idx="272">
                  <c:v>4218.6813186813188</c:v>
                </c:pt>
                <c:pt idx="273">
                  <c:v>4218.6131386861316</c:v>
                </c:pt>
                <c:pt idx="274">
                  <c:v>4216.363636363636</c:v>
                </c:pt>
                <c:pt idx="275">
                  <c:v>4217.391304347826</c:v>
                </c:pt>
                <c:pt idx="276">
                  <c:v>4214.6209386281589</c:v>
                </c:pt>
                <c:pt idx="277">
                  <c:v>4217.8057553956833</c:v>
                </c:pt>
                <c:pt idx="278">
                  <c:v>4220.9677419354839</c:v>
                </c:pt>
                <c:pt idx="279">
                  <c:v>4224.1071428571431</c:v>
                </c:pt>
                <c:pt idx="280">
                  <c:v>4219.7508896797153</c:v>
                </c:pt>
                <c:pt idx="281">
                  <c:v>4221.2765957446809</c:v>
                </c:pt>
                <c:pt idx="282">
                  <c:v>4220.6713780918726</c:v>
                </c:pt>
                <c:pt idx="283">
                  <c:v>4221.1267605633802</c:v>
                </c:pt>
                <c:pt idx="284">
                  <c:v>4222.105263157895</c:v>
                </c:pt>
                <c:pt idx="285">
                  <c:v>4224.1258741258744</c:v>
                </c:pt>
                <c:pt idx="286">
                  <c:v>4221.4285714285716</c:v>
                </c:pt>
                <c:pt idx="287">
                  <c:v>4221.875</c:v>
                </c:pt>
                <c:pt idx="288">
                  <c:v>4217.6470588235297</c:v>
                </c:pt>
                <c:pt idx="289">
                  <c:v>4213.4482758620688</c:v>
                </c:pt>
                <c:pt idx="290">
                  <c:v>4211.3402061855668</c:v>
                </c:pt>
                <c:pt idx="291">
                  <c:v>4219.5205479452052</c:v>
                </c:pt>
                <c:pt idx="292">
                  <c:v>4213.8225255972693</c:v>
                </c:pt>
                <c:pt idx="293">
                  <c:v>4213.2653061224491</c:v>
                </c:pt>
                <c:pt idx="294">
                  <c:v>4216.2711864406783</c:v>
                </c:pt>
                <c:pt idx="295">
                  <c:v>4210.6418918918916</c:v>
                </c:pt>
                <c:pt idx="296">
                  <c:v>4209.090909090909</c:v>
                </c:pt>
                <c:pt idx="297">
                  <c:v>4204.0268456375843</c:v>
                </c:pt>
                <c:pt idx="298">
                  <c:v>4202.0066889632108</c:v>
                </c:pt>
                <c:pt idx="299">
                  <c:v>4206</c:v>
                </c:pt>
                <c:pt idx="300">
                  <c:v>4207.9734219269103</c:v>
                </c:pt>
                <c:pt idx="301">
                  <c:v>4208.4437086092712</c:v>
                </c:pt>
                <c:pt idx="302">
                  <c:v>4213.3663366336632</c:v>
                </c:pt>
                <c:pt idx="303">
                  <c:v>4215.7894736842109</c:v>
                </c:pt>
                <c:pt idx="304">
                  <c:v>4213.7704918032787</c:v>
                </c:pt>
                <c:pt idx="305">
                  <c:v>4214.7058823529414</c:v>
                </c:pt>
                <c:pt idx="306">
                  <c:v>4217.1009771986974</c:v>
                </c:pt>
                <c:pt idx="307">
                  <c:v>4218.9935064935062</c:v>
                </c:pt>
                <c:pt idx="308">
                  <c:v>4223.7864077669901</c:v>
                </c:pt>
                <c:pt idx="309">
                  <c:v>4221.7741935483873</c:v>
                </c:pt>
                <c:pt idx="310">
                  <c:v>4221.2218649517681</c:v>
                </c:pt>
                <c:pt idx="311">
                  <c:v>4220.1923076923076</c:v>
                </c:pt>
                <c:pt idx="312">
                  <c:v>4218.6900958466458</c:v>
                </c:pt>
                <c:pt idx="313">
                  <c:v>4223.4076433121018</c:v>
                </c:pt>
                <c:pt idx="314">
                  <c:v>4222.8571428571431</c:v>
                </c:pt>
                <c:pt idx="315">
                  <c:v>4224.2088607594933</c:v>
                </c:pt>
                <c:pt idx="316">
                  <c:v>4226.4984227129335</c:v>
                </c:pt>
                <c:pt idx="317">
                  <c:v>4219.8113207547167</c:v>
                </c:pt>
                <c:pt idx="318">
                  <c:v>4216.9278996865205</c:v>
                </c:pt>
                <c:pt idx="319">
                  <c:v>4221.5625</c:v>
                </c:pt>
                <c:pt idx="320">
                  <c:v>4222.4299065420564</c:v>
                </c:pt>
                <c:pt idx="321">
                  <c:v>4222.826086956522</c:v>
                </c:pt>
                <c:pt idx="322">
                  <c:v>4218.1114551083592</c:v>
                </c:pt>
                <c:pt idx="323">
                  <c:v>4216.666666666667</c:v>
                </c:pt>
                <c:pt idx="324">
                  <c:v>4218.9230769230771</c:v>
                </c:pt>
                <c:pt idx="325">
                  <c:v>4217.4846625766868</c:v>
                </c:pt>
                <c:pt idx="326">
                  <c:v>4213.3027522935781</c:v>
                </c:pt>
                <c:pt idx="327">
                  <c:v>4210.9756097560976</c:v>
                </c:pt>
                <c:pt idx="328">
                  <c:v>4213.677811550152</c:v>
                </c:pt>
                <c:pt idx="329">
                  <c:v>4217.272727272727</c:v>
                </c:pt>
                <c:pt idx="330">
                  <c:v>4220.8459214501509</c:v>
                </c:pt>
                <c:pt idx="331">
                  <c:v>4223.9457831325299</c:v>
                </c:pt>
                <c:pt idx="332">
                  <c:v>4221.1711711711714</c:v>
                </c:pt>
                <c:pt idx="333">
                  <c:v>4224.7005988023948</c:v>
                </c:pt>
                <c:pt idx="334">
                  <c:v>4228.2089552238804</c:v>
                </c:pt>
                <c:pt idx="335">
                  <c:v>4230.3571428571431</c:v>
                </c:pt>
                <c:pt idx="336">
                  <c:v>4228.4866468842729</c:v>
                </c:pt>
                <c:pt idx="337">
                  <c:v>4224.8520710059174</c:v>
                </c:pt>
                <c:pt idx="338">
                  <c:v>4224.7787610619471</c:v>
                </c:pt>
                <c:pt idx="339">
                  <c:v>4226.0294117647063</c:v>
                </c:pt>
                <c:pt idx="340">
                  <c:v>4230.7917888563052</c:v>
                </c:pt>
                <c:pt idx="341">
                  <c:v>4233.333333333333</c:v>
                </c:pt>
                <c:pt idx="342">
                  <c:v>4234.5481049562686</c:v>
                </c:pt>
                <c:pt idx="343">
                  <c:v>4234.0116279069771</c:v>
                </c:pt>
                <c:pt idx="344">
                  <c:v>4233.913043478261</c:v>
                </c:pt>
                <c:pt idx="345">
                  <c:v>4233.815028901734</c:v>
                </c:pt>
                <c:pt idx="346">
                  <c:v>4230.2593659942368</c:v>
                </c:pt>
                <c:pt idx="347">
                  <c:v>4228.4482758620688</c:v>
                </c:pt>
                <c:pt idx="348">
                  <c:v>4228.3667621776503</c:v>
                </c:pt>
                <c:pt idx="349">
                  <c:v>4228.7142857142853</c:v>
                </c:pt>
                <c:pt idx="350">
                  <c:v>4229.4871794871797</c:v>
                </c:pt>
                <c:pt idx="351">
                  <c:v>4228.551136363636</c:v>
                </c:pt>
                <c:pt idx="352">
                  <c:v>4224.6458923512746</c:v>
                </c:pt>
                <c:pt idx="353">
                  <c:v>4225.4237288135591</c:v>
                </c:pt>
                <c:pt idx="354">
                  <c:v>4226.6197183098593</c:v>
                </c:pt>
                <c:pt idx="355">
                  <c:v>4225.7022471910113</c:v>
                </c:pt>
                <c:pt idx="356">
                  <c:v>4226.0504201680669</c:v>
                </c:pt>
                <c:pt idx="357">
                  <c:v>4223.4636871508383</c:v>
                </c:pt>
                <c:pt idx="358">
                  <c:v>4226.3231197771584</c:v>
                </c:pt>
                <c:pt idx="359">
                  <c:v>4225</c:v>
                </c:pt>
                <c:pt idx="360">
                  <c:v>4224.5152354570637</c:v>
                </c:pt>
                <c:pt idx="361">
                  <c:v>4223.6187845303866</c:v>
                </c:pt>
                <c:pt idx="362">
                  <c:v>4221.9008264462809</c:v>
                </c:pt>
                <c:pt idx="363">
                  <c:v>4222.6648351648355</c:v>
                </c:pt>
                <c:pt idx="364">
                  <c:v>4222.1917808219177</c:v>
                </c:pt>
                <c:pt idx="365">
                  <c:v>4224.1803278688521</c:v>
                </c:pt>
                <c:pt idx="366">
                  <c:v>4220.4359673024519</c:v>
                </c:pt>
                <c:pt idx="367">
                  <c:v>4218.75</c:v>
                </c:pt>
                <c:pt idx="368">
                  <c:v>4217.0731707317073</c:v>
                </c:pt>
                <c:pt idx="369">
                  <c:v>4217.8378378378375</c:v>
                </c:pt>
                <c:pt idx="370">
                  <c:v>4219.0026954177902</c:v>
                </c:pt>
                <c:pt idx="371">
                  <c:v>4218.5483870967746</c:v>
                </c:pt>
                <c:pt idx="372">
                  <c:v>4219.3029490616618</c:v>
                </c:pt>
                <c:pt idx="373">
                  <c:v>4220.454545454545</c:v>
                </c:pt>
                <c:pt idx="374">
                  <c:v>4221.2</c:v>
                </c:pt>
                <c:pt idx="375">
                  <c:v>4222.3404255319147</c:v>
                </c:pt>
                <c:pt idx="376">
                  <c:v>4223.0769230769229</c:v>
                </c:pt>
                <c:pt idx="377">
                  <c:v>4222.6190476190477</c:v>
                </c:pt>
                <c:pt idx="378">
                  <c:v>4226.5171503957781</c:v>
                </c:pt>
                <c:pt idx="379">
                  <c:v>4226.4473684210525</c:v>
                </c:pt>
                <c:pt idx="380">
                  <c:v>4223.6220472440946</c:v>
                </c:pt>
                <c:pt idx="381">
                  <c:v>4223.560209424084</c:v>
                </c:pt>
                <c:pt idx="382">
                  <c:v>4223.8903394255876</c:v>
                </c:pt>
                <c:pt idx="383">
                  <c:v>4220.703125</c:v>
                </c:pt>
                <c:pt idx="384">
                  <c:v>4219.8701298701299</c:v>
                </c:pt>
                <c:pt idx="385">
                  <c:v>4223.3160621761654</c:v>
                </c:pt>
                <c:pt idx="386">
                  <c:v>4227.1317829457366</c:v>
                </c:pt>
                <c:pt idx="387">
                  <c:v>4227.4484536082473</c:v>
                </c:pt>
                <c:pt idx="388">
                  <c:v>4229.305912596401</c:v>
                </c:pt>
                <c:pt idx="389">
                  <c:v>4230.7692307692305</c:v>
                </c:pt>
                <c:pt idx="390">
                  <c:v>4228.0051150895142</c:v>
                </c:pt>
                <c:pt idx="391">
                  <c:v>4226.7857142857147</c:v>
                </c:pt>
                <c:pt idx="392">
                  <c:v>4228.6259541984737</c:v>
                </c:pt>
                <c:pt idx="393">
                  <c:v>4228.553299492386</c:v>
                </c:pt>
                <c:pt idx="394">
                  <c:v>4227.7215189873414</c:v>
                </c:pt>
                <c:pt idx="395">
                  <c:v>4228.409090909091</c:v>
                </c:pt>
                <c:pt idx="396">
                  <c:v>4232.4937027707811</c:v>
                </c:pt>
                <c:pt idx="397">
                  <c:v>4235.427135678392</c:v>
                </c:pt>
                <c:pt idx="398">
                  <c:v>4234.9624060150372</c:v>
                </c:pt>
                <c:pt idx="399">
                  <c:v>4235.625</c:v>
                </c:pt>
                <c:pt idx="400">
                  <c:v>4233.6658354114716</c:v>
                </c:pt>
                <c:pt idx="401">
                  <c:v>4230.5970149253735</c:v>
                </c:pt>
                <c:pt idx="402">
                  <c:v>4228.2878411910669</c:v>
                </c:pt>
                <c:pt idx="403">
                  <c:v>4227.8465346534649</c:v>
                </c:pt>
                <c:pt idx="404">
                  <c:v>4228.8888888888887</c:v>
                </c:pt>
                <c:pt idx="405">
                  <c:v>4231.0344827586205</c:v>
                </c:pt>
                <c:pt idx="406">
                  <c:v>4232.8009828009826</c:v>
                </c:pt>
                <c:pt idx="407">
                  <c:v>4232.7205882352937</c:v>
                </c:pt>
                <c:pt idx="408">
                  <c:v>4233.3740831295845</c:v>
                </c:pt>
                <c:pt idx="409">
                  <c:v>4232.9268292682927</c:v>
                </c:pt>
                <c:pt idx="410">
                  <c:v>4233.2116788321164</c:v>
                </c:pt>
                <c:pt idx="411">
                  <c:v>4235.3155339805826</c:v>
                </c:pt>
                <c:pt idx="412">
                  <c:v>4236.3196125907989</c:v>
                </c:pt>
                <c:pt idx="413">
                  <c:v>4235.507246376812</c:v>
                </c:pt>
                <c:pt idx="414">
                  <c:v>4235.4216867469877</c:v>
                </c:pt>
                <c:pt idx="415">
                  <c:v>4238.5817307692305</c:v>
                </c:pt>
                <c:pt idx="416">
                  <c:v>4239.5683453237407</c:v>
                </c:pt>
                <c:pt idx="417">
                  <c:v>4238.0382775119615</c:v>
                </c:pt>
                <c:pt idx="418">
                  <c:v>4237.947494033413</c:v>
                </c:pt>
                <c:pt idx="419">
                  <c:v>4238.9285714285716</c:v>
                </c:pt>
                <c:pt idx="420">
                  <c:v>4236.3420427553447</c:v>
                </c:pt>
                <c:pt idx="421">
                  <c:v>4233.0568720379151</c:v>
                </c:pt>
                <c:pt idx="422">
                  <c:v>4231.5602836879434</c:v>
                </c:pt>
                <c:pt idx="423">
                  <c:v>4235.0235849056608</c:v>
                </c:pt>
                <c:pt idx="424">
                  <c:v>4238.8235294117649</c:v>
                </c:pt>
                <c:pt idx="425">
                  <c:v>4240.140845070423</c:v>
                </c:pt>
                <c:pt idx="426">
                  <c:v>4240.7494145199062</c:v>
                </c:pt>
                <c:pt idx="427">
                  <c:v>4238.5514018691592</c:v>
                </c:pt>
                <c:pt idx="428">
                  <c:v>4235.6643356643353</c:v>
                </c:pt>
                <c:pt idx="429">
                  <c:v>4239.0697674418607</c:v>
                </c:pt>
                <c:pt idx="430">
                  <c:v>4240.0232018561483</c:v>
                </c:pt>
                <c:pt idx="431">
                  <c:v>4237.5</c:v>
                </c:pt>
                <c:pt idx="432">
                  <c:v>4238.7990762124709</c:v>
                </c:pt>
                <c:pt idx="433">
                  <c:v>4239.4009216589866</c:v>
                </c:pt>
                <c:pt idx="434">
                  <c:v>4238.2758620689656</c:v>
                </c:pt>
                <c:pt idx="435">
                  <c:v>4239.220183486239</c:v>
                </c:pt>
                <c:pt idx="436">
                  <c:v>4240.1601830663612</c:v>
                </c:pt>
                <c:pt idx="437">
                  <c:v>4240.7534246575342</c:v>
                </c:pt>
                <c:pt idx="438">
                  <c:v>4241.3439635535306</c:v>
                </c:pt>
                <c:pt idx="439">
                  <c:v>4243.295454545455</c:v>
                </c:pt>
                <c:pt idx="440">
                  <c:v>4239.4557823129253</c:v>
                </c:pt>
                <c:pt idx="441">
                  <c:v>4241.7420814479638</c:v>
                </c:pt>
                <c:pt idx="442">
                  <c:v>4241.6478555304739</c:v>
                </c:pt>
                <c:pt idx="443">
                  <c:v>4243.5810810810808</c:v>
                </c:pt>
                <c:pt idx="444">
                  <c:v>4242.4719101123592</c:v>
                </c:pt>
                <c:pt idx="445">
                  <c:v>4246.7488789237668</c:v>
                </c:pt>
                <c:pt idx="446">
                  <c:v>4250.6711409395975</c:v>
                </c:pt>
                <c:pt idx="447">
                  <c:v>4249.8883928571431</c:v>
                </c:pt>
                <c:pt idx="448">
                  <c:v>4251.4476614699333</c:v>
                </c:pt>
                <c:pt idx="449">
                  <c:v>4249</c:v>
                </c:pt>
                <c:pt idx="450">
                  <c:v>4251.2195121951218</c:v>
                </c:pt>
                <c:pt idx="451">
                  <c:v>4251.7699115044252</c:v>
                </c:pt>
                <c:pt idx="452">
                  <c:v>4254.635761589404</c:v>
                </c:pt>
                <c:pt idx="453">
                  <c:v>4253.1938325991187</c:v>
                </c:pt>
                <c:pt idx="454">
                  <c:v>4249.7802197802193</c:v>
                </c:pt>
                <c:pt idx="455">
                  <c:v>4250</c:v>
                </c:pt>
                <c:pt idx="456">
                  <c:v>4252.5164113785559</c:v>
                </c:pt>
                <c:pt idx="457">
                  <c:v>4249.1266375545847</c:v>
                </c:pt>
                <c:pt idx="458">
                  <c:v>4250.6535947712418</c:v>
                </c:pt>
                <c:pt idx="459">
                  <c:v>4250.54347826087</c:v>
                </c:pt>
                <c:pt idx="460">
                  <c:v>4251.0845986984814</c:v>
                </c:pt>
                <c:pt idx="461">
                  <c:v>4250.3246753246749</c:v>
                </c:pt>
                <c:pt idx="462">
                  <c:v>4252.8077753779698</c:v>
                </c:pt>
                <c:pt idx="463">
                  <c:v>4252.3706896551721</c:v>
                </c:pt>
                <c:pt idx="464">
                  <c:v>4250.6451612903229</c:v>
                </c:pt>
                <c:pt idx="465">
                  <c:v>4247.6394849785411</c:v>
                </c:pt>
                <c:pt idx="466">
                  <c:v>4248.8222698072805</c:v>
                </c:pt>
                <c:pt idx="467">
                  <c:v>4247.1153846153848</c:v>
                </c:pt>
                <c:pt idx="468">
                  <c:v>4245.095948827292</c:v>
                </c:pt>
                <c:pt idx="469">
                  <c:v>4248.1914893617022</c:v>
                </c:pt>
                <c:pt idx="470">
                  <c:v>4250.3184713375795</c:v>
                </c:pt>
                <c:pt idx="471">
                  <c:v>4252.1186440677966</c:v>
                </c:pt>
                <c:pt idx="472">
                  <c:v>4255.1797040169131</c:v>
                </c:pt>
                <c:pt idx="473">
                  <c:v>4255.0632911392404</c:v>
                </c:pt>
                <c:pt idx="474">
                  <c:v>4254.9473684210525</c:v>
                </c:pt>
                <c:pt idx="475">
                  <c:v>4257.3529411764703</c:v>
                </c:pt>
                <c:pt idx="476">
                  <c:v>4257.5471698113206</c:v>
                </c:pt>
                <c:pt idx="477">
                  <c:v>4254.2887029288704</c:v>
                </c:pt>
                <c:pt idx="478">
                  <c:v>4253.2359081419627</c:v>
                </c:pt>
                <c:pt idx="479">
                  <c:v>4251.25</c:v>
                </c:pt>
                <c:pt idx="480">
                  <c:v>4253.0145530145528</c:v>
                </c:pt>
                <c:pt idx="481">
                  <c:v>4251.9709543568461</c:v>
                </c:pt>
                <c:pt idx="482">
                  <c:v>4255.5900621118017</c:v>
                </c:pt>
                <c:pt idx="483">
                  <c:v>4255.4752066115707</c:v>
                </c:pt>
                <c:pt idx="484">
                  <c:v>4256.2886597938141</c:v>
                </c:pt>
                <c:pt idx="485">
                  <c:v>4261.1111111111113</c:v>
                </c:pt>
                <c:pt idx="486">
                  <c:v>4259.4455852156061</c:v>
                </c:pt>
                <c:pt idx="487">
                  <c:v>4257.7868852459014</c:v>
                </c:pt>
                <c:pt idx="488">
                  <c:v>4255.5214723926383</c:v>
                </c:pt>
                <c:pt idx="489">
                  <c:v>4255.7142857142853</c:v>
                </c:pt>
                <c:pt idx="490">
                  <c:v>4255.9063136456216</c:v>
                </c:pt>
                <c:pt idx="491">
                  <c:v>4256.707317073171</c:v>
                </c:pt>
                <c:pt idx="492">
                  <c:v>4254.1582150101422</c:v>
                </c:pt>
                <c:pt idx="493">
                  <c:v>4251.9230769230771</c:v>
                </c:pt>
                <c:pt idx="494">
                  <c:v>4252.424242424242</c:v>
                </c:pt>
                <c:pt idx="495">
                  <c:v>4251.4112903225805</c:v>
                </c:pt>
                <c:pt idx="496">
                  <c:v>4246.7806841046277</c:v>
                </c:pt>
                <c:pt idx="497">
                  <c:v>4246.6867469879517</c:v>
                </c:pt>
                <c:pt idx="498">
                  <c:v>4245.991983967936</c:v>
                </c:pt>
                <c:pt idx="499">
                  <c:v>4244.3999999999996</c:v>
                </c:pt>
                <c:pt idx="500">
                  <c:v>4243.7125748502995</c:v>
                </c:pt>
                <c:pt idx="501">
                  <c:v>4246.9123505976095</c:v>
                </c:pt>
                <c:pt idx="502">
                  <c:v>4248.6083499005963</c:v>
                </c:pt>
                <c:pt idx="503">
                  <c:v>4248.2142857142853</c:v>
                </c:pt>
                <c:pt idx="504">
                  <c:v>4245.4455445544554</c:v>
                </c:pt>
                <c:pt idx="505">
                  <c:v>4244.466403162055</c:v>
                </c:pt>
                <c:pt idx="506">
                  <c:v>4244.9704142011833</c:v>
                </c:pt>
                <c:pt idx="507">
                  <c:v>4244.8818897637793</c:v>
                </c:pt>
                <c:pt idx="508">
                  <c:v>4244.2043222003931</c:v>
                </c:pt>
                <c:pt idx="509">
                  <c:v>4242.9411764705883</c:v>
                </c:pt>
                <c:pt idx="510">
                  <c:v>4242.8571428571431</c:v>
                </c:pt>
                <c:pt idx="511">
                  <c:v>4242.48046875</c:v>
                </c:pt>
                <c:pt idx="512">
                  <c:v>4242.105263157895</c:v>
                </c:pt>
                <c:pt idx="513">
                  <c:v>4243.482490272374</c:v>
                </c:pt>
                <c:pt idx="514">
                  <c:v>4242.5242718446598</c:v>
                </c:pt>
                <c:pt idx="515">
                  <c:v>4242.1511627906975</c:v>
                </c:pt>
                <c:pt idx="516">
                  <c:v>4242.9400386847192</c:v>
                </c:pt>
                <c:pt idx="517">
                  <c:v>4240.8301158301156</c:v>
                </c:pt>
                <c:pt idx="518">
                  <c:v>4243.6416184971094</c:v>
                </c:pt>
                <c:pt idx="519">
                  <c:v>4242.6923076923076</c:v>
                </c:pt>
                <c:pt idx="520">
                  <c:v>4242.034548944338</c:v>
                </c:pt>
                <c:pt idx="521">
                  <c:v>4241.3793103448279</c:v>
                </c:pt>
                <c:pt idx="522">
                  <c:v>4241.3001912045893</c:v>
                </c:pt>
                <c:pt idx="523">
                  <c:v>4240.9351145038172</c:v>
                </c:pt>
                <c:pt idx="524">
                  <c:v>4242</c:v>
                </c:pt>
                <c:pt idx="525">
                  <c:v>4243.6311787072245</c:v>
                </c:pt>
                <c:pt idx="526">
                  <c:v>4240.1328273244781</c:v>
                </c:pt>
                <c:pt idx="527">
                  <c:v>4239.772727272727</c:v>
                </c:pt>
                <c:pt idx="528">
                  <c:v>4241.6824196597354</c:v>
                </c:pt>
                <c:pt idx="529">
                  <c:v>4241.8867924528304</c:v>
                </c:pt>
                <c:pt idx="530">
                  <c:v>4238.9830508474579</c:v>
                </c:pt>
                <c:pt idx="531">
                  <c:v>4236.0902255639094</c:v>
                </c:pt>
                <c:pt idx="532">
                  <c:v>4234.8968105065669</c:v>
                </c:pt>
                <c:pt idx="533">
                  <c:v>4234.8314606741569</c:v>
                </c:pt>
                <c:pt idx="534">
                  <c:v>4233.0841121495323</c:v>
                </c:pt>
                <c:pt idx="535">
                  <c:v>4229.3843283582091</c:v>
                </c:pt>
                <c:pt idx="536">
                  <c:v>4228.7709497206706</c:v>
                </c:pt>
                <c:pt idx="537">
                  <c:v>4226.7657992565055</c:v>
                </c:pt>
                <c:pt idx="538">
                  <c:v>4223.9332096474955</c:v>
                </c:pt>
                <c:pt idx="539">
                  <c:v>4224.4444444444443</c:v>
                </c:pt>
                <c:pt idx="540">
                  <c:v>4223.2902033271721</c:v>
                </c:pt>
                <c:pt idx="541">
                  <c:v>4224.9077490774907</c:v>
                </c:pt>
                <c:pt idx="542">
                  <c:v>4224.5856353591162</c:v>
                </c:pt>
                <c:pt idx="543">
                  <c:v>4222.0588235294117</c:v>
                </c:pt>
                <c:pt idx="544">
                  <c:v>4222.0183486238529</c:v>
                </c:pt>
                <c:pt idx="545">
                  <c:v>4221.9780219780223</c:v>
                </c:pt>
                <c:pt idx="546">
                  <c:v>4224.1316270566731</c:v>
                </c:pt>
                <c:pt idx="547">
                  <c:v>4226.0036496350367</c:v>
                </c:pt>
                <c:pt idx="548">
                  <c:v>4227.0491803278692</c:v>
                </c:pt>
                <c:pt idx="549">
                  <c:v>4228.090909090909</c:v>
                </c:pt>
                <c:pt idx="550">
                  <c:v>4229.1288566243193</c:v>
                </c:pt>
                <c:pt idx="551">
                  <c:v>4226.630434782609</c:v>
                </c:pt>
                <c:pt idx="552">
                  <c:v>4225.497287522604</c:v>
                </c:pt>
                <c:pt idx="553">
                  <c:v>4224.6389891696754</c:v>
                </c:pt>
                <c:pt idx="554">
                  <c:v>4225.9459459459458</c:v>
                </c:pt>
                <c:pt idx="555">
                  <c:v>4222.9316546762593</c:v>
                </c:pt>
                <c:pt idx="556">
                  <c:v>4223.6983842010768</c:v>
                </c:pt>
                <c:pt idx="557">
                  <c:v>4225</c:v>
                </c:pt>
                <c:pt idx="558">
                  <c:v>4224.9552772808584</c:v>
                </c:pt>
                <c:pt idx="559">
                  <c:v>4224.1071428571431</c:v>
                </c:pt>
                <c:pt idx="560">
                  <c:v>4224.0641711229946</c:v>
                </c:pt>
                <c:pt idx="561">
                  <c:v>4222.9537366548038</c:v>
                </c:pt>
                <c:pt idx="562">
                  <c:v>4222.6465364120786</c:v>
                </c:pt>
                <c:pt idx="563">
                  <c:v>4222.3404255319147</c:v>
                </c:pt>
                <c:pt idx="564">
                  <c:v>4223.0973451327436</c:v>
                </c:pt>
                <c:pt idx="565">
                  <c:v>4225.1766784452293</c:v>
                </c:pt>
                <c:pt idx="566">
                  <c:v>4225.661375661376</c:v>
                </c:pt>
                <c:pt idx="567">
                  <c:v>4226.4084507042253</c:v>
                </c:pt>
                <c:pt idx="568">
                  <c:v>4226.3620386643233</c:v>
                </c:pt>
                <c:pt idx="569">
                  <c:v>4228.1578947368425</c:v>
                </c:pt>
                <c:pt idx="570">
                  <c:v>4226.0070052539404</c:v>
                </c:pt>
                <c:pt idx="571">
                  <c:v>4226.2237762237764</c:v>
                </c:pt>
                <c:pt idx="572">
                  <c:v>4226.439790575916</c:v>
                </c:pt>
                <c:pt idx="573">
                  <c:v>4226.6550522648085</c:v>
                </c:pt>
                <c:pt idx="574">
                  <c:v>4227.652173913043</c:v>
                </c:pt>
                <c:pt idx="575">
                  <c:v>4228.125</c:v>
                </c:pt>
                <c:pt idx="576">
                  <c:v>4224.9566724436745</c:v>
                </c:pt>
                <c:pt idx="577">
                  <c:v>4225.9515570934254</c:v>
                </c:pt>
                <c:pt idx="578">
                  <c:v>4224.6113989637306</c:v>
                </c:pt>
                <c:pt idx="579">
                  <c:v>4226.1206896551721</c:v>
                </c:pt>
                <c:pt idx="580">
                  <c:v>4224.0103270223753</c:v>
                </c:pt>
                <c:pt idx="581">
                  <c:v>4222.6804123711336</c:v>
                </c:pt>
                <c:pt idx="582">
                  <c:v>4220.5831903945109</c:v>
                </c:pt>
                <c:pt idx="583">
                  <c:v>4218.75</c:v>
                </c:pt>
                <c:pt idx="584">
                  <c:v>4222.0512820512822</c:v>
                </c:pt>
                <c:pt idx="585">
                  <c:v>4222.7815699658704</c:v>
                </c:pt>
                <c:pt idx="586">
                  <c:v>4223.7649063032368</c:v>
                </c:pt>
                <c:pt idx="587">
                  <c:v>4225</c:v>
                </c:pt>
                <c:pt idx="588">
                  <c:v>4226.9949066213921</c:v>
                </c:pt>
                <c:pt idx="589">
                  <c:v>4226.9491525423728</c:v>
                </c:pt>
                <c:pt idx="590">
                  <c:v>4225.6345177664971</c:v>
                </c:pt>
                <c:pt idx="591">
                  <c:v>4225.5912162162158</c:v>
                </c:pt>
                <c:pt idx="592">
                  <c:v>4222.7655986509271</c:v>
                </c:pt>
                <c:pt idx="593">
                  <c:v>4223.7373737373737</c:v>
                </c:pt>
                <c:pt idx="594">
                  <c:v>4220.9243697478987</c:v>
                </c:pt>
                <c:pt idx="595">
                  <c:v>4219.1275167785234</c:v>
                </c:pt>
                <c:pt idx="596">
                  <c:v>4221.1055276381912</c:v>
                </c:pt>
                <c:pt idx="597">
                  <c:v>4218.060200668896</c:v>
                </c:pt>
                <c:pt idx="598">
                  <c:v>4215.5258764607679</c:v>
                </c:pt>
                <c:pt idx="599">
                  <c:v>4214</c:v>
                </c:pt>
                <c:pt idx="600">
                  <c:v>4214.4758735440928</c:v>
                </c:pt>
                <c:pt idx="601">
                  <c:v>4214.7009966777405</c:v>
                </c:pt>
                <c:pt idx="602">
                  <c:v>4214.9253731343288</c:v>
                </c:pt>
                <c:pt idx="603">
                  <c:v>4216.8874172185433</c:v>
                </c:pt>
                <c:pt idx="604">
                  <c:v>4215.8677685950415</c:v>
                </c:pt>
                <c:pt idx="605">
                  <c:v>4214.1089108910892</c:v>
                </c:pt>
                <c:pt idx="606">
                  <c:v>4212.6029654036247</c:v>
                </c:pt>
                <c:pt idx="607">
                  <c:v>4213.8157894736842</c:v>
                </c:pt>
                <c:pt idx="608">
                  <c:v>4213.5467980295571</c:v>
                </c:pt>
                <c:pt idx="609">
                  <c:v>4213.2786885245905</c:v>
                </c:pt>
                <c:pt idx="610">
                  <c:v>4213.9934533551559</c:v>
                </c:pt>
                <c:pt idx="611">
                  <c:v>4215.1960784313724</c:v>
                </c:pt>
                <c:pt idx="612">
                  <c:v>4214.6818923327892</c:v>
                </c:pt>
                <c:pt idx="613">
                  <c:v>4216.8566775244299</c:v>
                </c:pt>
                <c:pt idx="614">
                  <c:v>4216.8292682926831</c:v>
                </c:pt>
                <c:pt idx="615">
                  <c:v>4218.2629870129867</c:v>
                </c:pt>
                <c:pt idx="616">
                  <c:v>4217.7471636952996</c:v>
                </c:pt>
                <c:pt idx="617">
                  <c:v>4217.2330097087379</c:v>
                </c:pt>
                <c:pt idx="618">
                  <c:v>4215.5088852988692</c:v>
                </c:pt>
                <c:pt idx="619">
                  <c:v>4215.9677419354839</c:v>
                </c:pt>
                <c:pt idx="620">
                  <c:v>4215.7004830917876</c:v>
                </c:pt>
                <c:pt idx="621">
                  <c:v>4215.6752411575562</c:v>
                </c:pt>
                <c:pt idx="622">
                  <c:v>4215.4093097913319</c:v>
                </c:pt>
                <c:pt idx="623">
                  <c:v>4215.8653846153848</c:v>
                </c:pt>
                <c:pt idx="624">
                  <c:v>4216.32</c:v>
                </c:pt>
                <c:pt idx="625">
                  <c:v>4217.2523961661345</c:v>
                </c:pt>
                <c:pt idx="626">
                  <c:v>4216.2679425837323</c:v>
                </c:pt>
                <c:pt idx="627">
                  <c:v>4218.3917197452229</c:v>
                </c:pt>
                <c:pt idx="628">
                  <c:v>4219.0779014308428</c:v>
                </c:pt>
                <c:pt idx="629">
                  <c:v>4220</c:v>
                </c:pt>
                <c:pt idx="630">
                  <c:v>4220.6814580031696</c:v>
                </c:pt>
                <c:pt idx="631">
                  <c:v>4221.1234177215192</c:v>
                </c:pt>
                <c:pt idx="632">
                  <c:v>4220.1421800947865</c:v>
                </c:pt>
                <c:pt idx="633">
                  <c:v>4221.7665615141959</c:v>
                </c:pt>
                <c:pt idx="634">
                  <c:v>4222.2047244094492</c:v>
                </c:pt>
                <c:pt idx="635">
                  <c:v>4222.8773584905657</c:v>
                </c:pt>
                <c:pt idx="636">
                  <c:v>4223.3124018838307</c:v>
                </c:pt>
                <c:pt idx="637">
                  <c:v>4225.6269592476492</c:v>
                </c:pt>
                <c:pt idx="638">
                  <c:v>4225.3521126760561</c:v>
                </c:pt>
                <c:pt idx="639">
                  <c:v>4226.71875</c:v>
                </c:pt>
                <c:pt idx="640">
                  <c:v>4225.0390015600624</c:v>
                </c:pt>
                <c:pt idx="641">
                  <c:v>4227.1028037383176</c:v>
                </c:pt>
                <c:pt idx="642">
                  <c:v>4226.5940902021775</c:v>
                </c:pt>
                <c:pt idx="643">
                  <c:v>4227.0186335403723</c:v>
                </c:pt>
                <c:pt idx="644">
                  <c:v>4225.8139534883721</c:v>
                </c:pt>
                <c:pt idx="645">
                  <c:v>4225.0773993808052</c:v>
                </c:pt>
                <c:pt idx="646">
                  <c:v>4223.6476043276662</c:v>
                </c:pt>
                <c:pt idx="647">
                  <c:v>4220.3703703703704</c:v>
                </c:pt>
                <c:pt idx="648">
                  <c:v>4218.4899845916798</c:v>
                </c:pt>
                <c:pt idx="649">
                  <c:v>4220.3076923076924</c:v>
                </c:pt>
                <c:pt idx="650">
                  <c:v>4222.119815668203</c:v>
                </c:pt>
                <c:pt idx="651">
                  <c:v>4221.3957055214723</c:v>
                </c:pt>
                <c:pt idx="652">
                  <c:v>4223.2006125574271</c:v>
                </c:pt>
                <c:pt idx="653">
                  <c:v>4222.0183486238529</c:v>
                </c:pt>
                <c:pt idx="654">
                  <c:v>4221.2977099236641</c:v>
                </c:pt>
                <c:pt idx="655">
                  <c:v>4223.0945121951218</c:v>
                </c:pt>
                <c:pt idx="656">
                  <c:v>4223.9726027397264</c:v>
                </c:pt>
                <c:pt idx="657">
                  <c:v>4223.2522796352587</c:v>
                </c:pt>
                <c:pt idx="658">
                  <c:v>4227.3141122913503</c:v>
                </c:pt>
                <c:pt idx="659">
                  <c:v>4226.136363636364</c:v>
                </c:pt>
                <c:pt idx="660">
                  <c:v>4226.7776096823</c:v>
                </c:pt>
                <c:pt idx="661">
                  <c:v>4225.377643504532</c:v>
                </c:pt>
                <c:pt idx="662">
                  <c:v>4226.0180995475112</c:v>
                </c:pt>
                <c:pt idx="663">
                  <c:v>4224.8493975903611</c:v>
                </c:pt>
                <c:pt idx="664">
                  <c:v>4222.7819548872185</c:v>
                </c:pt>
                <c:pt idx="665">
                  <c:v>4223.8738738738739</c:v>
                </c:pt>
                <c:pt idx="666">
                  <c:v>4224.96251874063</c:v>
                </c:pt>
                <c:pt idx="667">
                  <c:v>4225.3742514970063</c:v>
                </c:pt>
                <c:pt idx="668">
                  <c:v>4223.0941704035877</c:v>
                </c:pt>
                <c:pt idx="669">
                  <c:v>4223.7313432835817</c:v>
                </c:pt>
                <c:pt idx="670">
                  <c:v>4225.7078986587185</c:v>
                </c:pt>
                <c:pt idx="671">
                  <c:v>4225.6696428571431</c:v>
                </c:pt>
                <c:pt idx="672">
                  <c:v>4225.8543833580979</c:v>
                </c:pt>
                <c:pt idx="673">
                  <c:v>4225.5934718100889</c:v>
                </c:pt>
                <c:pt idx="674">
                  <c:v>4225.5555555555557</c:v>
                </c:pt>
                <c:pt idx="675">
                  <c:v>4224.4082840236688</c:v>
                </c:pt>
                <c:pt idx="676">
                  <c:v>4225.0369276218607</c:v>
                </c:pt>
                <c:pt idx="677">
                  <c:v>4225.6637168141597</c:v>
                </c:pt>
                <c:pt idx="678">
                  <c:v>4224.9631811487479</c:v>
                </c:pt>
                <c:pt idx="679">
                  <c:v>4225.588235294118</c:v>
                </c:pt>
                <c:pt idx="680">
                  <c:v>4225.3303964757706</c:v>
                </c:pt>
                <c:pt idx="681">
                  <c:v>4225.9530791788857</c:v>
                </c:pt>
                <c:pt idx="682">
                  <c:v>4224.3777452415816</c:v>
                </c:pt>
                <c:pt idx="683">
                  <c:v>4221.9298245614036</c:v>
                </c:pt>
                <c:pt idx="684">
                  <c:v>4224.3065693430653</c:v>
                </c:pt>
                <c:pt idx="685">
                  <c:v>4224.7084548104958</c:v>
                </c:pt>
                <c:pt idx="686">
                  <c:v>4225.9825327510916</c:v>
                </c:pt>
                <c:pt idx="687">
                  <c:v>4227.2529069767443</c:v>
                </c:pt>
                <c:pt idx="688">
                  <c:v>4227.6487663280113</c:v>
                </c:pt>
                <c:pt idx="689">
                  <c:v>4226.086956521739</c:v>
                </c:pt>
                <c:pt idx="690">
                  <c:v>4224.5296671490596</c:v>
                </c:pt>
                <c:pt idx="691">
                  <c:v>4226.0115606936415</c:v>
                </c:pt>
                <c:pt idx="692">
                  <c:v>4226.1904761904761</c:v>
                </c:pt>
                <c:pt idx="693">
                  <c:v>4227.4495677233426</c:v>
                </c:pt>
                <c:pt idx="694">
                  <c:v>4227.1942446043167</c:v>
                </c:pt>
                <c:pt idx="695">
                  <c:v>4227.3706896551721</c:v>
                </c:pt>
                <c:pt idx="696">
                  <c:v>4228.4074605451933</c:v>
                </c:pt>
                <c:pt idx="697">
                  <c:v>4226.2177650429803</c:v>
                </c:pt>
                <c:pt idx="698">
                  <c:v>4224.4635193133045</c:v>
                </c:pt>
                <c:pt idx="699">
                  <c:v>4224.6428571428569</c:v>
                </c:pt>
                <c:pt idx="700">
                  <c:v>4224.6077032810272</c:v>
                </c:pt>
                <c:pt idx="701">
                  <c:v>4224.7863247863252</c:v>
                </c:pt>
                <c:pt idx="702">
                  <c:v>4224.5376955903275</c:v>
                </c:pt>
                <c:pt idx="703">
                  <c:v>4223.650568181818</c:v>
                </c:pt>
                <c:pt idx="704">
                  <c:v>4223.8297872340427</c:v>
                </c:pt>
                <c:pt idx="705">
                  <c:v>4222.9461756373939</c:v>
                </c:pt>
                <c:pt idx="706">
                  <c:v>4224.3988684582746</c:v>
                </c:pt>
                <c:pt idx="707">
                  <c:v>4224.7881355932204</c:v>
                </c:pt>
                <c:pt idx="708">
                  <c:v>4224.7531734837803</c:v>
                </c:pt>
                <c:pt idx="709">
                  <c:v>4224.5070422535209</c:v>
                </c:pt>
                <c:pt idx="710">
                  <c:v>4225.7383966244724</c:v>
                </c:pt>
                <c:pt idx="711">
                  <c:v>4223.3848314606739</c:v>
                </c:pt>
                <c:pt idx="712">
                  <c:v>4223.7727910238427</c:v>
                </c:pt>
                <c:pt idx="713">
                  <c:v>4223.7394957983197</c:v>
                </c:pt>
                <c:pt idx="714">
                  <c:v>4222.0279720279723</c:v>
                </c:pt>
                <c:pt idx="715">
                  <c:v>4222.6256983240228</c:v>
                </c:pt>
                <c:pt idx="716">
                  <c:v>4222.8033472803345</c:v>
                </c:pt>
                <c:pt idx="717">
                  <c:v>4225.069637883008</c:v>
                </c:pt>
                <c:pt idx="718">
                  <c:v>4225.6606397774685</c:v>
                </c:pt>
                <c:pt idx="719">
                  <c:v>4224.166666666667</c:v>
                </c:pt>
                <c:pt idx="720">
                  <c:v>4224.7572815533977</c:v>
                </c:pt>
                <c:pt idx="721">
                  <c:v>4225.7617728531859</c:v>
                </c:pt>
                <c:pt idx="722">
                  <c:v>4227.8008298755185</c:v>
                </c:pt>
                <c:pt idx="723">
                  <c:v>4227.9696132596682</c:v>
                </c:pt>
                <c:pt idx="724">
                  <c:v>4227.9310344827591</c:v>
                </c:pt>
                <c:pt idx="725">
                  <c:v>4227.8925619834708</c:v>
                </c:pt>
                <c:pt idx="726">
                  <c:v>4229.5048143053646</c:v>
                </c:pt>
                <c:pt idx="727">
                  <c:v>4226.9917582417584</c:v>
                </c:pt>
                <c:pt idx="728">
                  <c:v>4228.1893004115227</c:v>
                </c:pt>
                <c:pt idx="729">
                  <c:v>4227.9452054794519</c:v>
                </c:pt>
                <c:pt idx="730">
                  <c:v>4228.7277701778385</c:v>
                </c:pt>
                <c:pt idx="731">
                  <c:v>4229.7131147540986</c:v>
                </c:pt>
                <c:pt idx="732">
                  <c:v>4227.6261937244199</c:v>
                </c:pt>
                <c:pt idx="733">
                  <c:v>4227.792915531335</c:v>
                </c:pt>
                <c:pt idx="734">
                  <c:v>4226.5306122448983</c:v>
                </c:pt>
                <c:pt idx="735">
                  <c:v>4224.048913043478</c:v>
                </c:pt>
                <c:pt idx="736">
                  <c:v>4223.4056987788335</c:v>
                </c:pt>
                <c:pt idx="737">
                  <c:v>4222.3577235772354</c:v>
                </c:pt>
                <c:pt idx="738">
                  <c:v>4224.154262516915</c:v>
                </c:pt>
                <c:pt idx="739">
                  <c:v>4224.72972972973</c:v>
                </c:pt>
                <c:pt idx="740">
                  <c:v>4223.2793522267202</c:v>
                </c:pt>
                <c:pt idx="741">
                  <c:v>4224.8652291105118</c:v>
                </c:pt>
                <c:pt idx="742">
                  <c:v>4225.0336473755051</c:v>
                </c:pt>
                <c:pt idx="743">
                  <c:v>4224.3951612903229</c:v>
                </c:pt>
                <c:pt idx="744">
                  <c:v>4225.3691275167785</c:v>
                </c:pt>
                <c:pt idx="745">
                  <c:v>4224.128686327078</c:v>
                </c:pt>
                <c:pt idx="746">
                  <c:v>4224.2971887550202</c:v>
                </c:pt>
                <c:pt idx="747">
                  <c:v>4223.863636363636</c:v>
                </c:pt>
                <c:pt idx="748">
                  <c:v>4224.0320427236311</c:v>
                </c:pt>
                <c:pt idx="749">
                  <c:v>4224.2</c:v>
                </c:pt>
                <c:pt idx="750">
                  <c:v>4224.7669773635153</c:v>
                </c:pt>
                <c:pt idx="751">
                  <c:v>4224.7340425531911</c:v>
                </c:pt>
                <c:pt idx="752">
                  <c:v>4224.1035856573708</c:v>
                </c:pt>
                <c:pt idx="753">
                  <c:v>4225.0663129973473</c:v>
                </c:pt>
                <c:pt idx="754">
                  <c:v>4225.2317880794699</c:v>
                </c:pt>
                <c:pt idx="755">
                  <c:v>4224.2063492063489</c:v>
                </c:pt>
                <c:pt idx="756">
                  <c:v>4222.9854689564072</c:v>
                </c:pt>
                <c:pt idx="757">
                  <c:v>4222.7572559366754</c:v>
                </c:pt>
                <c:pt idx="758">
                  <c:v>4221.739130434783</c:v>
                </c:pt>
                <c:pt idx="759">
                  <c:v>4220.7236842105267</c:v>
                </c:pt>
                <c:pt idx="760">
                  <c:v>4218.7253613666226</c:v>
                </c:pt>
                <c:pt idx="761">
                  <c:v>4216.7322834645665</c:v>
                </c:pt>
                <c:pt idx="762">
                  <c:v>4217.4967234600263</c:v>
                </c:pt>
                <c:pt idx="763">
                  <c:v>4215.9031413612565</c:v>
                </c:pt>
                <c:pt idx="764">
                  <c:v>4217.8431372549021</c:v>
                </c:pt>
                <c:pt idx="765">
                  <c:v>4217.8198433420366</c:v>
                </c:pt>
                <c:pt idx="766">
                  <c:v>4217.0143415906132</c:v>
                </c:pt>
                <c:pt idx="767">
                  <c:v>4216.9921875</c:v>
                </c:pt>
                <c:pt idx="768">
                  <c:v>4217.3602080624187</c:v>
                </c:pt>
                <c:pt idx="769">
                  <c:v>4217.727272727273</c:v>
                </c:pt>
                <c:pt idx="770">
                  <c:v>4219.0661478599222</c:v>
                </c:pt>
                <c:pt idx="771">
                  <c:v>4219.6243523316061</c:v>
                </c:pt>
                <c:pt idx="772">
                  <c:v>4219.4049159120314</c:v>
                </c:pt>
                <c:pt idx="773">
                  <c:v>4220.3488372093025</c:v>
                </c:pt>
                <c:pt idx="774">
                  <c:v>4219.9354838709678</c:v>
                </c:pt>
                <c:pt idx="775">
                  <c:v>4221.0695876288664</c:v>
                </c:pt>
                <c:pt idx="776">
                  <c:v>4220.8494208494212</c:v>
                </c:pt>
                <c:pt idx="777">
                  <c:v>4219.6658097686377</c:v>
                </c:pt>
                <c:pt idx="778">
                  <c:v>4222.5288831835687</c:v>
                </c:pt>
                <c:pt idx="779">
                  <c:v>4223.6538461538457</c:v>
                </c:pt>
                <c:pt idx="780">
                  <c:v>4224.3918053777206</c:v>
                </c:pt>
                <c:pt idx="781">
                  <c:v>4225.5115089514065</c:v>
                </c:pt>
                <c:pt idx="782">
                  <c:v>4225.8620689655172</c:v>
                </c:pt>
                <c:pt idx="783">
                  <c:v>4226.0204081632655</c:v>
                </c:pt>
                <c:pt idx="784">
                  <c:v>4224.8407643312103</c:v>
                </c:pt>
                <c:pt idx="785">
                  <c:v>4225.3816793893129</c:v>
                </c:pt>
                <c:pt idx="786">
                  <c:v>4227.0648030495549</c:v>
                </c:pt>
                <c:pt idx="787">
                  <c:v>4226.649746192893</c:v>
                </c:pt>
                <c:pt idx="788">
                  <c:v>4226.80608365019</c:v>
                </c:pt>
                <c:pt idx="789">
                  <c:v>4225.6329113924048</c:v>
                </c:pt>
                <c:pt idx="790">
                  <c:v>4226.5486725663714</c:v>
                </c:pt>
                <c:pt idx="791">
                  <c:v>4225.757575757576</c:v>
                </c:pt>
                <c:pt idx="792">
                  <c:v>4226.2925598991169</c:v>
                </c:pt>
                <c:pt idx="793">
                  <c:v>4225.6926952141057</c:v>
                </c:pt>
                <c:pt idx="794">
                  <c:v>4224.9056603773588</c:v>
                </c:pt>
                <c:pt idx="795">
                  <c:v>4225.4396984924624</c:v>
                </c:pt>
                <c:pt idx="796">
                  <c:v>4224.4667503136761</c:v>
                </c:pt>
                <c:pt idx="797">
                  <c:v>4224.0601503759399</c:v>
                </c:pt>
                <c:pt idx="798">
                  <c:v>4223.8423028785983</c:v>
                </c:pt>
                <c:pt idx="799">
                  <c:v>4224.375</c:v>
                </c:pt>
                <c:pt idx="800">
                  <c:v>4226.0299625468169</c:v>
                </c:pt>
                <c:pt idx="801">
                  <c:v>4224.6882793017458</c:v>
                </c:pt>
                <c:pt idx="802">
                  <c:v>4224.4707347447074</c:v>
                </c:pt>
                <c:pt idx="803">
                  <c:v>4224.626865671642</c:v>
                </c:pt>
                <c:pt idx="804">
                  <c:v>4224.9689440993789</c:v>
                </c:pt>
                <c:pt idx="805">
                  <c:v>4223.6352357320102</c:v>
                </c:pt>
                <c:pt idx="806">
                  <c:v>4222.3048327137549</c:v>
                </c:pt>
                <c:pt idx="807">
                  <c:v>4223.0198019801983</c:v>
                </c:pt>
                <c:pt idx="808">
                  <c:v>4223.733003708282</c:v>
                </c:pt>
                <c:pt idx="809">
                  <c:v>4223.5185185185182</c:v>
                </c:pt>
                <c:pt idx="810">
                  <c:v>4223.4895191122068</c:v>
                </c:pt>
                <c:pt idx="811">
                  <c:v>4224.7536945812808</c:v>
                </c:pt>
                <c:pt idx="812">
                  <c:v>4225.0922509225093</c:v>
                </c:pt>
                <c:pt idx="813">
                  <c:v>4224.5085995085992</c:v>
                </c:pt>
                <c:pt idx="814">
                  <c:v>4224.1104294478528</c:v>
                </c:pt>
                <c:pt idx="815">
                  <c:v>4222.9779411764703</c:v>
                </c:pt>
                <c:pt idx="816">
                  <c:v>4223.8678090575277</c:v>
                </c:pt>
                <c:pt idx="817">
                  <c:v>4223.6552567237168</c:v>
                </c:pt>
                <c:pt idx="818">
                  <c:v>4224.1758241758243</c:v>
                </c:pt>
                <c:pt idx="819">
                  <c:v>4226.3414634146338</c:v>
                </c:pt>
                <c:pt idx="820">
                  <c:v>4226.6747868453103</c:v>
                </c:pt>
                <c:pt idx="821">
                  <c:v>4225.729927007299</c:v>
                </c:pt>
                <c:pt idx="822">
                  <c:v>4226.609963547995</c:v>
                </c:pt>
                <c:pt idx="823">
                  <c:v>4226.5776699029129</c:v>
                </c:pt>
                <c:pt idx="824">
                  <c:v>4225.090909090909</c:v>
                </c:pt>
                <c:pt idx="825">
                  <c:v>4227.0581113801454</c:v>
                </c:pt>
                <c:pt idx="826">
                  <c:v>4225.7557436517536</c:v>
                </c:pt>
                <c:pt idx="827">
                  <c:v>4225</c:v>
                </c:pt>
                <c:pt idx="828">
                  <c:v>4226.0554885404099</c:v>
                </c:pt>
                <c:pt idx="829">
                  <c:v>4227.2891566265062</c:v>
                </c:pt>
                <c:pt idx="830">
                  <c:v>4225.2707581227432</c:v>
                </c:pt>
                <c:pt idx="831">
                  <c:v>4224.6995192307695</c:v>
                </c:pt>
                <c:pt idx="832">
                  <c:v>4223.7695078031211</c:v>
                </c:pt>
                <c:pt idx="833">
                  <c:v>4224.1007194244603</c:v>
                </c:pt>
                <c:pt idx="834">
                  <c:v>4224.6107784431142</c:v>
                </c:pt>
                <c:pt idx="835">
                  <c:v>4223.863636363636</c:v>
                </c:pt>
                <c:pt idx="836">
                  <c:v>4224.7311827956992</c:v>
                </c:pt>
                <c:pt idx="837">
                  <c:v>4224.1646778042959</c:v>
                </c:pt>
                <c:pt idx="838">
                  <c:v>4225.0297973778306</c:v>
                </c:pt>
                <c:pt idx="839">
                  <c:v>4224.1071428571431</c:v>
                </c:pt>
                <c:pt idx="840">
                  <c:v>4223.9001189060646</c:v>
                </c:pt>
                <c:pt idx="841">
                  <c:v>4222.9809976247034</c:v>
                </c:pt>
                <c:pt idx="842">
                  <c:v>4221.8861209964416</c:v>
                </c:pt>
                <c:pt idx="843">
                  <c:v>4222.9265402843603</c:v>
                </c:pt>
                <c:pt idx="844">
                  <c:v>4223.7869822485209</c:v>
                </c:pt>
                <c:pt idx="845">
                  <c:v>4223.7588652482273</c:v>
                </c:pt>
                <c:pt idx="846">
                  <c:v>4221.7827626918533</c:v>
                </c:pt>
                <c:pt idx="847">
                  <c:v>4220.3419811320755</c:v>
                </c:pt>
                <c:pt idx="848">
                  <c:v>4220.4946996466433</c:v>
                </c:pt>
                <c:pt idx="849">
                  <c:v>4222.588235294118</c:v>
                </c:pt>
                <c:pt idx="850">
                  <c:v>4223.4430082256167</c:v>
                </c:pt>
                <c:pt idx="851">
                  <c:v>4223.2394366197186</c:v>
                </c:pt>
                <c:pt idx="852">
                  <c:v>4223.3880422039856</c:v>
                </c:pt>
                <c:pt idx="853">
                  <c:v>4221.6042154566749</c:v>
                </c:pt>
                <c:pt idx="854">
                  <c:v>4221.7543859649122</c:v>
                </c:pt>
                <c:pt idx="855">
                  <c:v>4220.5023364485978</c:v>
                </c:pt>
                <c:pt idx="856">
                  <c:v>4219.4282380396735</c:v>
                </c:pt>
                <c:pt idx="857">
                  <c:v>4219.2307692307695</c:v>
                </c:pt>
                <c:pt idx="858">
                  <c:v>4219.2083818393485</c:v>
                </c:pt>
                <c:pt idx="859">
                  <c:v>4218.6627906976746</c:v>
                </c:pt>
                <c:pt idx="860">
                  <c:v>4219.1637630662017</c:v>
                </c:pt>
                <c:pt idx="861">
                  <c:v>4217.7494199535959</c:v>
                </c:pt>
                <c:pt idx="862">
                  <c:v>4219.1193511008114</c:v>
                </c:pt>
                <c:pt idx="863">
                  <c:v>4218.75</c:v>
                </c:pt>
                <c:pt idx="864">
                  <c:v>4219.7687861271679</c:v>
                </c:pt>
                <c:pt idx="865">
                  <c:v>4218.8799076212472</c:v>
                </c:pt>
                <c:pt idx="866">
                  <c:v>4217.8200692041519</c:v>
                </c:pt>
                <c:pt idx="867">
                  <c:v>4217.7995391705072</c:v>
                </c:pt>
                <c:pt idx="868">
                  <c:v>4218.1242807825083</c:v>
                </c:pt>
                <c:pt idx="869">
                  <c:v>4218.4482758620688</c:v>
                </c:pt>
                <c:pt idx="870">
                  <c:v>4218.2548794489094</c:v>
                </c:pt>
                <c:pt idx="871">
                  <c:v>4219.0940366972482</c:v>
                </c:pt>
                <c:pt idx="872">
                  <c:v>4221.3058419243989</c:v>
                </c:pt>
                <c:pt idx="873">
                  <c:v>4222.6544622425627</c:v>
                </c:pt>
                <c:pt idx="874">
                  <c:v>4220.5714285714284</c:v>
                </c:pt>
                <c:pt idx="875">
                  <c:v>4219.178082191781</c:v>
                </c:pt>
                <c:pt idx="876">
                  <c:v>4218.8141391106046</c:v>
                </c:pt>
                <c:pt idx="877">
                  <c:v>4219.1343963553527</c:v>
                </c:pt>
                <c:pt idx="878">
                  <c:v>4217.0648464163824</c:v>
                </c:pt>
                <c:pt idx="879">
                  <c:v>4216.704545454545</c:v>
                </c:pt>
                <c:pt idx="880">
                  <c:v>4215.3234960272421</c:v>
                </c:pt>
                <c:pt idx="881">
                  <c:v>4214.6258503401359</c:v>
                </c:pt>
                <c:pt idx="882">
                  <c:v>4214.949037372593</c:v>
                </c:pt>
                <c:pt idx="883">
                  <c:v>4215.4411764705883</c:v>
                </c:pt>
                <c:pt idx="884">
                  <c:v>4214.7457627118647</c:v>
                </c:pt>
                <c:pt idx="885">
                  <c:v>4213.882618510158</c:v>
                </c:pt>
                <c:pt idx="886">
                  <c:v>4215.2198421645999</c:v>
                </c:pt>
                <c:pt idx="887">
                  <c:v>4216.385135135135</c:v>
                </c:pt>
                <c:pt idx="888">
                  <c:v>4216.3667041619801</c:v>
                </c:pt>
                <c:pt idx="889">
                  <c:v>4216.6853932584272</c:v>
                </c:pt>
                <c:pt idx="890">
                  <c:v>4214.9831649831649</c:v>
                </c:pt>
                <c:pt idx="891">
                  <c:v>4215.807174887892</c:v>
                </c:pt>
                <c:pt idx="892">
                  <c:v>4216.6293393057113</c:v>
                </c:pt>
                <c:pt idx="893">
                  <c:v>4217.9530201342286</c:v>
                </c:pt>
                <c:pt idx="894">
                  <c:v>4219.6089385474861</c:v>
                </c:pt>
                <c:pt idx="895">
                  <c:v>4219.0848214285716</c:v>
                </c:pt>
                <c:pt idx="896">
                  <c:v>4219.0635451505013</c:v>
                </c:pt>
                <c:pt idx="897">
                  <c:v>4219.2093541202676</c:v>
                </c:pt>
                <c:pt idx="898">
                  <c:v>4218.854282536151</c:v>
                </c:pt>
                <c:pt idx="899">
                  <c:v>4219.5</c:v>
                </c:pt>
                <c:pt idx="900">
                  <c:v>4220.6437291897892</c:v>
                </c:pt>
                <c:pt idx="901">
                  <c:v>4219.9556541019956</c:v>
                </c:pt>
                <c:pt idx="902">
                  <c:v>4220.2657807308969</c:v>
                </c:pt>
                <c:pt idx="903">
                  <c:v>4220.2433628318586</c:v>
                </c:pt>
                <c:pt idx="904">
                  <c:v>4219.2265193370167</c:v>
                </c:pt>
                <c:pt idx="905">
                  <c:v>4218.377483443709</c:v>
                </c:pt>
                <c:pt idx="906">
                  <c:v>4219.0187431091508</c:v>
                </c:pt>
                <c:pt idx="907">
                  <c:v>4219.8237885462559</c:v>
                </c:pt>
                <c:pt idx="908">
                  <c:v>4218.8118811881186</c:v>
                </c:pt>
                <c:pt idx="909">
                  <c:v>4219.1208791208792</c:v>
                </c:pt>
                <c:pt idx="910">
                  <c:v>4220.5817782656422</c:v>
                </c:pt>
                <c:pt idx="911">
                  <c:v>4219.9013157894733</c:v>
                </c:pt>
                <c:pt idx="912">
                  <c:v>4218.7294633077763</c:v>
                </c:pt>
                <c:pt idx="913">
                  <c:v>4218.7089715536104</c:v>
                </c:pt>
                <c:pt idx="914">
                  <c:v>4217.5409836065573</c:v>
                </c:pt>
                <c:pt idx="915">
                  <c:v>4217.0305676855896</c:v>
                </c:pt>
                <c:pt idx="916">
                  <c:v>4217.5027262813519</c:v>
                </c:pt>
                <c:pt idx="917">
                  <c:v>4218.4640522875816</c:v>
                </c:pt>
                <c:pt idx="918">
                  <c:v>4217.7910772578889</c:v>
                </c:pt>
                <c:pt idx="919">
                  <c:v>4217.119565217391</c:v>
                </c:pt>
                <c:pt idx="920">
                  <c:v>4215.3094462540721</c:v>
                </c:pt>
                <c:pt idx="921">
                  <c:v>4214.4793926247285</c:v>
                </c:pt>
                <c:pt idx="922">
                  <c:v>4214.9512459371617</c:v>
                </c:pt>
                <c:pt idx="923">
                  <c:v>4215.4220779220777</c:v>
                </c:pt>
                <c:pt idx="924">
                  <c:v>4215.0810810810808</c:v>
                </c:pt>
                <c:pt idx="925">
                  <c:v>4214.4168466522679</c:v>
                </c:pt>
                <c:pt idx="926">
                  <c:v>4214.5631067961167</c:v>
                </c:pt>
                <c:pt idx="927">
                  <c:v>4214.8706896551721</c:v>
                </c:pt>
                <c:pt idx="928">
                  <c:v>4215.5005382131321</c:v>
                </c:pt>
                <c:pt idx="929">
                  <c:v>4214.8387096774195</c:v>
                </c:pt>
                <c:pt idx="930">
                  <c:v>4215.6283566058</c:v>
                </c:pt>
                <c:pt idx="931">
                  <c:v>4215.4506437768241</c:v>
                </c:pt>
                <c:pt idx="932">
                  <c:v>4215.5948553054659</c:v>
                </c:pt>
                <c:pt idx="933">
                  <c:v>4217.1841541755884</c:v>
                </c:pt>
                <c:pt idx="934">
                  <c:v>4216.5240641711234</c:v>
                </c:pt>
                <c:pt idx="935">
                  <c:v>4215.5448717948721</c:v>
                </c:pt>
                <c:pt idx="936">
                  <c:v>4216.4887940234794</c:v>
                </c:pt>
                <c:pt idx="937">
                  <c:v>4215.831556503198</c:v>
                </c:pt>
                <c:pt idx="938">
                  <c:v>4217.0926517571888</c:v>
                </c:pt>
                <c:pt idx="939">
                  <c:v>4215.7978723404258</c:v>
                </c:pt>
                <c:pt idx="940">
                  <c:v>4215.3028692879916</c:v>
                </c:pt>
                <c:pt idx="941">
                  <c:v>4215.4458598726114</c:v>
                </c:pt>
                <c:pt idx="942">
                  <c:v>4215.4294803817602</c:v>
                </c:pt>
                <c:pt idx="943">
                  <c:v>4215.8898305084749</c:v>
                </c:pt>
                <c:pt idx="944">
                  <c:v>4215.8730158730159</c:v>
                </c:pt>
                <c:pt idx="945">
                  <c:v>4216.3319238900631</c:v>
                </c:pt>
                <c:pt idx="946">
                  <c:v>4217.1066525871174</c:v>
                </c:pt>
                <c:pt idx="947">
                  <c:v>4216.4556962025317</c:v>
                </c:pt>
                <c:pt idx="948">
                  <c:v>4217.0706006322443</c:v>
                </c:pt>
                <c:pt idx="949">
                  <c:v>4218.7894736842109</c:v>
                </c:pt>
                <c:pt idx="950">
                  <c:v>4218.7697160883281</c:v>
                </c:pt>
                <c:pt idx="951">
                  <c:v>4219.2226890756301</c:v>
                </c:pt>
                <c:pt idx="952">
                  <c:v>4217.9433368310602</c:v>
                </c:pt>
                <c:pt idx="953">
                  <c:v>4218.3962264150941</c:v>
                </c:pt>
                <c:pt idx="954">
                  <c:v>4219.3193717277491</c:v>
                </c:pt>
                <c:pt idx="955">
                  <c:v>4219.1422594142259</c:v>
                </c:pt>
                <c:pt idx="956">
                  <c:v>4219.5924764890278</c:v>
                </c:pt>
                <c:pt idx="957">
                  <c:v>4219.1022964509393</c:v>
                </c:pt>
                <c:pt idx="958">
                  <c:v>4219.3952033368096</c:v>
                </c:pt>
                <c:pt idx="959">
                  <c:v>4219.375</c:v>
                </c:pt>
                <c:pt idx="960">
                  <c:v>4219.9791883454736</c:v>
                </c:pt>
                <c:pt idx="961">
                  <c:v>4220.1143451143453</c:v>
                </c:pt>
                <c:pt idx="962">
                  <c:v>4219.3146417445487</c:v>
                </c:pt>
                <c:pt idx="963">
                  <c:v>4220.5394190871366</c:v>
                </c:pt>
                <c:pt idx="964">
                  <c:v>4221.4507772020725</c:v>
                </c:pt>
                <c:pt idx="965">
                  <c:v>4221.5838509316773</c:v>
                </c:pt>
                <c:pt idx="966">
                  <c:v>4221.0961737331954</c:v>
                </c:pt>
                <c:pt idx="967">
                  <c:v>4220.454545454545</c:v>
                </c:pt>
                <c:pt idx="968">
                  <c:v>4218.5758513931887</c:v>
                </c:pt>
                <c:pt idx="969">
                  <c:v>4218.2474226804125</c:v>
                </c:pt>
                <c:pt idx="970">
                  <c:v>4219.9279093717814</c:v>
                </c:pt>
                <c:pt idx="971">
                  <c:v>4219.2901234567898</c:v>
                </c:pt>
                <c:pt idx="972">
                  <c:v>4219.2702980472768</c:v>
                </c:pt>
                <c:pt idx="973">
                  <c:v>4220.6365503080078</c:v>
                </c:pt>
                <c:pt idx="974">
                  <c:v>4220.3076923076924</c:v>
                </c:pt>
                <c:pt idx="975">
                  <c:v>4219.6721311475412</c:v>
                </c:pt>
                <c:pt idx="976">
                  <c:v>4220.1125895598771</c:v>
                </c:pt>
                <c:pt idx="977">
                  <c:v>4220.7055214723923</c:v>
                </c:pt>
                <c:pt idx="978">
                  <c:v>4220.2247191011238</c:v>
                </c:pt>
                <c:pt idx="979">
                  <c:v>4219.2857142857147</c:v>
                </c:pt>
                <c:pt idx="980">
                  <c:v>4220.1834862385322</c:v>
                </c:pt>
                <c:pt idx="981">
                  <c:v>4220.0101832993887</c:v>
                </c:pt>
                <c:pt idx="982">
                  <c:v>4220.142421159715</c:v>
                </c:pt>
                <c:pt idx="983">
                  <c:v>4218.4451219512193</c:v>
                </c:pt>
                <c:pt idx="984">
                  <c:v>4219.0355329949234</c:v>
                </c:pt>
                <c:pt idx="985">
                  <c:v>4220.2332657200814</c:v>
                </c:pt>
                <c:pt idx="986">
                  <c:v>4219.7568389057751</c:v>
                </c:pt>
                <c:pt idx="987">
                  <c:v>4219.7368421052633</c:v>
                </c:pt>
                <c:pt idx="988">
                  <c:v>4219.8685540950455</c:v>
                </c:pt>
                <c:pt idx="989">
                  <c:v>4220.606060606061</c:v>
                </c:pt>
                <c:pt idx="990">
                  <c:v>4221.4934409687185</c:v>
                </c:pt>
                <c:pt idx="991">
                  <c:v>4221.6229838709678</c:v>
                </c:pt>
                <c:pt idx="992">
                  <c:v>4223.111782477341</c:v>
                </c:pt>
                <c:pt idx="993">
                  <c:v>4222.3340040241446</c:v>
                </c:pt>
                <c:pt idx="994">
                  <c:v>4223.6683417085424</c:v>
                </c:pt>
                <c:pt idx="995">
                  <c:v>4224.0963855421687</c:v>
                </c:pt>
                <c:pt idx="996">
                  <c:v>4223.9217652958878</c:v>
                </c:pt>
                <c:pt idx="997">
                  <c:v>4224.4989979959919</c:v>
                </c:pt>
                <c:pt idx="998">
                  <c:v>4224.7747747747744</c:v>
                </c:pt>
                <c:pt idx="999">
                  <c:v>4224.1499999999996</c:v>
                </c:pt>
              </c:numCache>
            </c:numRef>
          </c:val>
          <c:smooth val="0"/>
          <c:extLst>
            <c:ext xmlns:c16="http://schemas.microsoft.com/office/drawing/2014/chart" uri="{C3380CC4-5D6E-409C-BE32-E72D297353CC}">
              <c16:uniqueId val="{00000000-82F2-644B-846F-9F09F16E9226}"/>
            </c:ext>
          </c:extLst>
        </c:ser>
        <c:dLbls>
          <c:showLegendKey val="0"/>
          <c:showVal val="0"/>
          <c:showCatName val="0"/>
          <c:showSerName val="0"/>
          <c:showPercent val="0"/>
          <c:showBubbleSize val="0"/>
        </c:dLbls>
        <c:smooth val="0"/>
        <c:axId val="1279164864"/>
        <c:axId val="1047638608"/>
      </c:lineChart>
      <c:catAx>
        <c:axId val="127916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47638608"/>
        <c:crosses val="autoZero"/>
        <c:auto val="1"/>
        <c:lblAlgn val="ctr"/>
        <c:lblOffset val="100"/>
        <c:noMultiLvlLbl val="0"/>
      </c:catAx>
      <c:valAx>
        <c:axId val="10476386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279164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'4.Simulation'!$V$6:$V$1005</c:f>
              <c:numCache>
                <c:formatCode>"$"#,##0.00</c:formatCode>
                <c:ptCount val="1000"/>
                <c:pt idx="0">
                  <c:v>1418</c:v>
                </c:pt>
                <c:pt idx="1">
                  <c:v>1505</c:v>
                </c:pt>
                <c:pt idx="2">
                  <c:v>1451</c:v>
                </c:pt>
                <c:pt idx="3">
                  <c:v>1492</c:v>
                </c:pt>
                <c:pt idx="4">
                  <c:v>1510.6</c:v>
                </c:pt>
                <c:pt idx="5">
                  <c:v>1489.1666666666667</c:v>
                </c:pt>
                <c:pt idx="6">
                  <c:v>1382.1428571428571</c:v>
                </c:pt>
                <c:pt idx="7">
                  <c:v>1434.375</c:v>
                </c:pt>
                <c:pt idx="8">
                  <c:v>1519.7777777777778</c:v>
                </c:pt>
                <c:pt idx="9">
                  <c:v>1482.6</c:v>
                </c:pt>
                <c:pt idx="10">
                  <c:v>1529.090909090909</c:v>
                </c:pt>
                <c:pt idx="11">
                  <c:v>1572.3333333333333</c:v>
                </c:pt>
                <c:pt idx="12">
                  <c:v>1579.4615384615386</c:v>
                </c:pt>
                <c:pt idx="13">
                  <c:v>1548.3571428571429</c:v>
                </c:pt>
                <c:pt idx="14">
                  <c:v>1592</c:v>
                </c:pt>
                <c:pt idx="15">
                  <c:v>1605.625</c:v>
                </c:pt>
                <c:pt idx="16">
                  <c:v>1664.2941176470588</c:v>
                </c:pt>
                <c:pt idx="17">
                  <c:v>1678.6111111111111</c:v>
                </c:pt>
                <c:pt idx="18">
                  <c:v>1713</c:v>
                </c:pt>
                <c:pt idx="19">
                  <c:v>1747.3</c:v>
                </c:pt>
                <c:pt idx="20">
                  <c:v>1753.047619047619</c:v>
                </c:pt>
                <c:pt idx="21">
                  <c:v>1764</c:v>
                </c:pt>
                <c:pt idx="22">
                  <c:v>1750.4347826086957</c:v>
                </c:pt>
                <c:pt idx="23">
                  <c:v>1743.3333333333333</c:v>
                </c:pt>
                <c:pt idx="24">
                  <c:v>1762</c:v>
                </c:pt>
                <c:pt idx="25">
                  <c:v>1745.4230769230769</c:v>
                </c:pt>
                <c:pt idx="26">
                  <c:v>1756.1851851851852</c:v>
                </c:pt>
                <c:pt idx="27">
                  <c:v>1741.3214285714287</c:v>
                </c:pt>
                <c:pt idx="28">
                  <c:v>1754.1724137931035</c:v>
                </c:pt>
                <c:pt idx="29">
                  <c:v>1754.8666666666666</c:v>
                </c:pt>
                <c:pt idx="30">
                  <c:v>1734.1935483870968</c:v>
                </c:pt>
                <c:pt idx="31">
                  <c:v>1730.875</c:v>
                </c:pt>
                <c:pt idx="32">
                  <c:v>1713.7575757575758</c:v>
                </c:pt>
                <c:pt idx="33">
                  <c:v>1710.5588235294117</c:v>
                </c:pt>
                <c:pt idx="34">
                  <c:v>1696.2</c:v>
                </c:pt>
                <c:pt idx="35">
                  <c:v>1684.9722222222222</c:v>
                </c:pt>
                <c:pt idx="36">
                  <c:v>1669.7567567567567</c:v>
                </c:pt>
                <c:pt idx="37">
                  <c:v>1665.6052631578948</c:v>
                </c:pt>
                <c:pt idx="38">
                  <c:v>1663.9230769230769</c:v>
                </c:pt>
                <c:pt idx="39">
                  <c:v>1691.9</c:v>
                </c:pt>
                <c:pt idx="40">
                  <c:v>1696.9268292682927</c:v>
                </c:pt>
                <c:pt idx="41">
                  <c:v>1699.8571428571429</c:v>
                </c:pt>
                <c:pt idx="42">
                  <c:v>1709.2790697674418</c:v>
                </c:pt>
                <c:pt idx="43">
                  <c:v>1709.9772727272727</c:v>
                </c:pt>
                <c:pt idx="44">
                  <c:v>1706.4666666666667</c:v>
                </c:pt>
                <c:pt idx="45">
                  <c:v>1704.5869565217392</c:v>
                </c:pt>
                <c:pt idx="46">
                  <c:v>1702.1914893617022</c:v>
                </c:pt>
                <c:pt idx="47">
                  <c:v>1714.9791666666667</c:v>
                </c:pt>
                <c:pt idx="48">
                  <c:v>1723.9387755102041</c:v>
                </c:pt>
                <c:pt idx="49">
                  <c:v>1715.72</c:v>
                </c:pt>
                <c:pt idx="50">
                  <c:v>1727.1764705882354</c:v>
                </c:pt>
                <c:pt idx="51">
                  <c:v>1738.5</c:v>
                </c:pt>
                <c:pt idx="52">
                  <c:v>1738.566037735849</c:v>
                </c:pt>
                <c:pt idx="53">
                  <c:v>1726.851851851852</c:v>
                </c:pt>
                <c:pt idx="54">
                  <c:v>1725.090909090909</c:v>
                </c:pt>
                <c:pt idx="55">
                  <c:v>1735.9285714285713</c:v>
                </c:pt>
                <c:pt idx="56">
                  <c:v>1743.2631578947369</c:v>
                </c:pt>
                <c:pt idx="57">
                  <c:v>1750.5862068965516</c:v>
                </c:pt>
                <c:pt idx="58">
                  <c:v>1733.457627118644</c:v>
                </c:pt>
                <c:pt idx="59">
                  <c:v>1733.3</c:v>
                </c:pt>
                <c:pt idx="60">
                  <c:v>1733.327868852459</c:v>
                </c:pt>
                <c:pt idx="61">
                  <c:v>1740.9193548387098</c:v>
                </c:pt>
                <c:pt idx="62">
                  <c:v>1742.4603174603174</c:v>
                </c:pt>
                <c:pt idx="63">
                  <c:v>1746.671875</c:v>
                </c:pt>
                <c:pt idx="64">
                  <c:v>1737.9538461538461</c:v>
                </c:pt>
                <c:pt idx="65">
                  <c:v>1737.378787878788</c:v>
                </c:pt>
                <c:pt idx="66">
                  <c:v>1738.9701492537313</c:v>
                </c:pt>
                <c:pt idx="67">
                  <c:v>1737.0735294117646</c:v>
                </c:pt>
                <c:pt idx="68">
                  <c:v>1733.695652173913</c:v>
                </c:pt>
                <c:pt idx="69">
                  <c:v>1728.6714285714286</c:v>
                </c:pt>
                <c:pt idx="70">
                  <c:v>1744.4647887323943</c:v>
                </c:pt>
                <c:pt idx="71">
                  <c:v>1758.7638888888889</c:v>
                </c:pt>
                <c:pt idx="72">
                  <c:v>1774.5342465753424</c:v>
                </c:pt>
                <c:pt idx="73">
                  <c:v>1782.0675675675675</c:v>
                </c:pt>
                <c:pt idx="74">
                  <c:v>1776.9733333333334</c:v>
                </c:pt>
                <c:pt idx="75">
                  <c:v>1773.171052631579</c:v>
                </c:pt>
                <c:pt idx="76">
                  <c:v>1776.0389610389611</c:v>
                </c:pt>
                <c:pt idx="77">
                  <c:v>1778.6025641025642</c:v>
                </c:pt>
                <c:pt idx="78">
                  <c:v>1776.5949367088608</c:v>
                </c:pt>
                <c:pt idx="79">
                  <c:v>1773.5875000000001</c:v>
                </c:pt>
                <c:pt idx="80">
                  <c:v>1774.3086419753085</c:v>
                </c:pt>
                <c:pt idx="81">
                  <c:v>1779.7073170731708</c:v>
                </c:pt>
                <c:pt idx="82">
                  <c:v>1774.8795180722891</c:v>
                </c:pt>
                <c:pt idx="83">
                  <c:v>1774.1666666666667</c:v>
                </c:pt>
                <c:pt idx="84">
                  <c:v>1787.6235294117646</c:v>
                </c:pt>
                <c:pt idx="85">
                  <c:v>1784.9302325581396</c:v>
                </c:pt>
                <c:pt idx="86">
                  <c:v>1792.7816091954023</c:v>
                </c:pt>
                <c:pt idx="87">
                  <c:v>1789.909090909091</c:v>
                </c:pt>
                <c:pt idx="88">
                  <c:v>1790.7865168539327</c:v>
                </c:pt>
                <c:pt idx="89">
                  <c:v>1798.9333333333334</c:v>
                </c:pt>
                <c:pt idx="90">
                  <c:v>1797.7912087912089</c:v>
                </c:pt>
                <c:pt idx="91">
                  <c:v>1798.0326086956522</c:v>
                </c:pt>
                <c:pt idx="92">
                  <c:v>1797.7849462365591</c:v>
                </c:pt>
                <c:pt idx="93">
                  <c:v>1799.4255319148936</c:v>
                </c:pt>
                <c:pt idx="94">
                  <c:v>1795.2526315789473</c:v>
                </c:pt>
                <c:pt idx="95">
                  <c:v>1790.8229166666667</c:v>
                </c:pt>
                <c:pt idx="96">
                  <c:v>1793.0412371134021</c:v>
                </c:pt>
                <c:pt idx="97">
                  <c:v>1798.6530612244899</c:v>
                </c:pt>
                <c:pt idx="98">
                  <c:v>1789.8585858585859</c:v>
                </c:pt>
                <c:pt idx="99">
                  <c:v>1791.75</c:v>
                </c:pt>
                <c:pt idx="100">
                  <c:v>1796.5841584158416</c:v>
                </c:pt>
                <c:pt idx="101">
                  <c:v>1798.4411764705883</c:v>
                </c:pt>
                <c:pt idx="102">
                  <c:v>1801.0970873786407</c:v>
                </c:pt>
                <c:pt idx="103">
                  <c:v>1806.2788461538462</c:v>
                </c:pt>
                <c:pt idx="104">
                  <c:v>1801.4666666666667</c:v>
                </c:pt>
                <c:pt idx="105">
                  <c:v>1804.1981132075471</c:v>
                </c:pt>
                <c:pt idx="106">
                  <c:v>1807.3738317757009</c:v>
                </c:pt>
                <c:pt idx="107">
                  <c:v>1813.1944444444443</c:v>
                </c:pt>
                <c:pt idx="108">
                  <c:v>1814.6330275229359</c:v>
                </c:pt>
                <c:pt idx="109">
                  <c:v>1818.6727272727273</c:v>
                </c:pt>
                <c:pt idx="110">
                  <c:v>1818.1891891891892</c:v>
                </c:pt>
                <c:pt idx="111">
                  <c:v>1823.0267857142858</c:v>
                </c:pt>
                <c:pt idx="112">
                  <c:v>1824.283185840708</c:v>
                </c:pt>
                <c:pt idx="113">
                  <c:v>1822.2105263157894</c:v>
                </c:pt>
                <c:pt idx="114">
                  <c:v>1825.5826086956522</c:v>
                </c:pt>
                <c:pt idx="115">
                  <c:v>1832.7758620689656</c:v>
                </c:pt>
                <c:pt idx="116">
                  <c:v>1834.8717948717949</c:v>
                </c:pt>
                <c:pt idx="117">
                  <c:v>1833.8559322033898</c:v>
                </c:pt>
                <c:pt idx="118">
                  <c:v>1834.9495798319329</c:v>
                </c:pt>
                <c:pt idx="119">
                  <c:v>1841.2750000000001</c:v>
                </c:pt>
                <c:pt idx="120">
                  <c:v>1845.793388429752</c:v>
                </c:pt>
                <c:pt idx="121">
                  <c:v>1847.549180327869</c:v>
                </c:pt>
                <c:pt idx="122">
                  <c:v>1850.4959349593496</c:v>
                </c:pt>
                <c:pt idx="123">
                  <c:v>1848.1532258064517</c:v>
                </c:pt>
                <c:pt idx="124">
                  <c:v>1849.56</c:v>
                </c:pt>
                <c:pt idx="125">
                  <c:v>1844.0714285714287</c:v>
                </c:pt>
                <c:pt idx="126">
                  <c:v>1841.0157480314961</c:v>
                </c:pt>
                <c:pt idx="127">
                  <c:v>1841.6953125</c:v>
                </c:pt>
                <c:pt idx="128">
                  <c:v>1842.968992248062</c:v>
                </c:pt>
                <c:pt idx="129">
                  <c:v>1849.9230769230769</c:v>
                </c:pt>
                <c:pt idx="130">
                  <c:v>1849.2366412213742</c:v>
                </c:pt>
                <c:pt idx="131">
                  <c:v>1849.378787878788</c:v>
                </c:pt>
                <c:pt idx="132">
                  <c:v>1850.1052631578948</c:v>
                </c:pt>
                <c:pt idx="133">
                  <c:v>1849.4328358208954</c:v>
                </c:pt>
                <c:pt idx="134">
                  <c:v>1845.9037037037037</c:v>
                </c:pt>
                <c:pt idx="135">
                  <c:v>1849.2426470588234</c:v>
                </c:pt>
                <c:pt idx="136">
                  <c:v>1857.3503649635036</c:v>
                </c:pt>
                <c:pt idx="137">
                  <c:v>1853.8623188405797</c:v>
                </c:pt>
                <c:pt idx="138">
                  <c:v>1856.4748201438849</c:v>
                </c:pt>
                <c:pt idx="139">
                  <c:v>1858.6</c:v>
                </c:pt>
                <c:pt idx="140">
                  <c:v>1861.5035460992908</c:v>
                </c:pt>
                <c:pt idx="141">
                  <c:v>1861.6338028169014</c:v>
                </c:pt>
                <c:pt idx="142">
                  <c:v>1859.9720279720279</c:v>
                </c:pt>
                <c:pt idx="143">
                  <c:v>1861.9652777777778</c:v>
                </c:pt>
                <c:pt idx="144">
                  <c:v>1861.0896551724138</c:v>
                </c:pt>
                <c:pt idx="145">
                  <c:v>1854.7739726027398</c:v>
                </c:pt>
                <c:pt idx="146">
                  <c:v>1856.6666666666667</c:v>
                </c:pt>
                <c:pt idx="147">
                  <c:v>1857.7770270270271</c:v>
                </c:pt>
                <c:pt idx="148">
                  <c:v>1852.8255033557048</c:v>
                </c:pt>
                <c:pt idx="149">
                  <c:v>1854.1266666666668</c:v>
                </c:pt>
                <c:pt idx="150">
                  <c:v>1854.4304635761589</c:v>
                </c:pt>
                <c:pt idx="151">
                  <c:v>1858.8815789473683</c:v>
                </c:pt>
                <c:pt idx="152">
                  <c:v>1854.9803921568628</c:v>
                </c:pt>
                <c:pt idx="153">
                  <c:v>1855.8051948051948</c:v>
                </c:pt>
                <c:pt idx="154">
                  <c:v>1855.058064516129</c:v>
                </c:pt>
                <c:pt idx="155">
                  <c:v>1862.6794871794871</c:v>
                </c:pt>
                <c:pt idx="156">
                  <c:v>1860.5732484076434</c:v>
                </c:pt>
                <c:pt idx="157">
                  <c:v>1861.3417721518988</c:v>
                </c:pt>
                <c:pt idx="158">
                  <c:v>1860.3270440251572</c:v>
                </c:pt>
                <c:pt idx="159">
                  <c:v>1863.825</c:v>
                </c:pt>
                <c:pt idx="160">
                  <c:v>1860.6645962732919</c:v>
                </c:pt>
                <c:pt idx="161">
                  <c:v>1859.3333333333333</c:v>
                </c:pt>
                <c:pt idx="162">
                  <c:v>1860.4110429447853</c:v>
                </c:pt>
                <c:pt idx="163">
                  <c:v>1861.4085365853659</c:v>
                </c:pt>
                <c:pt idx="164">
                  <c:v>1861.3757575757577</c:v>
                </c:pt>
                <c:pt idx="165">
                  <c:v>1860.8554216867469</c:v>
                </c:pt>
                <c:pt idx="166">
                  <c:v>1856.5868263473053</c:v>
                </c:pt>
                <c:pt idx="167">
                  <c:v>1857.1130952380952</c:v>
                </c:pt>
                <c:pt idx="168">
                  <c:v>1853.9112426035504</c:v>
                </c:pt>
                <c:pt idx="169">
                  <c:v>1856.535294117647</c:v>
                </c:pt>
                <c:pt idx="170">
                  <c:v>1857.1286549707602</c:v>
                </c:pt>
                <c:pt idx="171">
                  <c:v>1857.75</c:v>
                </c:pt>
                <c:pt idx="172">
                  <c:v>1860.5549132947976</c:v>
                </c:pt>
                <c:pt idx="173">
                  <c:v>1861.2183908045977</c:v>
                </c:pt>
                <c:pt idx="174">
                  <c:v>1860.7542857142857</c:v>
                </c:pt>
                <c:pt idx="175">
                  <c:v>1859.0681818181818</c:v>
                </c:pt>
                <c:pt idx="176">
                  <c:v>1863.6271186440679</c:v>
                </c:pt>
                <c:pt idx="177">
                  <c:v>1860.5505617977528</c:v>
                </c:pt>
                <c:pt idx="178">
                  <c:v>1864.6480446927374</c:v>
                </c:pt>
                <c:pt idx="179">
                  <c:v>1871.05</c:v>
                </c:pt>
                <c:pt idx="180">
                  <c:v>1871.6629834254143</c:v>
                </c:pt>
                <c:pt idx="181">
                  <c:v>1870.2802197802198</c:v>
                </c:pt>
                <c:pt idx="182">
                  <c:v>1872.1038251366119</c:v>
                </c:pt>
                <c:pt idx="183">
                  <c:v>1867.1630434782608</c:v>
                </c:pt>
                <c:pt idx="184">
                  <c:v>1868.0324324324324</c:v>
                </c:pt>
                <c:pt idx="185">
                  <c:v>1867.3172043010752</c:v>
                </c:pt>
                <c:pt idx="186">
                  <c:v>1870.1016042780748</c:v>
                </c:pt>
                <c:pt idx="187">
                  <c:v>1868.8563829787233</c:v>
                </c:pt>
                <c:pt idx="188">
                  <c:v>1869.8465608465608</c:v>
                </c:pt>
                <c:pt idx="189">
                  <c:v>1875.0578947368422</c:v>
                </c:pt>
                <c:pt idx="190">
                  <c:v>1879.1989528795812</c:v>
                </c:pt>
                <c:pt idx="191">
                  <c:v>1880.3020833333333</c:v>
                </c:pt>
                <c:pt idx="192">
                  <c:v>1884.3264248704663</c:v>
                </c:pt>
                <c:pt idx="193">
                  <c:v>1885.5360824742268</c:v>
                </c:pt>
                <c:pt idx="194">
                  <c:v>1882.6307692307691</c:v>
                </c:pt>
                <c:pt idx="195">
                  <c:v>1881.1887755102041</c:v>
                </c:pt>
                <c:pt idx="196">
                  <c:v>1883.030456852792</c:v>
                </c:pt>
                <c:pt idx="197">
                  <c:v>1884.0808080808081</c:v>
                </c:pt>
                <c:pt idx="198">
                  <c:v>1884.180904522613</c:v>
                </c:pt>
                <c:pt idx="199">
                  <c:v>1882.72</c:v>
                </c:pt>
                <c:pt idx="200">
                  <c:v>1881.7611940298507</c:v>
                </c:pt>
                <c:pt idx="201">
                  <c:v>1881.3366336633662</c:v>
                </c:pt>
                <c:pt idx="202">
                  <c:v>1879.8719211822661</c:v>
                </c:pt>
                <c:pt idx="203">
                  <c:v>1880.1666666666667</c:v>
                </c:pt>
                <c:pt idx="204">
                  <c:v>1877.2536585365854</c:v>
                </c:pt>
                <c:pt idx="205">
                  <c:v>1878.4611650485438</c:v>
                </c:pt>
                <c:pt idx="206">
                  <c:v>1878.0096618357488</c:v>
                </c:pt>
                <c:pt idx="207">
                  <c:v>1875.4951923076924</c:v>
                </c:pt>
                <c:pt idx="208">
                  <c:v>1873.8133971291866</c:v>
                </c:pt>
                <c:pt idx="209">
                  <c:v>1877.7476190476191</c:v>
                </c:pt>
                <c:pt idx="210">
                  <c:v>1878.0426540284361</c:v>
                </c:pt>
                <c:pt idx="211">
                  <c:v>1877.9669811320755</c:v>
                </c:pt>
                <c:pt idx="212">
                  <c:v>1875.9295774647887</c:v>
                </c:pt>
                <c:pt idx="213">
                  <c:v>1876.9345794392523</c:v>
                </c:pt>
                <c:pt idx="214">
                  <c:v>1877.832558139535</c:v>
                </c:pt>
                <c:pt idx="215">
                  <c:v>1880.375</c:v>
                </c:pt>
                <c:pt idx="216">
                  <c:v>1877.6359447004609</c:v>
                </c:pt>
                <c:pt idx="217">
                  <c:v>1878.711009174312</c:v>
                </c:pt>
                <c:pt idx="218">
                  <c:v>1879.0456621004566</c:v>
                </c:pt>
                <c:pt idx="219">
                  <c:v>1882.1227272727272</c:v>
                </c:pt>
                <c:pt idx="220">
                  <c:v>1882.1402714932126</c:v>
                </c:pt>
                <c:pt idx="221">
                  <c:v>1880.5450450450451</c:v>
                </c:pt>
                <c:pt idx="222">
                  <c:v>1884.9372197309417</c:v>
                </c:pt>
                <c:pt idx="223">
                  <c:v>1883.3973214285713</c:v>
                </c:pt>
                <c:pt idx="224">
                  <c:v>1881.048888888889</c:v>
                </c:pt>
                <c:pt idx="225">
                  <c:v>1879.6106194690265</c:v>
                </c:pt>
                <c:pt idx="226">
                  <c:v>1881.9471365638767</c:v>
                </c:pt>
                <c:pt idx="227">
                  <c:v>1882.5175438596491</c:v>
                </c:pt>
                <c:pt idx="228">
                  <c:v>1886.0174672489084</c:v>
                </c:pt>
                <c:pt idx="229">
                  <c:v>1888.8608695652174</c:v>
                </c:pt>
                <c:pt idx="230">
                  <c:v>1887.2207792207791</c:v>
                </c:pt>
                <c:pt idx="231">
                  <c:v>1887.6465517241379</c:v>
                </c:pt>
                <c:pt idx="232">
                  <c:v>1887.9227467811158</c:v>
                </c:pt>
                <c:pt idx="233">
                  <c:v>1887.3333333333333</c:v>
                </c:pt>
                <c:pt idx="234">
                  <c:v>1887.1234042553192</c:v>
                </c:pt>
                <c:pt idx="235">
                  <c:v>1883.0677966101696</c:v>
                </c:pt>
                <c:pt idx="236">
                  <c:v>1882.8649789029537</c:v>
                </c:pt>
                <c:pt idx="237">
                  <c:v>1880.4705882352941</c:v>
                </c:pt>
                <c:pt idx="238">
                  <c:v>1878.9121338912134</c:v>
                </c:pt>
                <c:pt idx="239">
                  <c:v>1881.5916666666667</c:v>
                </c:pt>
                <c:pt idx="240">
                  <c:v>1880.5228215767636</c:v>
                </c:pt>
                <c:pt idx="241">
                  <c:v>1882.5206611570247</c:v>
                </c:pt>
                <c:pt idx="242">
                  <c:v>1885.3004115226338</c:v>
                </c:pt>
                <c:pt idx="243">
                  <c:v>1884.6844262295083</c:v>
                </c:pt>
                <c:pt idx="244">
                  <c:v>1883.3591836734695</c:v>
                </c:pt>
                <c:pt idx="245">
                  <c:v>1885.3333333333333</c:v>
                </c:pt>
                <c:pt idx="246">
                  <c:v>1885.5546558704452</c:v>
                </c:pt>
                <c:pt idx="247">
                  <c:v>1886.2822580645161</c:v>
                </c:pt>
                <c:pt idx="248">
                  <c:v>1884.1485943775101</c:v>
                </c:pt>
                <c:pt idx="249">
                  <c:v>1883.5319999999999</c:v>
                </c:pt>
                <c:pt idx="250">
                  <c:v>1886.8645418326694</c:v>
                </c:pt>
                <c:pt idx="251">
                  <c:v>1886.3015873015872</c:v>
                </c:pt>
                <c:pt idx="252">
                  <c:v>1886.6324110671937</c:v>
                </c:pt>
                <c:pt idx="253">
                  <c:v>1884.7047244094488</c:v>
                </c:pt>
                <c:pt idx="254">
                  <c:v>1882.3686274509803</c:v>
                </c:pt>
                <c:pt idx="255">
                  <c:v>1878.6875</c:v>
                </c:pt>
                <c:pt idx="256">
                  <c:v>1880.0778210116732</c:v>
                </c:pt>
                <c:pt idx="257">
                  <c:v>1880.4263565891472</c:v>
                </c:pt>
                <c:pt idx="258">
                  <c:v>1877.5057915057914</c:v>
                </c:pt>
                <c:pt idx="259">
                  <c:v>1875.5461538461539</c:v>
                </c:pt>
                <c:pt idx="260">
                  <c:v>1879.8544061302682</c:v>
                </c:pt>
                <c:pt idx="261">
                  <c:v>1876.6488549618321</c:v>
                </c:pt>
                <c:pt idx="262">
                  <c:v>1874.5057034220533</c:v>
                </c:pt>
                <c:pt idx="263">
                  <c:v>1877.4810606060605</c:v>
                </c:pt>
                <c:pt idx="264">
                  <c:v>1879.5396226415094</c:v>
                </c:pt>
                <c:pt idx="265">
                  <c:v>1879.3533834586467</c:v>
                </c:pt>
                <c:pt idx="266">
                  <c:v>1879.0749063670412</c:v>
                </c:pt>
                <c:pt idx="267">
                  <c:v>1878.7425373134329</c:v>
                </c:pt>
                <c:pt idx="268">
                  <c:v>1878.3382899628252</c:v>
                </c:pt>
                <c:pt idx="269">
                  <c:v>1877.1444444444444</c:v>
                </c:pt>
                <c:pt idx="270">
                  <c:v>1878.2177121771217</c:v>
                </c:pt>
                <c:pt idx="271">
                  <c:v>1877.7830882352941</c:v>
                </c:pt>
                <c:pt idx="272">
                  <c:v>1877.5494505494505</c:v>
                </c:pt>
                <c:pt idx="273">
                  <c:v>1878.2518248175184</c:v>
                </c:pt>
                <c:pt idx="274">
                  <c:v>1877.08</c:v>
                </c:pt>
                <c:pt idx="275">
                  <c:v>1878.2101449275362</c:v>
                </c:pt>
                <c:pt idx="276">
                  <c:v>1878.1299638989169</c:v>
                </c:pt>
                <c:pt idx="277">
                  <c:v>1881.0503597122301</c:v>
                </c:pt>
                <c:pt idx="278">
                  <c:v>1881.9784946236559</c:v>
                </c:pt>
                <c:pt idx="279">
                  <c:v>1883.4714285714285</c:v>
                </c:pt>
                <c:pt idx="280">
                  <c:v>1880.7402135231316</c:v>
                </c:pt>
                <c:pt idx="281">
                  <c:v>1883.2695035460993</c:v>
                </c:pt>
                <c:pt idx="282">
                  <c:v>1882.1696113074204</c:v>
                </c:pt>
                <c:pt idx="283">
                  <c:v>1881.4859154929577</c:v>
                </c:pt>
                <c:pt idx="284">
                  <c:v>1881.8807017543859</c:v>
                </c:pt>
                <c:pt idx="285">
                  <c:v>1883.9615384615386</c:v>
                </c:pt>
                <c:pt idx="286">
                  <c:v>1882.0034843205574</c:v>
                </c:pt>
                <c:pt idx="287">
                  <c:v>1880.7048611111111</c:v>
                </c:pt>
                <c:pt idx="288">
                  <c:v>1878.2595155709344</c:v>
                </c:pt>
                <c:pt idx="289">
                  <c:v>1876.1827586206896</c:v>
                </c:pt>
                <c:pt idx="290">
                  <c:v>1876.2577319587629</c:v>
                </c:pt>
                <c:pt idx="291">
                  <c:v>1880.8047945205481</c:v>
                </c:pt>
                <c:pt idx="292">
                  <c:v>1877.5972696245733</c:v>
                </c:pt>
                <c:pt idx="293">
                  <c:v>1877.5544217687075</c:v>
                </c:pt>
                <c:pt idx="294">
                  <c:v>1879.664406779661</c:v>
                </c:pt>
                <c:pt idx="295">
                  <c:v>1877.0979729729729</c:v>
                </c:pt>
                <c:pt idx="296">
                  <c:v>1876.9898989898991</c:v>
                </c:pt>
                <c:pt idx="297">
                  <c:v>1873.1744966442952</c:v>
                </c:pt>
                <c:pt idx="298">
                  <c:v>1872.0602006688964</c:v>
                </c:pt>
                <c:pt idx="299">
                  <c:v>1872.5466666666666</c:v>
                </c:pt>
                <c:pt idx="300">
                  <c:v>1874.5548172757476</c:v>
                </c:pt>
                <c:pt idx="301">
                  <c:v>1874.5927152317881</c:v>
                </c:pt>
                <c:pt idx="302">
                  <c:v>1877.5643564356435</c:v>
                </c:pt>
                <c:pt idx="303">
                  <c:v>1878.3815789473683</c:v>
                </c:pt>
                <c:pt idx="304">
                  <c:v>1878.7016393442623</c:v>
                </c:pt>
                <c:pt idx="305">
                  <c:v>1877.7124183006536</c:v>
                </c:pt>
                <c:pt idx="306">
                  <c:v>1878.4755700325734</c:v>
                </c:pt>
                <c:pt idx="307">
                  <c:v>1880.8571428571429</c:v>
                </c:pt>
                <c:pt idx="308">
                  <c:v>1883.8932038834951</c:v>
                </c:pt>
                <c:pt idx="309">
                  <c:v>1883.7032258064517</c:v>
                </c:pt>
                <c:pt idx="310">
                  <c:v>1884.0385852090033</c:v>
                </c:pt>
                <c:pt idx="311">
                  <c:v>1883.8653846153845</c:v>
                </c:pt>
                <c:pt idx="312">
                  <c:v>1883.1341853035144</c:v>
                </c:pt>
                <c:pt idx="313">
                  <c:v>1883.8630573248408</c:v>
                </c:pt>
                <c:pt idx="314">
                  <c:v>1882.5555555555557</c:v>
                </c:pt>
                <c:pt idx="315">
                  <c:v>1883.0791139240507</c:v>
                </c:pt>
                <c:pt idx="316">
                  <c:v>1884.5741324921137</c:v>
                </c:pt>
                <c:pt idx="317">
                  <c:v>1882.9371069182389</c:v>
                </c:pt>
                <c:pt idx="318">
                  <c:v>1881.0470219435736</c:v>
                </c:pt>
                <c:pt idx="319">
                  <c:v>1883.8062500000001</c:v>
                </c:pt>
                <c:pt idx="320">
                  <c:v>1885.4766355140187</c:v>
                </c:pt>
                <c:pt idx="321">
                  <c:v>1884.5434782608695</c:v>
                </c:pt>
                <c:pt idx="322">
                  <c:v>1882.1950464396284</c:v>
                </c:pt>
                <c:pt idx="323">
                  <c:v>1881.648148148148</c:v>
                </c:pt>
                <c:pt idx="324">
                  <c:v>1881.3107692307692</c:v>
                </c:pt>
                <c:pt idx="325">
                  <c:v>1881.2607361963189</c:v>
                </c:pt>
                <c:pt idx="326">
                  <c:v>1878.9877675840978</c:v>
                </c:pt>
                <c:pt idx="327">
                  <c:v>1876.6493902439024</c:v>
                </c:pt>
                <c:pt idx="328">
                  <c:v>1879.6382978723404</c:v>
                </c:pt>
                <c:pt idx="329">
                  <c:v>1881</c:v>
                </c:pt>
                <c:pt idx="330">
                  <c:v>1881.8549848942598</c:v>
                </c:pt>
                <c:pt idx="331">
                  <c:v>1884.5421686746988</c:v>
                </c:pt>
                <c:pt idx="332">
                  <c:v>1883.2312312312313</c:v>
                </c:pt>
                <c:pt idx="333">
                  <c:v>1884.3982035928143</c:v>
                </c:pt>
                <c:pt idx="334">
                  <c:v>1884.4029850746269</c:v>
                </c:pt>
                <c:pt idx="335">
                  <c:v>1885.3541666666667</c:v>
                </c:pt>
                <c:pt idx="336">
                  <c:v>1883.0593471810089</c:v>
                </c:pt>
                <c:pt idx="337">
                  <c:v>1880.1923076923076</c:v>
                </c:pt>
                <c:pt idx="338">
                  <c:v>1880.7935103244838</c:v>
                </c:pt>
                <c:pt idx="339">
                  <c:v>1880.8088235294117</c:v>
                </c:pt>
                <c:pt idx="340">
                  <c:v>1881.9208211143696</c:v>
                </c:pt>
                <c:pt idx="341">
                  <c:v>1882.9824561403509</c:v>
                </c:pt>
                <c:pt idx="342">
                  <c:v>1882.7696793002915</c:v>
                </c:pt>
                <c:pt idx="343">
                  <c:v>1882.6308139534883</c:v>
                </c:pt>
                <c:pt idx="344">
                  <c:v>1881.5101449275362</c:v>
                </c:pt>
                <c:pt idx="345">
                  <c:v>1883.4595375722542</c:v>
                </c:pt>
                <c:pt idx="346">
                  <c:v>1880.7348703170028</c:v>
                </c:pt>
                <c:pt idx="347">
                  <c:v>1879.7557471264367</c:v>
                </c:pt>
                <c:pt idx="348">
                  <c:v>1880.0659025787966</c:v>
                </c:pt>
                <c:pt idx="349">
                  <c:v>1880.7485714285715</c:v>
                </c:pt>
                <c:pt idx="350">
                  <c:v>1883.0626780626781</c:v>
                </c:pt>
                <c:pt idx="351">
                  <c:v>1881.90625</c:v>
                </c:pt>
                <c:pt idx="352">
                  <c:v>1880.6203966005667</c:v>
                </c:pt>
                <c:pt idx="353">
                  <c:v>1879.8135593220338</c:v>
                </c:pt>
                <c:pt idx="354">
                  <c:v>1880.487323943662</c:v>
                </c:pt>
                <c:pt idx="355">
                  <c:v>1880.4185393258426</c:v>
                </c:pt>
                <c:pt idx="356">
                  <c:v>1881.2436974789916</c:v>
                </c:pt>
                <c:pt idx="357">
                  <c:v>1880.0893854748604</c:v>
                </c:pt>
                <c:pt idx="358">
                  <c:v>1881.8774373259052</c:v>
                </c:pt>
                <c:pt idx="359">
                  <c:v>1881.5388888888888</c:v>
                </c:pt>
                <c:pt idx="360">
                  <c:v>1881.4847645429363</c:v>
                </c:pt>
                <c:pt idx="361">
                  <c:v>1882.4309392265193</c:v>
                </c:pt>
                <c:pt idx="362">
                  <c:v>1882.6060606060605</c:v>
                </c:pt>
                <c:pt idx="363">
                  <c:v>1882.5824175824175</c:v>
                </c:pt>
                <c:pt idx="364">
                  <c:v>1884.0767123287671</c:v>
                </c:pt>
                <c:pt idx="365">
                  <c:v>1885.016393442623</c:v>
                </c:pt>
                <c:pt idx="366">
                  <c:v>1884.1525885558583</c:v>
                </c:pt>
                <c:pt idx="367">
                  <c:v>1883.6521739130435</c:v>
                </c:pt>
                <c:pt idx="368">
                  <c:v>1883.8536585365853</c:v>
                </c:pt>
                <c:pt idx="369">
                  <c:v>1885.4810810810811</c:v>
                </c:pt>
                <c:pt idx="370">
                  <c:v>1887.2884097035039</c:v>
                </c:pt>
                <c:pt idx="371">
                  <c:v>1887.5913978494623</c:v>
                </c:pt>
                <c:pt idx="372">
                  <c:v>1887.4638069705095</c:v>
                </c:pt>
                <c:pt idx="373">
                  <c:v>1887.7967914438502</c:v>
                </c:pt>
                <c:pt idx="374">
                  <c:v>1887.6293333333333</c:v>
                </c:pt>
                <c:pt idx="375">
                  <c:v>1888.0771276595744</c:v>
                </c:pt>
                <c:pt idx="376">
                  <c:v>1887.7771883289124</c:v>
                </c:pt>
                <c:pt idx="377">
                  <c:v>1886.8148148148148</c:v>
                </c:pt>
                <c:pt idx="378">
                  <c:v>1888.2532981530344</c:v>
                </c:pt>
                <c:pt idx="379">
                  <c:v>1888.042105263158</c:v>
                </c:pt>
                <c:pt idx="380">
                  <c:v>1886.5485564304463</c:v>
                </c:pt>
                <c:pt idx="381">
                  <c:v>1885.9162303664921</c:v>
                </c:pt>
                <c:pt idx="382">
                  <c:v>1885.8485639686685</c:v>
                </c:pt>
                <c:pt idx="383">
                  <c:v>1884.5833333333333</c:v>
                </c:pt>
                <c:pt idx="384">
                  <c:v>1883.4493506493507</c:v>
                </c:pt>
                <c:pt idx="385">
                  <c:v>1884.9170984455959</c:v>
                </c:pt>
                <c:pt idx="386">
                  <c:v>1885.2687338501291</c:v>
                </c:pt>
                <c:pt idx="387">
                  <c:v>1886.5644329896907</c:v>
                </c:pt>
                <c:pt idx="388">
                  <c:v>1887.1799485861181</c:v>
                </c:pt>
                <c:pt idx="389">
                  <c:v>1888.1512820512821</c:v>
                </c:pt>
                <c:pt idx="390">
                  <c:v>1887.9002557544757</c:v>
                </c:pt>
                <c:pt idx="391">
                  <c:v>1886.5561224489795</c:v>
                </c:pt>
                <c:pt idx="392">
                  <c:v>1888.3969465648854</c:v>
                </c:pt>
                <c:pt idx="393">
                  <c:v>1887.2106598984772</c:v>
                </c:pt>
                <c:pt idx="394">
                  <c:v>1885.8860759493671</c:v>
                </c:pt>
                <c:pt idx="395">
                  <c:v>1885.530303030303</c:v>
                </c:pt>
                <c:pt idx="396">
                  <c:v>1887.4735516372796</c:v>
                </c:pt>
                <c:pt idx="397">
                  <c:v>1887.5452261306532</c:v>
                </c:pt>
                <c:pt idx="398">
                  <c:v>1887.7518796992481</c:v>
                </c:pt>
                <c:pt idx="399">
                  <c:v>1887.3575000000001</c:v>
                </c:pt>
                <c:pt idx="400">
                  <c:v>1886.4613466334165</c:v>
                </c:pt>
                <c:pt idx="401">
                  <c:v>1884.5746268656717</c:v>
                </c:pt>
                <c:pt idx="402">
                  <c:v>1883.9776674937966</c:v>
                </c:pt>
                <c:pt idx="403">
                  <c:v>1884.8886138613861</c:v>
                </c:pt>
                <c:pt idx="404">
                  <c:v>1884.7283950617284</c:v>
                </c:pt>
                <c:pt idx="405">
                  <c:v>1884.2610837438424</c:v>
                </c:pt>
                <c:pt idx="406">
                  <c:v>1885.9508599508599</c:v>
                </c:pt>
                <c:pt idx="407">
                  <c:v>1885.6666666666667</c:v>
                </c:pt>
                <c:pt idx="408">
                  <c:v>1885.0757946210269</c:v>
                </c:pt>
                <c:pt idx="409">
                  <c:v>1884.8804878048782</c:v>
                </c:pt>
                <c:pt idx="410">
                  <c:v>1885.0754257907543</c:v>
                </c:pt>
                <c:pt idx="411">
                  <c:v>1886.1990291262136</c:v>
                </c:pt>
                <c:pt idx="412">
                  <c:v>1887.2881355932204</c:v>
                </c:pt>
                <c:pt idx="413">
                  <c:v>1886.9082125603866</c:v>
                </c:pt>
                <c:pt idx="414">
                  <c:v>1886.8915662650602</c:v>
                </c:pt>
                <c:pt idx="415">
                  <c:v>1888.5048076923076</c:v>
                </c:pt>
                <c:pt idx="416">
                  <c:v>1888.5131894484412</c:v>
                </c:pt>
                <c:pt idx="417">
                  <c:v>1888.77990430622</c:v>
                </c:pt>
                <c:pt idx="418">
                  <c:v>1887.871121718377</c:v>
                </c:pt>
                <c:pt idx="419">
                  <c:v>1887.3880952380953</c:v>
                </c:pt>
                <c:pt idx="420">
                  <c:v>1885.58432304038</c:v>
                </c:pt>
                <c:pt idx="421">
                  <c:v>1884.4407582938388</c:v>
                </c:pt>
                <c:pt idx="422">
                  <c:v>1884.3356973995271</c:v>
                </c:pt>
                <c:pt idx="423">
                  <c:v>1884.9575471698113</c:v>
                </c:pt>
                <c:pt idx="424">
                  <c:v>1887.595294117647</c:v>
                </c:pt>
                <c:pt idx="425">
                  <c:v>1888.206572769953</c:v>
                </c:pt>
                <c:pt idx="426">
                  <c:v>1888.6159250585481</c:v>
                </c:pt>
                <c:pt idx="427">
                  <c:v>1888.6238317757009</c:v>
                </c:pt>
                <c:pt idx="428">
                  <c:v>1887.2820512820513</c:v>
                </c:pt>
                <c:pt idx="429">
                  <c:v>1887.4046511627907</c:v>
                </c:pt>
                <c:pt idx="430">
                  <c:v>1887.0974477958237</c:v>
                </c:pt>
                <c:pt idx="431">
                  <c:v>1885.3726851851852</c:v>
                </c:pt>
                <c:pt idx="432">
                  <c:v>1885.6374133949191</c:v>
                </c:pt>
                <c:pt idx="433">
                  <c:v>1885.9700460829492</c:v>
                </c:pt>
                <c:pt idx="434">
                  <c:v>1886.4114942528736</c:v>
                </c:pt>
                <c:pt idx="435">
                  <c:v>1887.4105504587155</c:v>
                </c:pt>
                <c:pt idx="436">
                  <c:v>1888.6109839816934</c:v>
                </c:pt>
                <c:pt idx="437">
                  <c:v>1889.1849315068494</c:v>
                </c:pt>
                <c:pt idx="438">
                  <c:v>1889.7107061503416</c:v>
                </c:pt>
                <c:pt idx="439">
                  <c:v>1891.4386363636363</c:v>
                </c:pt>
                <c:pt idx="440">
                  <c:v>1891.1519274376417</c:v>
                </c:pt>
                <c:pt idx="441">
                  <c:v>1893.0950226244345</c:v>
                </c:pt>
                <c:pt idx="442">
                  <c:v>1893.6049661399547</c:v>
                </c:pt>
                <c:pt idx="443">
                  <c:v>1893.4527027027027</c:v>
                </c:pt>
                <c:pt idx="444">
                  <c:v>1894.0224719101125</c:v>
                </c:pt>
                <c:pt idx="445">
                  <c:v>1896.5470852017938</c:v>
                </c:pt>
                <c:pt idx="446">
                  <c:v>1898.6800894854587</c:v>
                </c:pt>
                <c:pt idx="447">
                  <c:v>1898.8928571428571</c:v>
                </c:pt>
                <c:pt idx="448">
                  <c:v>1900.0311804008909</c:v>
                </c:pt>
                <c:pt idx="449">
                  <c:v>1900.32</c:v>
                </c:pt>
                <c:pt idx="450">
                  <c:v>1902.0177383592018</c:v>
                </c:pt>
                <c:pt idx="451">
                  <c:v>1901.9690265486727</c:v>
                </c:pt>
                <c:pt idx="452">
                  <c:v>1902.4172185430464</c:v>
                </c:pt>
                <c:pt idx="453">
                  <c:v>1901.4251101321586</c:v>
                </c:pt>
                <c:pt idx="454">
                  <c:v>1899.7384615384615</c:v>
                </c:pt>
                <c:pt idx="455">
                  <c:v>1899.0285087719299</c:v>
                </c:pt>
                <c:pt idx="456">
                  <c:v>1900.413566739606</c:v>
                </c:pt>
                <c:pt idx="457">
                  <c:v>1898.3427947598254</c:v>
                </c:pt>
                <c:pt idx="458">
                  <c:v>1898.5904139433551</c:v>
                </c:pt>
                <c:pt idx="459">
                  <c:v>1898.8717391304349</c:v>
                </c:pt>
                <c:pt idx="460">
                  <c:v>1898.3535791757049</c:v>
                </c:pt>
                <c:pt idx="461">
                  <c:v>1897.3961038961038</c:v>
                </c:pt>
                <c:pt idx="462">
                  <c:v>1898.2397408207344</c:v>
                </c:pt>
                <c:pt idx="463">
                  <c:v>1897.5711206896551</c:v>
                </c:pt>
                <c:pt idx="464">
                  <c:v>1897.4043010752689</c:v>
                </c:pt>
                <c:pt idx="465">
                  <c:v>1894.9206008583692</c:v>
                </c:pt>
                <c:pt idx="466">
                  <c:v>1895.0428265524624</c:v>
                </c:pt>
                <c:pt idx="467">
                  <c:v>1894.3525641025642</c:v>
                </c:pt>
                <c:pt idx="468">
                  <c:v>1894.2835820895523</c:v>
                </c:pt>
                <c:pt idx="469">
                  <c:v>1896.6255319148936</c:v>
                </c:pt>
                <c:pt idx="470">
                  <c:v>1898.0127388535032</c:v>
                </c:pt>
                <c:pt idx="471">
                  <c:v>1899.5444915254238</c:v>
                </c:pt>
                <c:pt idx="472">
                  <c:v>1900.3742071881607</c:v>
                </c:pt>
                <c:pt idx="473">
                  <c:v>1899.2742616033756</c:v>
                </c:pt>
                <c:pt idx="474">
                  <c:v>1899.4484210526316</c:v>
                </c:pt>
                <c:pt idx="475">
                  <c:v>1900.1890756302521</c:v>
                </c:pt>
                <c:pt idx="476">
                  <c:v>1900.1719077568134</c:v>
                </c:pt>
                <c:pt idx="477">
                  <c:v>1899.81589958159</c:v>
                </c:pt>
                <c:pt idx="478">
                  <c:v>1899.8371607515658</c:v>
                </c:pt>
                <c:pt idx="479">
                  <c:v>1898.6645833333334</c:v>
                </c:pt>
                <c:pt idx="480">
                  <c:v>1899.5654885654885</c:v>
                </c:pt>
                <c:pt idx="481">
                  <c:v>1898.8360995850621</c:v>
                </c:pt>
                <c:pt idx="482">
                  <c:v>1901.6045548654245</c:v>
                </c:pt>
                <c:pt idx="483">
                  <c:v>1900.5</c:v>
                </c:pt>
                <c:pt idx="484">
                  <c:v>1901.4474226804123</c:v>
                </c:pt>
                <c:pt idx="485">
                  <c:v>1903.0205761316872</c:v>
                </c:pt>
                <c:pt idx="486">
                  <c:v>1901.4086242299795</c:v>
                </c:pt>
                <c:pt idx="487">
                  <c:v>1900.4959016393443</c:v>
                </c:pt>
                <c:pt idx="488">
                  <c:v>1900.6503067484662</c:v>
                </c:pt>
                <c:pt idx="489">
                  <c:v>1901.8265306122448</c:v>
                </c:pt>
                <c:pt idx="490">
                  <c:v>1902.2830957230142</c:v>
                </c:pt>
                <c:pt idx="491">
                  <c:v>1901.8475609756097</c:v>
                </c:pt>
                <c:pt idx="492">
                  <c:v>1900.7200811359025</c:v>
                </c:pt>
                <c:pt idx="493">
                  <c:v>1899.2165991902834</c:v>
                </c:pt>
                <c:pt idx="494">
                  <c:v>1898.7838383838384</c:v>
                </c:pt>
                <c:pt idx="495">
                  <c:v>1897.7842741935483</c:v>
                </c:pt>
                <c:pt idx="496">
                  <c:v>1896.559356136821</c:v>
                </c:pt>
                <c:pt idx="497">
                  <c:v>1895.5200803212851</c:v>
                </c:pt>
                <c:pt idx="498">
                  <c:v>1894.3887775551102</c:v>
                </c:pt>
                <c:pt idx="499">
                  <c:v>1894.39</c:v>
                </c:pt>
                <c:pt idx="500">
                  <c:v>1895.0878243512975</c:v>
                </c:pt>
                <c:pt idx="501">
                  <c:v>1896.4621513944223</c:v>
                </c:pt>
                <c:pt idx="502">
                  <c:v>1897.2803180914514</c:v>
                </c:pt>
                <c:pt idx="503">
                  <c:v>1896.6309523809523</c:v>
                </c:pt>
                <c:pt idx="504">
                  <c:v>1894.7386138613861</c:v>
                </c:pt>
                <c:pt idx="505">
                  <c:v>1895.1541501976285</c:v>
                </c:pt>
                <c:pt idx="506">
                  <c:v>1895.8264299802761</c:v>
                </c:pt>
                <c:pt idx="507">
                  <c:v>1895.1811023622047</c:v>
                </c:pt>
                <c:pt idx="508">
                  <c:v>1895.1277013752456</c:v>
                </c:pt>
                <c:pt idx="509">
                  <c:v>1894.1215686274509</c:v>
                </c:pt>
                <c:pt idx="510">
                  <c:v>1893.5557729941293</c:v>
                </c:pt>
                <c:pt idx="511">
                  <c:v>1893.775390625</c:v>
                </c:pt>
                <c:pt idx="512">
                  <c:v>1893.140350877193</c:v>
                </c:pt>
                <c:pt idx="513">
                  <c:v>1894.3463035019456</c:v>
                </c:pt>
                <c:pt idx="514">
                  <c:v>1894.0660194174757</c:v>
                </c:pt>
                <c:pt idx="515">
                  <c:v>1893.9224806201551</c:v>
                </c:pt>
                <c:pt idx="516">
                  <c:v>1895.7911025145067</c:v>
                </c:pt>
                <c:pt idx="517">
                  <c:v>1894.6891891891892</c:v>
                </c:pt>
                <c:pt idx="518">
                  <c:v>1896.0404624277458</c:v>
                </c:pt>
                <c:pt idx="519">
                  <c:v>1894.6096153846154</c:v>
                </c:pt>
                <c:pt idx="520">
                  <c:v>1893.852207293666</c:v>
                </c:pt>
                <c:pt idx="521">
                  <c:v>1893.844827586207</c:v>
                </c:pt>
                <c:pt idx="522">
                  <c:v>1893.6845124282984</c:v>
                </c:pt>
                <c:pt idx="523">
                  <c:v>1892.9790076335878</c:v>
                </c:pt>
                <c:pt idx="524">
                  <c:v>1894.1942857142858</c:v>
                </c:pt>
                <c:pt idx="525">
                  <c:v>1894.7281368821293</c:v>
                </c:pt>
                <c:pt idx="526">
                  <c:v>1893.7267552182163</c:v>
                </c:pt>
                <c:pt idx="527">
                  <c:v>1893.814393939394</c:v>
                </c:pt>
                <c:pt idx="528">
                  <c:v>1894.9848771266541</c:v>
                </c:pt>
                <c:pt idx="529">
                  <c:v>1895.143396226415</c:v>
                </c:pt>
                <c:pt idx="530">
                  <c:v>1895.2843691148776</c:v>
                </c:pt>
                <c:pt idx="531">
                  <c:v>1893.453007518797</c:v>
                </c:pt>
                <c:pt idx="532">
                  <c:v>1893.9230769230769</c:v>
                </c:pt>
                <c:pt idx="533">
                  <c:v>1894.7134831460673</c:v>
                </c:pt>
                <c:pt idx="534">
                  <c:v>1893.9906542056074</c:v>
                </c:pt>
                <c:pt idx="535">
                  <c:v>1891.8376865671642</c:v>
                </c:pt>
                <c:pt idx="536">
                  <c:v>1891.2569832402235</c:v>
                </c:pt>
                <c:pt idx="537">
                  <c:v>1891.2583643122678</c:v>
                </c:pt>
                <c:pt idx="538">
                  <c:v>1889.9202226345083</c:v>
                </c:pt>
                <c:pt idx="539">
                  <c:v>1890.7981481481481</c:v>
                </c:pt>
                <c:pt idx="540">
                  <c:v>1890.9223659889094</c:v>
                </c:pt>
                <c:pt idx="541">
                  <c:v>1891.5885608856088</c:v>
                </c:pt>
                <c:pt idx="542">
                  <c:v>1892.1362799263352</c:v>
                </c:pt>
                <c:pt idx="543">
                  <c:v>1891.0165441176471</c:v>
                </c:pt>
                <c:pt idx="544">
                  <c:v>1891.537614678899</c:v>
                </c:pt>
                <c:pt idx="545">
                  <c:v>1891.452380952381</c:v>
                </c:pt>
                <c:pt idx="546">
                  <c:v>1892.1992687385741</c:v>
                </c:pt>
                <c:pt idx="547">
                  <c:v>1892.7919708029196</c:v>
                </c:pt>
                <c:pt idx="548">
                  <c:v>1893.2422586520947</c:v>
                </c:pt>
                <c:pt idx="549">
                  <c:v>1893.7036363636364</c:v>
                </c:pt>
                <c:pt idx="550">
                  <c:v>1894.600725952813</c:v>
                </c:pt>
                <c:pt idx="551">
                  <c:v>1893.5579710144928</c:v>
                </c:pt>
                <c:pt idx="552">
                  <c:v>1893.0198915009041</c:v>
                </c:pt>
                <c:pt idx="553">
                  <c:v>1893.3862815884477</c:v>
                </c:pt>
                <c:pt idx="554">
                  <c:v>1894.8036036036035</c:v>
                </c:pt>
                <c:pt idx="555">
                  <c:v>1892.7266187050359</c:v>
                </c:pt>
                <c:pt idx="556">
                  <c:v>1892.6606822262117</c:v>
                </c:pt>
                <c:pt idx="557">
                  <c:v>1894.5197132616488</c:v>
                </c:pt>
                <c:pt idx="558">
                  <c:v>1893.6296958855098</c:v>
                </c:pt>
                <c:pt idx="559">
                  <c:v>1893.8732142857143</c:v>
                </c:pt>
                <c:pt idx="560">
                  <c:v>1894.0837789661318</c:v>
                </c:pt>
                <c:pt idx="561">
                  <c:v>1893.7206405693951</c:v>
                </c:pt>
                <c:pt idx="562">
                  <c:v>1893.5008880994671</c:v>
                </c:pt>
                <c:pt idx="563">
                  <c:v>1893.0691489361702</c:v>
                </c:pt>
                <c:pt idx="564">
                  <c:v>1893.237168141593</c:v>
                </c:pt>
                <c:pt idx="565">
                  <c:v>1893.9275618374559</c:v>
                </c:pt>
                <c:pt idx="566">
                  <c:v>1894.5026455026455</c:v>
                </c:pt>
                <c:pt idx="567">
                  <c:v>1894.4419014084508</c:v>
                </c:pt>
                <c:pt idx="568">
                  <c:v>1894.2144112478031</c:v>
                </c:pt>
                <c:pt idx="569">
                  <c:v>1895.3315789473684</c:v>
                </c:pt>
                <c:pt idx="570">
                  <c:v>1894.4711033274957</c:v>
                </c:pt>
                <c:pt idx="571">
                  <c:v>1894.4108391608393</c:v>
                </c:pt>
                <c:pt idx="572">
                  <c:v>1895.0209424083769</c:v>
                </c:pt>
                <c:pt idx="573">
                  <c:v>1896.060975609756</c:v>
                </c:pt>
                <c:pt idx="574">
                  <c:v>1895.9026086956521</c:v>
                </c:pt>
                <c:pt idx="575">
                  <c:v>1895.640625</c:v>
                </c:pt>
                <c:pt idx="576">
                  <c:v>1894.890814558059</c:v>
                </c:pt>
                <c:pt idx="577">
                  <c:v>1895.5086505190311</c:v>
                </c:pt>
                <c:pt idx="578">
                  <c:v>1894.1312607944733</c:v>
                </c:pt>
                <c:pt idx="579">
                  <c:v>1894.4224137931035</c:v>
                </c:pt>
                <c:pt idx="580">
                  <c:v>1894.5318416523237</c:v>
                </c:pt>
                <c:pt idx="581">
                  <c:v>1894.3436426116839</c:v>
                </c:pt>
                <c:pt idx="582">
                  <c:v>1893.8113207547169</c:v>
                </c:pt>
                <c:pt idx="583">
                  <c:v>1893.0958904109589</c:v>
                </c:pt>
                <c:pt idx="584">
                  <c:v>1894.4239316239316</c:v>
                </c:pt>
                <c:pt idx="585">
                  <c:v>1894.759385665529</c:v>
                </c:pt>
                <c:pt idx="586">
                  <c:v>1894.5724020442931</c:v>
                </c:pt>
                <c:pt idx="587">
                  <c:v>1894.1819727891157</c:v>
                </c:pt>
                <c:pt idx="588">
                  <c:v>1894.8845500848897</c:v>
                </c:pt>
                <c:pt idx="589">
                  <c:v>1894.2491525423729</c:v>
                </c:pt>
                <c:pt idx="590">
                  <c:v>1893.3062605752962</c:v>
                </c:pt>
                <c:pt idx="591">
                  <c:v>1893.0895270270271</c:v>
                </c:pt>
                <c:pt idx="592">
                  <c:v>1891.8802698145025</c:v>
                </c:pt>
                <c:pt idx="593">
                  <c:v>1891.8097643097642</c:v>
                </c:pt>
                <c:pt idx="594">
                  <c:v>1890.4857142857143</c:v>
                </c:pt>
                <c:pt idx="595">
                  <c:v>1890.25</c:v>
                </c:pt>
                <c:pt idx="596">
                  <c:v>1891.3082077051927</c:v>
                </c:pt>
                <c:pt idx="597">
                  <c:v>1890.7408026755852</c:v>
                </c:pt>
                <c:pt idx="598">
                  <c:v>1889.5776293823039</c:v>
                </c:pt>
                <c:pt idx="599">
                  <c:v>1888.6066666666666</c:v>
                </c:pt>
                <c:pt idx="600">
                  <c:v>1890.1098169717138</c:v>
                </c:pt>
                <c:pt idx="601">
                  <c:v>1890.5714285714287</c:v>
                </c:pt>
                <c:pt idx="602">
                  <c:v>1890.6932006633499</c:v>
                </c:pt>
                <c:pt idx="603">
                  <c:v>1891.5149006622516</c:v>
                </c:pt>
                <c:pt idx="604">
                  <c:v>1890.6776859504132</c:v>
                </c:pt>
                <c:pt idx="605">
                  <c:v>1889.7590759075908</c:v>
                </c:pt>
                <c:pt idx="606">
                  <c:v>1889.156507413509</c:v>
                </c:pt>
                <c:pt idx="607">
                  <c:v>1889.9506578947369</c:v>
                </c:pt>
                <c:pt idx="608">
                  <c:v>1889.9343185550083</c:v>
                </c:pt>
                <c:pt idx="609">
                  <c:v>1889.9180327868853</c:v>
                </c:pt>
                <c:pt idx="610">
                  <c:v>1889.9509001636661</c:v>
                </c:pt>
                <c:pt idx="611">
                  <c:v>1891.3235294117646</c:v>
                </c:pt>
                <c:pt idx="612">
                  <c:v>1890.7373572593801</c:v>
                </c:pt>
                <c:pt idx="613">
                  <c:v>1891.8925081433224</c:v>
                </c:pt>
                <c:pt idx="614">
                  <c:v>1892.7252032520325</c:v>
                </c:pt>
                <c:pt idx="615">
                  <c:v>1892.7240259740261</c:v>
                </c:pt>
                <c:pt idx="616">
                  <c:v>1892.100486223663</c:v>
                </c:pt>
                <c:pt idx="617">
                  <c:v>1892.411003236246</c:v>
                </c:pt>
                <c:pt idx="618">
                  <c:v>1890.83844911147</c:v>
                </c:pt>
                <c:pt idx="619">
                  <c:v>1891.5451612903225</c:v>
                </c:pt>
                <c:pt idx="620">
                  <c:v>1892.5893719806763</c:v>
                </c:pt>
                <c:pt idx="621">
                  <c:v>1891.7009646302251</c:v>
                </c:pt>
                <c:pt idx="622">
                  <c:v>1890.733547351525</c:v>
                </c:pt>
                <c:pt idx="623">
                  <c:v>1890.1778846153845</c:v>
                </c:pt>
                <c:pt idx="624">
                  <c:v>1890.68</c:v>
                </c:pt>
                <c:pt idx="625">
                  <c:v>1891.2124600638977</c:v>
                </c:pt>
                <c:pt idx="626">
                  <c:v>1891.0669856459331</c:v>
                </c:pt>
                <c:pt idx="627">
                  <c:v>1891.8837579617834</c:v>
                </c:pt>
                <c:pt idx="628">
                  <c:v>1892.1510333863275</c:v>
                </c:pt>
                <c:pt idx="629">
                  <c:v>1893.2650793650794</c:v>
                </c:pt>
                <c:pt idx="630">
                  <c:v>1894.7020602218699</c:v>
                </c:pt>
                <c:pt idx="631">
                  <c:v>1895.6661392405063</c:v>
                </c:pt>
                <c:pt idx="632">
                  <c:v>1894.8688783570301</c:v>
                </c:pt>
                <c:pt idx="633">
                  <c:v>1896.2018927444794</c:v>
                </c:pt>
                <c:pt idx="634">
                  <c:v>1896.1685039370079</c:v>
                </c:pt>
                <c:pt idx="635">
                  <c:v>1895.8522012578617</c:v>
                </c:pt>
                <c:pt idx="636">
                  <c:v>1896.3359497645213</c:v>
                </c:pt>
                <c:pt idx="637">
                  <c:v>1897.1065830721004</c:v>
                </c:pt>
                <c:pt idx="638">
                  <c:v>1897.1924882629107</c:v>
                </c:pt>
                <c:pt idx="639">
                  <c:v>1897.315625</c:v>
                </c:pt>
                <c:pt idx="640">
                  <c:v>1895.8346333853353</c:v>
                </c:pt>
                <c:pt idx="641">
                  <c:v>1896.7881619937696</c:v>
                </c:pt>
                <c:pt idx="642">
                  <c:v>1896.3017107309486</c:v>
                </c:pt>
                <c:pt idx="643">
                  <c:v>1896.1133540372671</c:v>
                </c:pt>
                <c:pt idx="644">
                  <c:v>1895.5426356589148</c:v>
                </c:pt>
                <c:pt idx="645">
                  <c:v>1895.8777089783282</c:v>
                </c:pt>
                <c:pt idx="646">
                  <c:v>1895.629057187017</c:v>
                </c:pt>
                <c:pt idx="647">
                  <c:v>1895.0925925925926</c:v>
                </c:pt>
                <c:pt idx="648">
                  <c:v>1893.9445300462251</c:v>
                </c:pt>
                <c:pt idx="649">
                  <c:v>1894.0707692307692</c:v>
                </c:pt>
                <c:pt idx="650">
                  <c:v>1894.3256528417819</c:v>
                </c:pt>
                <c:pt idx="651">
                  <c:v>1894.734662576687</c:v>
                </c:pt>
                <c:pt idx="652">
                  <c:v>1895.957120980092</c:v>
                </c:pt>
                <c:pt idx="653">
                  <c:v>1895.0015290519877</c:v>
                </c:pt>
                <c:pt idx="654">
                  <c:v>1894.1312977099237</c:v>
                </c:pt>
                <c:pt idx="655">
                  <c:v>1895.3292682926829</c:v>
                </c:pt>
                <c:pt idx="656">
                  <c:v>1895.8599695585997</c:v>
                </c:pt>
                <c:pt idx="657">
                  <c:v>1894.983282674772</c:v>
                </c:pt>
                <c:pt idx="658">
                  <c:v>1896.2685887708649</c:v>
                </c:pt>
                <c:pt idx="659">
                  <c:v>1896.0469696969697</c:v>
                </c:pt>
                <c:pt idx="660">
                  <c:v>1895.841149773071</c:v>
                </c:pt>
                <c:pt idx="661">
                  <c:v>1895.382175226586</c:v>
                </c:pt>
                <c:pt idx="662">
                  <c:v>1895.4675716440422</c:v>
                </c:pt>
                <c:pt idx="663">
                  <c:v>1894.6490963855422</c:v>
                </c:pt>
                <c:pt idx="664">
                  <c:v>1893.7022556390978</c:v>
                </c:pt>
                <c:pt idx="665">
                  <c:v>1894.2042042042042</c:v>
                </c:pt>
                <c:pt idx="666">
                  <c:v>1895.3208395802098</c:v>
                </c:pt>
                <c:pt idx="667">
                  <c:v>1894.7949101796407</c:v>
                </c:pt>
                <c:pt idx="668">
                  <c:v>1893.357249626308</c:v>
                </c:pt>
                <c:pt idx="669">
                  <c:v>1892.9850746268658</c:v>
                </c:pt>
                <c:pt idx="670">
                  <c:v>1894.6050670640834</c:v>
                </c:pt>
                <c:pt idx="671">
                  <c:v>1894.6577380952381</c:v>
                </c:pt>
                <c:pt idx="672">
                  <c:v>1894.2719167904904</c:v>
                </c:pt>
                <c:pt idx="673">
                  <c:v>1894.1246290801187</c:v>
                </c:pt>
                <c:pt idx="674">
                  <c:v>1893.5466666666666</c:v>
                </c:pt>
                <c:pt idx="675">
                  <c:v>1893.9319526627219</c:v>
                </c:pt>
                <c:pt idx="676">
                  <c:v>1893.5686853766617</c:v>
                </c:pt>
                <c:pt idx="677">
                  <c:v>1893.283185840708</c:v>
                </c:pt>
                <c:pt idx="678">
                  <c:v>1893.0648011782032</c:v>
                </c:pt>
                <c:pt idx="679">
                  <c:v>1893.7220588235293</c:v>
                </c:pt>
                <c:pt idx="680">
                  <c:v>1893.2848751835536</c:v>
                </c:pt>
                <c:pt idx="681">
                  <c:v>1892.9208211143696</c:v>
                </c:pt>
                <c:pt idx="682">
                  <c:v>1891.7481698389458</c:v>
                </c:pt>
                <c:pt idx="683">
                  <c:v>1890.9897660818713</c:v>
                </c:pt>
                <c:pt idx="684">
                  <c:v>1891.8788321167883</c:v>
                </c:pt>
                <c:pt idx="685">
                  <c:v>1891.966472303207</c:v>
                </c:pt>
                <c:pt idx="686">
                  <c:v>1892.6069868995633</c:v>
                </c:pt>
                <c:pt idx="687">
                  <c:v>1893.4462209302326</c:v>
                </c:pt>
                <c:pt idx="688">
                  <c:v>1893.5050798258346</c:v>
                </c:pt>
                <c:pt idx="689">
                  <c:v>1892.7246376811595</c:v>
                </c:pt>
                <c:pt idx="690">
                  <c:v>1891.9551374819102</c:v>
                </c:pt>
                <c:pt idx="691">
                  <c:v>1892.9205202312139</c:v>
                </c:pt>
                <c:pt idx="692">
                  <c:v>1892.8066378066378</c:v>
                </c:pt>
                <c:pt idx="693">
                  <c:v>1893.07204610951</c:v>
                </c:pt>
                <c:pt idx="694">
                  <c:v>1893.4575539568345</c:v>
                </c:pt>
                <c:pt idx="695">
                  <c:v>1894.0732758620691</c:v>
                </c:pt>
                <c:pt idx="696">
                  <c:v>1894.2252510760402</c:v>
                </c:pt>
                <c:pt idx="697">
                  <c:v>1893.1074498567336</c:v>
                </c:pt>
                <c:pt idx="698">
                  <c:v>1892.376251788269</c:v>
                </c:pt>
                <c:pt idx="699">
                  <c:v>1892.81</c:v>
                </c:pt>
                <c:pt idx="700">
                  <c:v>1892.2838801711839</c:v>
                </c:pt>
                <c:pt idx="701">
                  <c:v>1891.8333333333333</c:v>
                </c:pt>
                <c:pt idx="702">
                  <c:v>1891.7880512091037</c:v>
                </c:pt>
                <c:pt idx="703">
                  <c:v>1891.9161931818182</c:v>
                </c:pt>
                <c:pt idx="704">
                  <c:v>1891.9418439716312</c:v>
                </c:pt>
                <c:pt idx="705">
                  <c:v>1892.2337110481587</c:v>
                </c:pt>
                <c:pt idx="706">
                  <c:v>1893.0198019801981</c:v>
                </c:pt>
                <c:pt idx="707">
                  <c:v>1892.8319209039548</c:v>
                </c:pt>
                <c:pt idx="708">
                  <c:v>1892.4894217207334</c:v>
                </c:pt>
                <c:pt idx="709">
                  <c:v>1891.6521126760563</c:v>
                </c:pt>
                <c:pt idx="710">
                  <c:v>1892.168776371308</c:v>
                </c:pt>
                <c:pt idx="711">
                  <c:v>1891.4943820224719</c:v>
                </c:pt>
                <c:pt idx="712">
                  <c:v>1892.2019635343618</c:v>
                </c:pt>
                <c:pt idx="713">
                  <c:v>1892.0518207282912</c:v>
                </c:pt>
                <c:pt idx="714">
                  <c:v>1890.9776223776223</c:v>
                </c:pt>
                <c:pt idx="715">
                  <c:v>1891.627094972067</c:v>
                </c:pt>
                <c:pt idx="716">
                  <c:v>1891.4853556485355</c:v>
                </c:pt>
                <c:pt idx="717">
                  <c:v>1892.0947075208915</c:v>
                </c:pt>
                <c:pt idx="718">
                  <c:v>1892.817802503477</c:v>
                </c:pt>
                <c:pt idx="719">
                  <c:v>1892.1125</c:v>
                </c:pt>
                <c:pt idx="720">
                  <c:v>1891.9958391123439</c:v>
                </c:pt>
                <c:pt idx="721">
                  <c:v>1892.7063711911358</c:v>
                </c:pt>
                <c:pt idx="722">
                  <c:v>1892.7966804979253</c:v>
                </c:pt>
                <c:pt idx="723">
                  <c:v>1893.7651933701657</c:v>
                </c:pt>
                <c:pt idx="724">
                  <c:v>1893.6965517241379</c:v>
                </c:pt>
                <c:pt idx="725">
                  <c:v>1893.1487603305786</c:v>
                </c:pt>
                <c:pt idx="726">
                  <c:v>1894.1004126547455</c:v>
                </c:pt>
                <c:pt idx="727">
                  <c:v>1892.7541208791208</c:v>
                </c:pt>
                <c:pt idx="728">
                  <c:v>1893.8641975308642</c:v>
                </c:pt>
                <c:pt idx="729">
                  <c:v>1893.6671232876713</c:v>
                </c:pt>
                <c:pt idx="730">
                  <c:v>1893.6210670314638</c:v>
                </c:pt>
                <c:pt idx="731">
                  <c:v>1894.5997267759562</c:v>
                </c:pt>
                <c:pt idx="732">
                  <c:v>1894.1487039563438</c:v>
                </c:pt>
                <c:pt idx="733">
                  <c:v>1893.9318801089919</c:v>
                </c:pt>
                <c:pt idx="734">
                  <c:v>1893.2598639455782</c:v>
                </c:pt>
                <c:pt idx="735">
                  <c:v>1891.9646739130435</c:v>
                </c:pt>
                <c:pt idx="736">
                  <c:v>1891.2279511533243</c:v>
                </c:pt>
                <c:pt idx="737">
                  <c:v>1890.2533875338754</c:v>
                </c:pt>
                <c:pt idx="738">
                  <c:v>1891.1867388362652</c:v>
                </c:pt>
                <c:pt idx="739">
                  <c:v>1891.0027027027027</c:v>
                </c:pt>
                <c:pt idx="740">
                  <c:v>1889.9595141700404</c:v>
                </c:pt>
                <c:pt idx="741">
                  <c:v>1890.7870619946091</c:v>
                </c:pt>
                <c:pt idx="742">
                  <c:v>1890.6581426648722</c:v>
                </c:pt>
                <c:pt idx="743">
                  <c:v>1889.8897849462367</c:v>
                </c:pt>
                <c:pt idx="744">
                  <c:v>1890.3436241610739</c:v>
                </c:pt>
                <c:pt idx="745">
                  <c:v>1890.4343163538874</c:v>
                </c:pt>
                <c:pt idx="746">
                  <c:v>1891.2918340026774</c:v>
                </c:pt>
                <c:pt idx="747">
                  <c:v>1891.2967914438502</c:v>
                </c:pt>
                <c:pt idx="748">
                  <c:v>1891.4018691588785</c:v>
                </c:pt>
                <c:pt idx="749">
                  <c:v>1892.0626666666667</c:v>
                </c:pt>
                <c:pt idx="750">
                  <c:v>1892.4207723035952</c:v>
                </c:pt>
                <c:pt idx="751">
                  <c:v>1892.3803191489362</c:v>
                </c:pt>
                <c:pt idx="752">
                  <c:v>1892.0650730411687</c:v>
                </c:pt>
                <c:pt idx="753">
                  <c:v>1891.9164456233423</c:v>
                </c:pt>
                <c:pt idx="754">
                  <c:v>1891.3655629139073</c:v>
                </c:pt>
                <c:pt idx="755">
                  <c:v>1890.6402116402116</c:v>
                </c:pt>
                <c:pt idx="756">
                  <c:v>1890.1453104359314</c:v>
                </c:pt>
                <c:pt idx="757">
                  <c:v>1889.7414248021107</c:v>
                </c:pt>
                <c:pt idx="758">
                  <c:v>1889.227931488801</c:v>
                </c:pt>
                <c:pt idx="759">
                  <c:v>1888.5368421052631</c:v>
                </c:pt>
                <c:pt idx="760">
                  <c:v>1887.6268068331144</c:v>
                </c:pt>
                <c:pt idx="761">
                  <c:v>1886.9041994750655</c:v>
                </c:pt>
                <c:pt idx="762">
                  <c:v>1886.6854521625164</c:v>
                </c:pt>
                <c:pt idx="763">
                  <c:v>1885.4358638743456</c:v>
                </c:pt>
                <c:pt idx="764">
                  <c:v>1886.2705882352941</c:v>
                </c:pt>
                <c:pt idx="765">
                  <c:v>1885.7976501305484</c:v>
                </c:pt>
                <c:pt idx="766">
                  <c:v>1885.6010430247718</c:v>
                </c:pt>
                <c:pt idx="767">
                  <c:v>1885.359375</c:v>
                </c:pt>
                <c:pt idx="768">
                  <c:v>1885.0533159947984</c:v>
                </c:pt>
                <c:pt idx="769">
                  <c:v>1885.2961038961039</c:v>
                </c:pt>
                <c:pt idx="770">
                  <c:v>1886.1193255512321</c:v>
                </c:pt>
                <c:pt idx="771">
                  <c:v>1886.0259067357513</c:v>
                </c:pt>
                <c:pt idx="772">
                  <c:v>1885.6300129366107</c:v>
                </c:pt>
                <c:pt idx="773">
                  <c:v>1885.3062015503876</c:v>
                </c:pt>
                <c:pt idx="774">
                  <c:v>1884.8193548387096</c:v>
                </c:pt>
                <c:pt idx="775">
                  <c:v>1884.4780927835052</c:v>
                </c:pt>
                <c:pt idx="776">
                  <c:v>1884.3642213642213</c:v>
                </c:pt>
                <c:pt idx="777">
                  <c:v>1883.6259640102828</c:v>
                </c:pt>
                <c:pt idx="778">
                  <c:v>1884.5455712451862</c:v>
                </c:pt>
                <c:pt idx="779">
                  <c:v>1884.6858974358975</c:v>
                </c:pt>
                <c:pt idx="780">
                  <c:v>1885.4443021766965</c:v>
                </c:pt>
                <c:pt idx="781">
                  <c:v>1885.7877237851662</c:v>
                </c:pt>
                <c:pt idx="782">
                  <c:v>1886.139208173691</c:v>
                </c:pt>
                <c:pt idx="783">
                  <c:v>1886.0038265306123</c:v>
                </c:pt>
                <c:pt idx="784">
                  <c:v>1885.0407643312101</c:v>
                </c:pt>
                <c:pt idx="785">
                  <c:v>1885.027989821883</c:v>
                </c:pt>
                <c:pt idx="786">
                  <c:v>1885.7801778907242</c:v>
                </c:pt>
                <c:pt idx="787">
                  <c:v>1886.0050761421319</c:v>
                </c:pt>
                <c:pt idx="788">
                  <c:v>1886.3713561470215</c:v>
                </c:pt>
                <c:pt idx="789">
                  <c:v>1886.5303797468355</c:v>
                </c:pt>
                <c:pt idx="790">
                  <c:v>1887.3451327433629</c:v>
                </c:pt>
                <c:pt idx="791">
                  <c:v>1887.159090909091</c:v>
                </c:pt>
                <c:pt idx="792">
                  <c:v>1886.6910466582597</c:v>
                </c:pt>
                <c:pt idx="793">
                  <c:v>1885.7607052896726</c:v>
                </c:pt>
                <c:pt idx="794">
                  <c:v>1885.108176100629</c:v>
                </c:pt>
                <c:pt idx="795">
                  <c:v>1885.1469849246232</c:v>
                </c:pt>
                <c:pt idx="796">
                  <c:v>1884.5734002509409</c:v>
                </c:pt>
                <c:pt idx="797">
                  <c:v>1884.4097744360902</c:v>
                </c:pt>
                <c:pt idx="798">
                  <c:v>1884.1852315394242</c:v>
                </c:pt>
                <c:pt idx="799">
                  <c:v>1884.37375</c:v>
                </c:pt>
                <c:pt idx="800">
                  <c:v>1885.1697877652934</c:v>
                </c:pt>
                <c:pt idx="801">
                  <c:v>1884.2406483790523</c:v>
                </c:pt>
                <c:pt idx="802">
                  <c:v>1883.9738480697386</c:v>
                </c:pt>
                <c:pt idx="803">
                  <c:v>1883.9838308457711</c:v>
                </c:pt>
                <c:pt idx="804">
                  <c:v>1884.3975155279504</c:v>
                </c:pt>
                <c:pt idx="805">
                  <c:v>1884.2059553349875</c:v>
                </c:pt>
                <c:pt idx="806">
                  <c:v>1883.5315985130112</c:v>
                </c:pt>
                <c:pt idx="807">
                  <c:v>1883.8230198019803</c:v>
                </c:pt>
                <c:pt idx="808">
                  <c:v>1884.0037082818294</c:v>
                </c:pt>
                <c:pt idx="809">
                  <c:v>1883.3432098765431</c:v>
                </c:pt>
                <c:pt idx="810">
                  <c:v>1882.8064118372379</c:v>
                </c:pt>
                <c:pt idx="811">
                  <c:v>1883.1317733990147</c:v>
                </c:pt>
                <c:pt idx="812">
                  <c:v>1882.851168511685</c:v>
                </c:pt>
                <c:pt idx="813">
                  <c:v>1882.2469287469287</c:v>
                </c:pt>
                <c:pt idx="814">
                  <c:v>1881.5631901840491</c:v>
                </c:pt>
                <c:pt idx="815">
                  <c:v>1881.2034313725489</c:v>
                </c:pt>
                <c:pt idx="816">
                  <c:v>1881.5116279069769</c:v>
                </c:pt>
                <c:pt idx="817">
                  <c:v>1881.0110024449878</c:v>
                </c:pt>
                <c:pt idx="818">
                  <c:v>1881.0463980463981</c:v>
                </c:pt>
                <c:pt idx="819">
                  <c:v>1882.0036585365854</c:v>
                </c:pt>
                <c:pt idx="820">
                  <c:v>1882.1181485992693</c:v>
                </c:pt>
                <c:pt idx="821">
                  <c:v>1881.389294403893</c:v>
                </c:pt>
                <c:pt idx="822">
                  <c:v>1881.6354799513974</c:v>
                </c:pt>
                <c:pt idx="823">
                  <c:v>1882.1334951456311</c:v>
                </c:pt>
                <c:pt idx="824">
                  <c:v>1881.4436363636364</c:v>
                </c:pt>
                <c:pt idx="825">
                  <c:v>1881.7905569007264</c:v>
                </c:pt>
                <c:pt idx="826">
                  <c:v>1881.3143893591293</c:v>
                </c:pt>
                <c:pt idx="827">
                  <c:v>1880.7838164251207</c:v>
                </c:pt>
                <c:pt idx="828">
                  <c:v>1881.1133896260556</c:v>
                </c:pt>
                <c:pt idx="829">
                  <c:v>1881.2566265060241</c:v>
                </c:pt>
                <c:pt idx="830">
                  <c:v>1880.7930204572804</c:v>
                </c:pt>
                <c:pt idx="831">
                  <c:v>1880.9002403846155</c:v>
                </c:pt>
                <c:pt idx="832">
                  <c:v>1880.1896758703481</c:v>
                </c:pt>
                <c:pt idx="833">
                  <c:v>1879.9496402877699</c:v>
                </c:pt>
                <c:pt idx="834">
                  <c:v>1880.179640718563</c:v>
                </c:pt>
                <c:pt idx="835">
                  <c:v>1880.1435406698565</c:v>
                </c:pt>
                <c:pt idx="836">
                  <c:v>1881.3405017921148</c:v>
                </c:pt>
                <c:pt idx="837">
                  <c:v>1881.6968973747016</c:v>
                </c:pt>
                <c:pt idx="838">
                  <c:v>1882.1287246722288</c:v>
                </c:pt>
                <c:pt idx="839">
                  <c:v>1881.4190476190477</c:v>
                </c:pt>
                <c:pt idx="840">
                  <c:v>1881.6848989298455</c:v>
                </c:pt>
                <c:pt idx="841">
                  <c:v>1880.8325415676959</c:v>
                </c:pt>
                <c:pt idx="842">
                  <c:v>1881.2313167259786</c:v>
                </c:pt>
                <c:pt idx="843">
                  <c:v>1882.0213270142181</c:v>
                </c:pt>
                <c:pt idx="844">
                  <c:v>1882.3928994082839</c:v>
                </c:pt>
                <c:pt idx="845">
                  <c:v>1881.9456264775413</c:v>
                </c:pt>
                <c:pt idx="846">
                  <c:v>1881.1534828807555</c:v>
                </c:pt>
                <c:pt idx="847">
                  <c:v>1880.5471698113208</c:v>
                </c:pt>
                <c:pt idx="848">
                  <c:v>1880.8280329799763</c:v>
                </c:pt>
                <c:pt idx="849">
                  <c:v>1881.4858823529412</c:v>
                </c:pt>
                <c:pt idx="850">
                  <c:v>1881.8648648648648</c:v>
                </c:pt>
                <c:pt idx="851">
                  <c:v>1881.7746478873239</c:v>
                </c:pt>
                <c:pt idx="852">
                  <c:v>1881.3270808909731</c:v>
                </c:pt>
                <c:pt idx="853">
                  <c:v>1880.4519906323185</c:v>
                </c:pt>
                <c:pt idx="854">
                  <c:v>1880.6198830409357</c:v>
                </c:pt>
                <c:pt idx="855">
                  <c:v>1880.4964953271028</c:v>
                </c:pt>
                <c:pt idx="856">
                  <c:v>1879.8763127187865</c:v>
                </c:pt>
                <c:pt idx="857">
                  <c:v>1879.5675990675991</c:v>
                </c:pt>
                <c:pt idx="858">
                  <c:v>1879.3934807916182</c:v>
                </c:pt>
                <c:pt idx="859">
                  <c:v>1878.9430232558138</c:v>
                </c:pt>
                <c:pt idx="860">
                  <c:v>1878.7932636469222</c:v>
                </c:pt>
                <c:pt idx="861">
                  <c:v>1878.7737819025522</c:v>
                </c:pt>
                <c:pt idx="862">
                  <c:v>1878.946697566628</c:v>
                </c:pt>
                <c:pt idx="863">
                  <c:v>1878.664351851852</c:v>
                </c:pt>
                <c:pt idx="864">
                  <c:v>1878.4693641618496</c:v>
                </c:pt>
                <c:pt idx="865">
                  <c:v>1878.0230946882218</c:v>
                </c:pt>
                <c:pt idx="866">
                  <c:v>1876.9700115340254</c:v>
                </c:pt>
                <c:pt idx="867">
                  <c:v>1877.6509216589861</c:v>
                </c:pt>
                <c:pt idx="868">
                  <c:v>1877.7986191024165</c:v>
                </c:pt>
                <c:pt idx="869">
                  <c:v>1877.5655172413792</c:v>
                </c:pt>
                <c:pt idx="870">
                  <c:v>1878.1974741676233</c:v>
                </c:pt>
                <c:pt idx="871">
                  <c:v>1878.1720183486239</c:v>
                </c:pt>
                <c:pt idx="872">
                  <c:v>1879.6998854524627</c:v>
                </c:pt>
                <c:pt idx="873">
                  <c:v>1879.700228832952</c:v>
                </c:pt>
                <c:pt idx="874">
                  <c:v>1879.08</c:v>
                </c:pt>
                <c:pt idx="875">
                  <c:v>1878.4440639269405</c:v>
                </c:pt>
                <c:pt idx="876">
                  <c:v>1878.897377423033</c:v>
                </c:pt>
                <c:pt idx="877">
                  <c:v>1878.3656036446469</c:v>
                </c:pt>
                <c:pt idx="878">
                  <c:v>1876.8759954493744</c:v>
                </c:pt>
                <c:pt idx="879">
                  <c:v>1876.7977272727273</c:v>
                </c:pt>
                <c:pt idx="880">
                  <c:v>1876.6935300794551</c:v>
                </c:pt>
                <c:pt idx="881">
                  <c:v>1876.7176870748299</c:v>
                </c:pt>
                <c:pt idx="882">
                  <c:v>1876.9445073612685</c:v>
                </c:pt>
                <c:pt idx="883">
                  <c:v>1877.2341628959275</c:v>
                </c:pt>
                <c:pt idx="884">
                  <c:v>1877.257627118644</c:v>
                </c:pt>
                <c:pt idx="885">
                  <c:v>1877.1986455981942</c:v>
                </c:pt>
                <c:pt idx="886">
                  <c:v>1877.3844419391207</c:v>
                </c:pt>
                <c:pt idx="887">
                  <c:v>1878.2882882882882</c:v>
                </c:pt>
                <c:pt idx="888">
                  <c:v>1877.9212598425197</c:v>
                </c:pt>
                <c:pt idx="889">
                  <c:v>1877.5280898876404</c:v>
                </c:pt>
                <c:pt idx="890">
                  <c:v>1876.2514029180695</c:v>
                </c:pt>
                <c:pt idx="891">
                  <c:v>1877.5112107623318</c:v>
                </c:pt>
                <c:pt idx="892">
                  <c:v>1877.7155655095185</c:v>
                </c:pt>
                <c:pt idx="893">
                  <c:v>1878.4060402684563</c:v>
                </c:pt>
                <c:pt idx="894">
                  <c:v>1879.7642458100559</c:v>
                </c:pt>
                <c:pt idx="895">
                  <c:v>1879.6305803571429</c:v>
                </c:pt>
                <c:pt idx="896">
                  <c:v>1880.1527313266445</c:v>
                </c:pt>
                <c:pt idx="897">
                  <c:v>1880.7360801781738</c:v>
                </c:pt>
                <c:pt idx="898">
                  <c:v>1881.1101223581757</c:v>
                </c:pt>
                <c:pt idx="899">
                  <c:v>1881.088888888889</c:v>
                </c:pt>
                <c:pt idx="900">
                  <c:v>1882.1087680355161</c:v>
                </c:pt>
                <c:pt idx="901">
                  <c:v>1882.2261640798226</c:v>
                </c:pt>
                <c:pt idx="902">
                  <c:v>1882.9191583610188</c:v>
                </c:pt>
                <c:pt idx="903">
                  <c:v>1882.9823008849557</c:v>
                </c:pt>
                <c:pt idx="904">
                  <c:v>1882.9458563535911</c:v>
                </c:pt>
                <c:pt idx="905">
                  <c:v>1882.8432671081678</c:v>
                </c:pt>
                <c:pt idx="906">
                  <c:v>1882.7078280044102</c:v>
                </c:pt>
                <c:pt idx="907">
                  <c:v>1883.3171806167402</c:v>
                </c:pt>
                <c:pt idx="908">
                  <c:v>1883.5115511551155</c:v>
                </c:pt>
                <c:pt idx="909">
                  <c:v>1884.0395604395605</c:v>
                </c:pt>
                <c:pt idx="910">
                  <c:v>1885.2590559824368</c:v>
                </c:pt>
                <c:pt idx="911">
                  <c:v>1884.8497807017543</c:v>
                </c:pt>
                <c:pt idx="912">
                  <c:v>1884.0887185104052</c:v>
                </c:pt>
                <c:pt idx="913">
                  <c:v>1885.1608315098467</c:v>
                </c:pt>
                <c:pt idx="914">
                  <c:v>1884.4371584699454</c:v>
                </c:pt>
                <c:pt idx="915">
                  <c:v>1884.4126637554584</c:v>
                </c:pt>
                <c:pt idx="916">
                  <c:v>1884.5125408942204</c:v>
                </c:pt>
                <c:pt idx="917">
                  <c:v>1885.2701525054467</c:v>
                </c:pt>
                <c:pt idx="918">
                  <c:v>1884.3917301414581</c:v>
                </c:pt>
                <c:pt idx="919">
                  <c:v>1883.9565217391305</c:v>
                </c:pt>
                <c:pt idx="920">
                  <c:v>1883.9087947882736</c:v>
                </c:pt>
                <c:pt idx="921">
                  <c:v>1883.7039045553145</c:v>
                </c:pt>
                <c:pt idx="922">
                  <c:v>1883.4994582881907</c:v>
                </c:pt>
                <c:pt idx="923">
                  <c:v>1883.7683982683982</c:v>
                </c:pt>
                <c:pt idx="924">
                  <c:v>1883.2032432432432</c:v>
                </c:pt>
                <c:pt idx="925">
                  <c:v>1882.5745140388769</c:v>
                </c:pt>
                <c:pt idx="926">
                  <c:v>1882.5523193096008</c:v>
                </c:pt>
                <c:pt idx="927">
                  <c:v>1882.5043103448277</c:v>
                </c:pt>
                <c:pt idx="928">
                  <c:v>1882.130247578041</c:v>
                </c:pt>
                <c:pt idx="929">
                  <c:v>1881.5731182795698</c:v>
                </c:pt>
                <c:pt idx="930">
                  <c:v>1881.9409237379161</c:v>
                </c:pt>
                <c:pt idx="931">
                  <c:v>1882.2103004291846</c:v>
                </c:pt>
                <c:pt idx="932">
                  <c:v>1882.9539121114683</c:v>
                </c:pt>
                <c:pt idx="933">
                  <c:v>1884.2269807280513</c:v>
                </c:pt>
                <c:pt idx="934">
                  <c:v>1883.8502673796791</c:v>
                </c:pt>
                <c:pt idx="935">
                  <c:v>1882.8525641025642</c:v>
                </c:pt>
                <c:pt idx="936">
                  <c:v>1883.4514407684098</c:v>
                </c:pt>
                <c:pt idx="937">
                  <c:v>1883.3731343283582</c:v>
                </c:pt>
                <c:pt idx="938">
                  <c:v>1884.0638977635783</c:v>
                </c:pt>
                <c:pt idx="939">
                  <c:v>1883.9446808510638</c:v>
                </c:pt>
                <c:pt idx="940">
                  <c:v>1884.0106269925611</c:v>
                </c:pt>
                <c:pt idx="941">
                  <c:v>1884.4585987261146</c:v>
                </c:pt>
                <c:pt idx="942">
                  <c:v>1884.814422057264</c:v>
                </c:pt>
                <c:pt idx="943">
                  <c:v>1885.4152542372881</c:v>
                </c:pt>
                <c:pt idx="944">
                  <c:v>1885.0814814814814</c:v>
                </c:pt>
                <c:pt idx="945">
                  <c:v>1885.0951374207189</c:v>
                </c:pt>
                <c:pt idx="946">
                  <c:v>1885.558606124604</c:v>
                </c:pt>
                <c:pt idx="947">
                  <c:v>1885.2362869198312</c:v>
                </c:pt>
                <c:pt idx="948">
                  <c:v>1885.4014752370917</c:v>
                </c:pt>
                <c:pt idx="949">
                  <c:v>1886.5694736842106</c:v>
                </c:pt>
                <c:pt idx="950">
                  <c:v>1886.4942166140904</c:v>
                </c:pt>
                <c:pt idx="951">
                  <c:v>1886.6386554621849</c:v>
                </c:pt>
                <c:pt idx="952">
                  <c:v>1885.9611752360966</c:v>
                </c:pt>
                <c:pt idx="953">
                  <c:v>1885.9675052410901</c:v>
                </c:pt>
                <c:pt idx="954">
                  <c:v>1886.1821989528796</c:v>
                </c:pt>
                <c:pt idx="955">
                  <c:v>1886.4916317991631</c:v>
                </c:pt>
                <c:pt idx="956">
                  <c:v>1886.9822361546499</c:v>
                </c:pt>
                <c:pt idx="957">
                  <c:v>1887.1440501043842</c:v>
                </c:pt>
                <c:pt idx="958">
                  <c:v>1887.5912408759125</c:v>
                </c:pt>
                <c:pt idx="959">
                  <c:v>1887.7708333333333</c:v>
                </c:pt>
                <c:pt idx="960">
                  <c:v>1888.318418314256</c:v>
                </c:pt>
                <c:pt idx="961">
                  <c:v>1888.9376299376299</c:v>
                </c:pt>
                <c:pt idx="962">
                  <c:v>1888.9906542056074</c:v>
                </c:pt>
                <c:pt idx="963">
                  <c:v>1890.0923236514523</c:v>
                </c:pt>
                <c:pt idx="964">
                  <c:v>1890.7564766839378</c:v>
                </c:pt>
                <c:pt idx="965">
                  <c:v>1890.6107660455486</c:v>
                </c:pt>
                <c:pt idx="966">
                  <c:v>1890.8759048603929</c:v>
                </c:pt>
                <c:pt idx="967">
                  <c:v>1891.2995867768595</c:v>
                </c:pt>
                <c:pt idx="968">
                  <c:v>1890.7461300309596</c:v>
                </c:pt>
                <c:pt idx="969">
                  <c:v>1890.4876288659793</c:v>
                </c:pt>
                <c:pt idx="970">
                  <c:v>1891.1977342945418</c:v>
                </c:pt>
                <c:pt idx="971">
                  <c:v>1891.0267489711935</c:v>
                </c:pt>
                <c:pt idx="972">
                  <c:v>1890.9229188078109</c:v>
                </c:pt>
                <c:pt idx="973">
                  <c:v>1891.2197125256673</c:v>
                </c:pt>
                <c:pt idx="974">
                  <c:v>1891.1466666666668</c:v>
                </c:pt>
                <c:pt idx="975">
                  <c:v>1890.920081967213</c:v>
                </c:pt>
                <c:pt idx="976">
                  <c:v>1890.7707267144319</c:v>
                </c:pt>
                <c:pt idx="977">
                  <c:v>1890.9325153374234</c:v>
                </c:pt>
                <c:pt idx="978">
                  <c:v>1890.5454545454545</c:v>
                </c:pt>
                <c:pt idx="979">
                  <c:v>1889.5795918367346</c:v>
                </c:pt>
                <c:pt idx="980">
                  <c:v>1890.2793068297656</c:v>
                </c:pt>
                <c:pt idx="981">
                  <c:v>1890.745417515275</c:v>
                </c:pt>
                <c:pt idx="982">
                  <c:v>1890.6429298067142</c:v>
                </c:pt>
                <c:pt idx="983">
                  <c:v>1889.6727642276423</c:v>
                </c:pt>
                <c:pt idx="984">
                  <c:v>1889.9197969543147</c:v>
                </c:pt>
                <c:pt idx="985">
                  <c:v>1890.4087221095335</c:v>
                </c:pt>
                <c:pt idx="986">
                  <c:v>1890.7963525835867</c:v>
                </c:pt>
                <c:pt idx="987">
                  <c:v>1890.7297570850203</c:v>
                </c:pt>
                <c:pt idx="988">
                  <c:v>1890.6430738119313</c:v>
                </c:pt>
                <c:pt idx="989">
                  <c:v>1890.8666666666666</c:v>
                </c:pt>
                <c:pt idx="990">
                  <c:v>1891.2875882946519</c:v>
                </c:pt>
                <c:pt idx="991">
                  <c:v>1891.1602822580646</c:v>
                </c:pt>
                <c:pt idx="992">
                  <c:v>1891.4994964753273</c:v>
                </c:pt>
                <c:pt idx="993">
                  <c:v>1890.9416498993965</c:v>
                </c:pt>
                <c:pt idx="994">
                  <c:v>1891.6643216080402</c:v>
                </c:pt>
                <c:pt idx="995">
                  <c:v>1892.1305220883535</c:v>
                </c:pt>
                <c:pt idx="996">
                  <c:v>1892.579739217653</c:v>
                </c:pt>
                <c:pt idx="997">
                  <c:v>1892.9238476953908</c:v>
                </c:pt>
                <c:pt idx="998">
                  <c:v>1893.2272272272273</c:v>
                </c:pt>
                <c:pt idx="999">
                  <c:v>1893.114</c:v>
                </c:pt>
              </c:numCache>
            </c:numRef>
          </c:val>
          <c:smooth val="0"/>
          <c:extLst>
            <c:ext xmlns:c16="http://schemas.microsoft.com/office/drawing/2014/chart" uri="{C3380CC4-5D6E-409C-BE32-E72D297353CC}">
              <c16:uniqueId val="{00000000-B05F-7C4E-82C0-39BB841152AA}"/>
            </c:ext>
          </c:extLst>
        </c:ser>
        <c:dLbls>
          <c:showLegendKey val="0"/>
          <c:showVal val="0"/>
          <c:showCatName val="0"/>
          <c:showSerName val="0"/>
          <c:showPercent val="0"/>
          <c:showBubbleSize val="0"/>
        </c:dLbls>
        <c:smooth val="0"/>
        <c:axId val="1086066448"/>
        <c:axId val="1086068160"/>
      </c:lineChart>
      <c:catAx>
        <c:axId val="108606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068160"/>
        <c:crosses val="autoZero"/>
        <c:auto val="1"/>
        <c:lblAlgn val="ctr"/>
        <c:lblOffset val="100"/>
        <c:noMultiLvlLbl val="0"/>
      </c:catAx>
      <c:valAx>
        <c:axId val="1086068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066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Daily Profit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'4.Simulation'!$W$6:$W$1005</c:f>
              <c:numCache>
                <c:formatCode>"$"#,##0.00</c:formatCode>
                <c:ptCount val="1000"/>
                <c:pt idx="0">
                  <c:v>2182</c:v>
                </c:pt>
                <c:pt idx="1">
                  <c:v>2095</c:v>
                </c:pt>
                <c:pt idx="2">
                  <c:v>1999</c:v>
                </c:pt>
                <c:pt idx="3">
                  <c:v>2295.5</c:v>
                </c:pt>
                <c:pt idx="4">
                  <c:v>2209.4</c:v>
                </c:pt>
                <c:pt idx="5">
                  <c:v>2260.8333333333335</c:v>
                </c:pt>
                <c:pt idx="6">
                  <c:v>2217.8571428571427</c:v>
                </c:pt>
                <c:pt idx="7">
                  <c:v>2203.125</c:v>
                </c:pt>
                <c:pt idx="8">
                  <c:v>2330.2222222222222</c:v>
                </c:pt>
                <c:pt idx="9">
                  <c:v>2342.4</c:v>
                </c:pt>
                <c:pt idx="10">
                  <c:v>2370.909090909091</c:v>
                </c:pt>
                <c:pt idx="11">
                  <c:v>2302.6666666666665</c:v>
                </c:pt>
                <c:pt idx="12">
                  <c:v>2297.4615384615386</c:v>
                </c:pt>
                <c:pt idx="13">
                  <c:v>2265.9285714285716</c:v>
                </c:pt>
                <c:pt idx="14">
                  <c:v>2308</c:v>
                </c:pt>
                <c:pt idx="15">
                  <c:v>2369.375</c:v>
                </c:pt>
                <c:pt idx="16">
                  <c:v>2350.4117647058824</c:v>
                </c:pt>
                <c:pt idx="17">
                  <c:v>2321.3888888888887</c:v>
                </c:pt>
                <c:pt idx="18">
                  <c:v>2289.6315789473683</c:v>
                </c:pt>
                <c:pt idx="19">
                  <c:v>2280.1999999999998</c:v>
                </c:pt>
                <c:pt idx="20">
                  <c:v>2268.3809523809523</c:v>
                </c:pt>
                <c:pt idx="21">
                  <c:v>2265.5454545454545</c:v>
                </c:pt>
                <c:pt idx="22">
                  <c:v>2273.478260869565</c:v>
                </c:pt>
                <c:pt idx="23">
                  <c:v>2275.4166666666665</c:v>
                </c:pt>
                <c:pt idx="24">
                  <c:v>2288</c:v>
                </c:pt>
                <c:pt idx="25">
                  <c:v>2310.3461538461538</c:v>
                </c:pt>
                <c:pt idx="26">
                  <c:v>2343.8148148148148</c:v>
                </c:pt>
                <c:pt idx="27">
                  <c:v>2335.4642857142858</c:v>
                </c:pt>
                <c:pt idx="28">
                  <c:v>2337.2068965517242</c:v>
                </c:pt>
                <c:pt idx="29">
                  <c:v>2330.1333333333332</c:v>
                </c:pt>
                <c:pt idx="30">
                  <c:v>2330.3225806451615</c:v>
                </c:pt>
                <c:pt idx="31">
                  <c:v>2319.125</c:v>
                </c:pt>
                <c:pt idx="32">
                  <c:v>2322.6060606060605</c:v>
                </c:pt>
                <c:pt idx="33">
                  <c:v>2299.7352941176468</c:v>
                </c:pt>
                <c:pt idx="34">
                  <c:v>2298.0857142857144</c:v>
                </c:pt>
                <c:pt idx="35">
                  <c:v>2281.6944444444443</c:v>
                </c:pt>
                <c:pt idx="36">
                  <c:v>2274.8378378378379</c:v>
                </c:pt>
                <c:pt idx="37">
                  <c:v>2265.9736842105262</c:v>
                </c:pt>
                <c:pt idx="38">
                  <c:v>2270.6923076923076</c:v>
                </c:pt>
                <c:pt idx="39">
                  <c:v>2286.85</c:v>
                </c:pt>
                <c:pt idx="40">
                  <c:v>2298.1951219512193</c:v>
                </c:pt>
                <c:pt idx="41">
                  <c:v>2307.2857142857142</c:v>
                </c:pt>
                <c:pt idx="42">
                  <c:v>2326.7674418604652</c:v>
                </c:pt>
                <c:pt idx="43">
                  <c:v>2346.840909090909</c:v>
                </c:pt>
                <c:pt idx="44">
                  <c:v>2340.1999999999998</c:v>
                </c:pt>
                <c:pt idx="45">
                  <c:v>2364.978260869565</c:v>
                </c:pt>
                <c:pt idx="46">
                  <c:v>2354.1914893617022</c:v>
                </c:pt>
                <c:pt idx="47">
                  <c:v>2385.0208333333335</c:v>
                </c:pt>
                <c:pt idx="48">
                  <c:v>2381.1632653061224</c:v>
                </c:pt>
                <c:pt idx="49">
                  <c:v>2385.2800000000002</c:v>
                </c:pt>
                <c:pt idx="50">
                  <c:v>2387.5294117647059</c:v>
                </c:pt>
                <c:pt idx="51">
                  <c:v>2403.8076923076924</c:v>
                </c:pt>
                <c:pt idx="52">
                  <c:v>2404.8301886792451</c:v>
                </c:pt>
                <c:pt idx="53">
                  <c:v>2400.9259259259261</c:v>
                </c:pt>
                <c:pt idx="54">
                  <c:v>2406.7272727272725</c:v>
                </c:pt>
                <c:pt idx="55">
                  <c:v>2415.8571428571427</c:v>
                </c:pt>
                <c:pt idx="56">
                  <c:v>2406.7368421052633</c:v>
                </c:pt>
                <c:pt idx="57">
                  <c:v>2413.2068965517242</c:v>
                </c:pt>
                <c:pt idx="58">
                  <c:v>2405.5254237288136</c:v>
                </c:pt>
                <c:pt idx="59">
                  <c:v>2389.1999999999998</c:v>
                </c:pt>
                <c:pt idx="60">
                  <c:v>2400.2786885245901</c:v>
                </c:pt>
                <c:pt idx="61">
                  <c:v>2393.7580645161293</c:v>
                </c:pt>
                <c:pt idx="62">
                  <c:v>2381.3492063492063</c:v>
                </c:pt>
                <c:pt idx="63">
                  <c:v>2375.984375</c:v>
                </c:pt>
                <c:pt idx="64">
                  <c:v>2372.0461538461536</c:v>
                </c:pt>
                <c:pt idx="65">
                  <c:v>2362.621212121212</c:v>
                </c:pt>
                <c:pt idx="66">
                  <c:v>2373.7164179104479</c:v>
                </c:pt>
                <c:pt idx="67">
                  <c:v>2390.1323529411766</c:v>
                </c:pt>
                <c:pt idx="68">
                  <c:v>2392.391304347826</c:v>
                </c:pt>
                <c:pt idx="69">
                  <c:v>2370.6142857142859</c:v>
                </c:pt>
                <c:pt idx="70">
                  <c:v>2364.6901408450703</c:v>
                </c:pt>
                <c:pt idx="71">
                  <c:v>2359.9861111111113</c:v>
                </c:pt>
                <c:pt idx="72">
                  <c:v>2359.7123287671234</c:v>
                </c:pt>
                <c:pt idx="73">
                  <c:v>2353.0675675675675</c:v>
                </c:pt>
                <c:pt idx="74">
                  <c:v>2339.0266666666666</c:v>
                </c:pt>
                <c:pt idx="75">
                  <c:v>2336.0394736842104</c:v>
                </c:pt>
                <c:pt idx="76">
                  <c:v>2344.090909090909</c:v>
                </c:pt>
                <c:pt idx="77">
                  <c:v>2336.7820512820513</c:v>
                </c:pt>
                <c:pt idx="78">
                  <c:v>2332.2658227848101</c:v>
                </c:pt>
                <c:pt idx="79">
                  <c:v>2315.7874999999999</c:v>
                </c:pt>
                <c:pt idx="80">
                  <c:v>2331.2469135802471</c:v>
                </c:pt>
                <c:pt idx="81">
                  <c:v>2328.8292682926831</c:v>
                </c:pt>
                <c:pt idx="82">
                  <c:v>2325.7228915662649</c:v>
                </c:pt>
                <c:pt idx="83">
                  <c:v>2325.8333333333335</c:v>
                </c:pt>
                <c:pt idx="84">
                  <c:v>2327.670588235294</c:v>
                </c:pt>
                <c:pt idx="85">
                  <c:v>2326.1162790697676</c:v>
                </c:pt>
                <c:pt idx="86">
                  <c:v>2329.632183908046</c:v>
                </c:pt>
                <c:pt idx="87">
                  <c:v>2338.5</c:v>
                </c:pt>
                <c:pt idx="88">
                  <c:v>2343.4831460674159</c:v>
                </c:pt>
                <c:pt idx="89">
                  <c:v>2339.4</c:v>
                </c:pt>
                <c:pt idx="90">
                  <c:v>2344.5164835164837</c:v>
                </c:pt>
                <c:pt idx="91">
                  <c:v>2343.271739130435</c:v>
                </c:pt>
                <c:pt idx="92">
                  <c:v>2339.3118279569894</c:v>
                </c:pt>
                <c:pt idx="93">
                  <c:v>2336.744680851064</c:v>
                </c:pt>
                <c:pt idx="94">
                  <c:v>2335.2736842105264</c:v>
                </c:pt>
                <c:pt idx="95">
                  <c:v>2326.3645833333335</c:v>
                </c:pt>
                <c:pt idx="96">
                  <c:v>2334.2783505154639</c:v>
                </c:pt>
                <c:pt idx="97">
                  <c:v>2330.9387755102039</c:v>
                </c:pt>
                <c:pt idx="98">
                  <c:v>2331.3535353535353</c:v>
                </c:pt>
                <c:pt idx="99">
                  <c:v>2331.75</c:v>
                </c:pt>
                <c:pt idx="100">
                  <c:v>2324.7029702970299</c:v>
                </c:pt>
                <c:pt idx="101">
                  <c:v>2323.6176470588234</c:v>
                </c:pt>
                <c:pt idx="102">
                  <c:v>2318.8058252427186</c:v>
                </c:pt>
                <c:pt idx="103">
                  <c:v>2312.9519230769229</c:v>
                </c:pt>
                <c:pt idx="104">
                  <c:v>2315.6761904761906</c:v>
                </c:pt>
                <c:pt idx="105">
                  <c:v>2316.5566037735848</c:v>
                </c:pt>
                <c:pt idx="106">
                  <c:v>2315.5233644859813</c:v>
                </c:pt>
                <c:pt idx="107">
                  <c:v>2311.8055555555557</c:v>
                </c:pt>
                <c:pt idx="108">
                  <c:v>2317.9357798165138</c:v>
                </c:pt>
                <c:pt idx="109">
                  <c:v>2319.9636363636364</c:v>
                </c:pt>
                <c:pt idx="110">
                  <c:v>2319.6486486486488</c:v>
                </c:pt>
                <c:pt idx="111">
                  <c:v>2323.4017857142858</c:v>
                </c:pt>
                <c:pt idx="112">
                  <c:v>2330.5840707964603</c:v>
                </c:pt>
                <c:pt idx="113">
                  <c:v>2329.1052631578946</c:v>
                </c:pt>
                <c:pt idx="114">
                  <c:v>2330.0695652173913</c:v>
                </c:pt>
                <c:pt idx="115">
                  <c:v>2329.7241379310344</c:v>
                </c:pt>
                <c:pt idx="116">
                  <c:v>2322.8205128205127</c:v>
                </c:pt>
                <c:pt idx="117">
                  <c:v>2326.7372881355932</c:v>
                </c:pt>
                <c:pt idx="118">
                  <c:v>2319.6722689075632</c:v>
                </c:pt>
                <c:pt idx="119">
                  <c:v>2317.4749999999999</c:v>
                </c:pt>
                <c:pt idx="120">
                  <c:v>2312.0578512396696</c:v>
                </c:pt>
                <c:pt idx="121">
                  <c:v>2306.9590163934427</c:v>
                </c:pt>
                <c:pt idx="122">
                  <c:v>2314.1382113821137</c:v>
                </c:pt>
                <c:pt idx="123">
                  <c:v>2314.3467741935483</c:v>
                </c:pt>
                <c:pt idx="124">
                  <c:v>2313.2399999999998</c:v>
                </c:pt>
                <c:pt idx="125">
                  <c:v>2314.2619047619046</c:v>
                </c:pt>
                <c:pt idx="126">
                  <c:v>2316.464566929134</c:v>
                </c:pt>
                <c:pt idx="127">
                  <c:v>2316.1171875</c:v>
                </c:pt>
                <c:pt idx="128">
                  <c:v>2318.6589147286822</c:v>
                </c:pt>
                <c:pt idx="129">
                  <c:v>2322.3846153846152</c:v>
                </c:pt>
                <c:pt idx="130">
                  <c:v>2319.8473282442746</c:v>
                </c:pt>
                <c:pt idx="131">
                  <c:v>2321.0757575757575</c:v>
                </c:pt>
                <c:pt idx="132">
                  <c:v>2322.8270676691727</c:v>
                </c:pt>
                <c:pt idx="133">
                  <c:v>2319.2238805970151</c:v>
                </c:pt>
                <c:pt idx="134">
                  <c:v>2320.7629629629628</c:v>
                </c:pt>
                <c:pt idx="135">
                  <c:v>2319.875</c:v>
                </c:pt>
                <c:pt idx="136">
                  <c:v>2317.4671532846714</c:v>
                </c:pt>
                <c:pt idx="137">
                  <c:v>2311.355072463768</c:v>
                </c:pt>
                <c:pt idx="138">
                  <c:v>2304.6762589928057</c:v>
                </c:pt>
                <c:pt idx="139">
                  <c:v>2308.1857142857143</c:v>
                </c:pt>
                <c:pt idx="140">
                  <c:v>2314.0283687943261</c:v>
                </c:pt>
                <c:pt idx="141">
                  <c:v>2316.1830985915494</c:v>
                </c:pt>
                <c:pt idx="142">
                  <c:v>2319.048951048951</c:v>
                </c:pt>
                <c:pt idx="143">
                  <c:v>2319.2847222222222</c:v>
                </c:pt>
                <c:pt idx="144">
                  <c:v>2313.0482758620687</c:v>
                </c:pt>
                <c:pt idx="145">
                  <c:v>2311.321917808219</c:v>
                </c:pt>
                <c:pt idx="146">
                  <c:v>2308.6394557823128</c:v>
                </c:pt>
                <c:pt idx="147">
                  <c:v>2308.7770270270271</c:v>
                </c:pt>
                <c:pt idx="148">
                  <c:v>2308.9194630872485</c:v>
                </c:pt>
                <c:pt idx="149">
                  <c:v>2303.8733333333334</c:v>
                </c:pt>
                <c:pt idx="150">
                  <c:v>2300.8675496688743</c:v>
                </c:pt>
                <c:pt idx="151">
                  <c:v>2302.6315789473683</c:v>
                </c:pt>
                <c:pt idx="152">
                  <c:v>2300.9019607843138</c:v>
                </c:pt>
                <c:pt idx="153">
                  <c:v>2305.2337662337663</c:v>
                </c:pt>
                <c:pt idx="154">
                  <c:v>2308.1677419354837</c:v>
                </c:pt>
                <c:pt idx="155">
                  <c:v>2311.3589743589741</c:v>
                </c:pt>
                <c:pt idx="156">
                  <c:v>2313.6305732484075</c:v>
                </c:pt>
                <c:pt idx="157">
                  <c:v>2315.8734177215188</c:v>
                </c:pt>
                <c:pt idx="158">
                  <c:v>2318.9182389937105</c:v>
                </c:pt>
                <c:pt idx="159">
                  <c:v>2319.3000000000002</c:v>
                </c:pt>
                <c:pt idx="160">
                  <c:v>2321.6335403726707</c:v>
                </c:pt>
                <c:pt idx="161">
                  <c:v>2318.4444444444443</c:v>
                </c:pt>
                <c:pt idx="162">
                  <c:v>2325.7852760736196</c:v>
                </c:pt>
                <c:pt idx="163">
                  <c:v>2329.4451219512193</c:v>
                </c:pt>
                <c:pt idx="164">
                  <c:v>2327.7151515151513</c:v>
                </c:pt>
                <c:pt idx="165">
                  <c:v>2328.3012048192772</c:v>
                </c:pt>
                <c:pt idx="166">
                  <c:v>2330.8383233532936</c:v>
                </c:pt>
                <c:pt idx="167">
                  <c:v>2328.6011904761904</c:v>
                </c:pt>
                <c:pt idx="168">
                  <c:v>2324.7869822485209</c:v>
                </c:pt>
                <c:pt idx="169">
                  <c:v>2326.6999999999998</c:v>
                </c:pt>
                <c:pt idx="170">
                  <c:v>2327.9590643274855</c:v>
                </c:pt>
                <c:pt idx="171">
                  <c:v>2331.7848837209303</c:v>
                </c:pt>
                <c:pt idx="172">
                  <c:v>2324.7052023121387</c:v>
                </c:pt>
                <c:pt idx="173">
                  <c:v>2322.4022988505749</c:v>
                </c:pt>
                <c:pt idx="174">
                  <c:v>2321.2457142857143</c:v>
                </c:pt>
                <c:pt idx="175">
                  <c:v>2317.9204545454545</c:v>
                </c:pt>
                <c:pt idx="176">
                  <c:v>2316.0338983050847</c:v>
                </c:pt>
                <c:pt idx="177">
                  <c:v>2315.0112359550562</c:v>
                </c:pt>
                <c:pt idx="178">
                  <c:v>2316.078212290503</c:v>
                </c:pt>
                <c:pt idx="179">
                  <c:v>2318.1166666666668</c:v>
                </c:pt>
                <c:pt idx="180">
                  <c:v>2320.0497237569061</c:v>
                </c:pt>
                <c:pt idx="181">
                  <c:v>2322.302197802198</c:v>
                </c:pt>
                <c:pt idx="182">
                  <c:v>2320.5191256830599</c:v>
                </c:pt>
                <c:pt idx="183">
                  <c:v>2319.7934782608695</c:v>
                </c:pt>
                <c:pt idx="184">
                  <c:v>2323.8594594594597</c:v>
                </c:pt>
                <c:pt idx="185">
                  <c:v>2327.0376344086021</c:v>
                </c:pt>
                <c:pt idx="186">
                  <c:v>2328.294117647059</c:v>
                </c:pt>
                <c:pt idx="187">
                  <c:v>2329.5478723404253</c:v>
                </c:pt>
                <c:pt idx="188">
                  <c:v>2326.9788359788358</c:v>
                </c:pt>
                <c:pt idx="189">
                  <c:v>2324.9421052631578</c:v>
                </c:pt>
                <c:pt idx="190">
                  <c:v>2327.0837696335079</c:v>
                </c:pt>
                <c:pt idx="191">
                  <c:v>2329.0729166666665</c:v>
                </c:pt>
                <c:pt idx="192">
                  <c:v>2327.3316062176164</c:v>
                </c:pt>
                <c:pt idx="193">
                  <c:v>2325.2886597938145</c:v>
                </c:pt>
                <c:pt idx="194">
                  <c:v>2321.2153846153847</c:v>
                </c:pt>
                <c:pt idx="195">
                  <c:v>2321.8724489795918</c:v>
                </c:pt>
                <c:pt idx="196">
                  <c:v>2323.8223350253807</c:v>
                </c:pt>
                <c:pt idx="197">
                  <c:v>2325.0101010101012</c:v>
                </c:pt>
                <c:pt idx="198">
                  <c:v>2321.8492462311556</c:v>
                </c:pt>
                <c:pt idx="199">
                  <c:v>2320.2800000000002</c:v>
                </c:pt>
                <c:pt idx="200">
                  <c:v>2318.9850746268658</c:v>
                </c:pt>
                <c:pt idx="201">
                  <c:v>2321.6336633663368</c:v>
                </c:pt>
                <c:pt idx="202">
                  <c:v>2320.8669950738918</c:v>
                </c:pt>
                <c:pt idx="203">
                  <c:v>2319.0980392156862</c:v>
                </c:pt>
                <c:pt idx="204">
                  <c:v>2319.0878048780487</c:v>
                </c:pt>
                <c:pt idx="205">
                  <c:v>2320.0825242718447</c:v>
                </c:pt>
                <c:pt idx="206">
                  <c:v>2316.1932367149757</c:v>
                </c:pt>
                <c:pt idx="207">
                  <c:v>2316.5721153846152</c:v>
                </c:pt>
                <c:pt idx="208">
                  <c:v>2313.9856459330144</c:v>
                </c:pt>
                <c:pt idx="209">
                  <c:v>2314.3952380952383</c:v>
                </c:pt>
                <c:pt idx="210">
                  <c:v>2315.5592417061612</c:v>
                </c:pt>
                <c:pt idx="211">
                  <c:v>2317.0801886792451</c:v>
                </c:pt>
                <c:pt idx="212">
                  <c:v>2319.1408450704225</c:v>
                </c:pt>
                <c:pt idx="213">
                  <c:v>2318.1588785046729</c:v>
                </c:pt>
                <c:pt idx="214">
                  <c:v>2315.1906976744185</c:v>
                </c:pt>
                <c:pt idx="215">
                  <c:v>2315.4583333333335</c:v>
                </c:pt>
                <c:pt idx="216">
                  <c:v>2318.2165898617513</c:v>
                </c:pt>
                <c:pt idx="217">
                  <c:v>2322.6651376146788</c:v>
                </c:pt>
                <c:pt idx="218">
                  <c:v>2325.0639269406392</c:v>
                </c:pt>
                <c:pt idx="219">
                  <c:v>2322.65</c:v>
                </c:pt>
                <c:pt idx="220">
                  <c:v>2323.968325791855</c:v>
                </c:pt>
                <c:pt idx="221">
                  <c:v>2324.8603603603606</c:v>
                </c:pt>
                <c:pt idx="222">
                  <c:v>2325.1524663677128</c:v>
                </c:pt>
                <c:pt idx="223">
                  <c:v>2323.2991071428573</c:v>
                </c:pt>
                <c:pt idx="224">
                  <c:v>2323.617777777778</c:v>
                </c:pt>
                <c:pt idx="225">
                  <c:v>2319.7256637168143</c:v>
                </c:pt>
                <c:pt idx="226">
                  <c:v>2319.3744493392069</c:v>
                </c:pt>
                <c:pt idx="227">
                  <c:v>2324.0614035087719</c:v>
                </c:pt>
                <c:pt idx="228">
                  <c:v>2327.7379912663755</c:v>
                </c:pt>
                <c:pt idx="229">
                  <c:v>2333.9652173913041</c:v>
                </c:pt>
                <c:pt idx="230">
                  <c:v>2331.6103896103896</c:v>
                </c:pt>
                <c:pt idx="231">
                  <c:v>2334.9827586206898</c:v>
                </c:pt>
                <c:pt idx="232">
                  <c:v>2336.5407725321888</c:v>
                </c:pt>
                <c:pt idx="233">
                  <c:v>2333.8205128205127</c:v>
                </c:pt>
                <c:pt idx="234">
                  <c:v>2332.6638297872341</c:v>
                </c:pt>
                <c:pt idx="235">
                  <c:v>2332.8220338983051</c:v>
                </c:pt>
                <c:pt idx="236">
                  <c:v>2336.7552742616035</c:v>
                </c:pt>
                <c:pt idx="237">
                  <c:v>2333.3949579831933</c:v>
                </c:pt>
                <c:pt idx="238">
                  <c:v>2332.3849372384939</c:v>
                </c:pt>
                <c:pt idx="239">
                  <c:v>2340.9083333333333</c:v>
                </c:pt>
                <c:pt idx="240">
                  <c:v>2339.3941908713691</c:v>
                </c:pt>
                <c:pt idx="241">
                  <c:v>2338.5537190082646</c:v>
                </c:pt>
                <c:pt idx="242">
                  <c:v>2342.4773662551438</c:v>
                </c:pt>
                <c:pt idx="243">
                  <c:v>2344.8237704918033</c:v>
                </c:pt>
                <c:pt idx="244">
                  <c:v>2341.7428571428572</c:v>
                </c:pt>
                <c:pt idx="245">
                  <c:v>2343.3252032520327</c:v>
                </c:pt>
                <c:pt idx="246">
                  <c:v>2344.2024291497974</c:v>
                </c:pt>
                <c:pt idx="247">
                  <c:v>2342.75</c:v>
                </c:pt>
                <c:pt idx="248">
                  <c:v>2340.5502008032126</c:v>
                </c:pt>
                <c:pt idx="249">
                  <c:v>2341.0680000000002</c:v>
                </c:pt>
                <c:pt idx="250">
                  <c:v>2343.0159362549803</c:v>
                </c:pt>
                <c:pt idx="251">
                  <c:v>2342.2698412698414</c:v>
                </c:pt>
                <c:pt idx="252">
                  <c:v>2343.01185770751</c:v>
                </c:pt>
                <c:pt idx="253">
                  <c:v>2343.6417322834645</c:v>
                </c:pt>
                <c:pt idx="254">
                  <c:v>2344.6901960784312</c:v>
                </c:pt>
                <c:pt idx="255">
                  <c:v>2345.3359375</c:v>
                </c:pt>
                <c:pt idx="256">
                  <c:v>2343.2684824902722</c:v>
                </c:pt>
                <c:pt idx="257">
                  <c:v>2345.1550387596899</c:v>
                </c:pt>
                <c:pt idx="258">
                  <c:v>2345.6602316602316</c:v>
                </c:pt>
                <c:pt idx="259">
                  <c:v>2344.0692307692307</c:v>
                </c:pt>
                <c:pt idx="260">
                  <c:v>2343.7088122605364</c:v>
                </c:pt>
                <c:pt idx="261">
                  <c:v>2342.2442748091603</c:v>
                </c:pt>
                <c:pt idx="262">
                  <c:v>2340.8935361216732</c:v>
                </c:pt>
                <c:pt idx="263">
                  <c:v>2340.7007575757575</c:v>
                </c:pt>
                <c:pt idx="264">
                  <c:v>2341.4037735849056</c:v>
                </c:pt>
                <c:pt idx="265">
                  <c:v>2340.9473684210525</c:v>
                </c:pt>
                <c:pt idx="266">
                  <c:v>2339.4644194756556</c:v>
                </c:pt>
                <c:pt idx="267">
                  <c:v>2342.5261194029849</c:v>
                </c:pt>
                <c:pt idx="268">
                  <c:v>2339.5055762081784</c:v>
                </c:pt>
                <c:pt idx="269">
                  <c:v>2342.3000000000002</c:v>
                </c:pt>
                <c:pt idx="270">
                  <c:v>2341.7084870848707</c:v>
                </c:pt>
                <c:pt idx="271">
                  <c:v>2341.518382352941</c:v>
                </c:pt>
                <c:pt idx="272">
                  <c:v>2341.131868131868</c:v>
                </c:pt>
                <c:pt idx="273">
                  <c:v>2340.3613138686133</c:v>
                </c:pt>
                <c:pt idx="274">
                  <c:v>2339.2836363636366</c:v>
                </c:pt>
                <c:pt idx="275">
                  <c:v>2339.18115942029</c:v>
                </c:pt>
                <c:pt idx="276">
                  <c:v>2336.4909747292418</c:v>
                </c:pt>
                <c:pt idx="277">
                  <c:v>2336.7553956834531</c:v>
                </c:pt>
                <c:pt idx="278">
                  <c:v>2338.989247311828</c:v>
                </c:pt>
                <c:pt idx="279">
                  <c:v>2340.6357142857141</c:v>
                </c:pt>
                <c:pt idx="280">
                  <c:v>2339.0106761565835</c:v>
                </c:pt>
                <c:pt idx="281">
                  <c:v>2338.0070921985816</c:v>
                </c:pt>
                <c:pt idx="282">
                  <c:v>2338.5017667844522</c:v>
                </c:pt>
                <c:pt idx="283">
                  <c:v>2339.6408450704225</c:v>
                </c:pt>
                <c:pt idx="284">
                  <c:v>2340.2245614035087</c:v>
                </c:pt>
                <c:pt idx="285">
                  <c:v>2340.1643356643358</c:v>
                </c:pt>
                <c:pt idx="286">
                  <c:v>2339.4250871080139</c:v>
                </c:pt>
                <c:pt idx="287">
                  <c:v>2341.1701388888887</c:v>
                </c:pt>
                <c:pt idx="288">
                  <c:v>2339.3875432525952</c:v>
                </c:pt>
                <c:pt idx="289">
                  <c:v>2337.2655172413793</c:v>
                </c:pt>
                <c:pt idx="290">
                  <c:v>2335.0824742268042</c:v>
                </c:pt>
                <c:pt idx="291">
                  <c:v>2338.7157534246576</c:v>
                </c:pt>
                <c:pt idx="292">
                  <c:v>2336.2252559726962</c:v>
                </c:pt>
                <c:pt idx="293">
                  <c:v>2335.7108843537417</c:v>
                </c:pt>
                <c:pt idx="294">
                  <c:v>2336.6067796610168</c:v>
                </c:pt>
                <c:pt idx="295">
                  <c:v>2333.5439189189187</c:v>
                </c:pt>
                <c:pt idx="296">
                  <c:v>2332.1010101010102</c:v>
                </c:pt>
                <c:pt idx="297">
                  <c:v>2330.8523489932886</c:v>
                </c:pt>
                <c:pt idx="298">
                  <c:v>2329.9464882943143</c:v>
                </c:pt>
                <c:pt idx="299">
                  <c:v>2333.4533333333334</c:v>
                </c:pt>
                <c:pt idx="300">
                  <c:v>2333.4186046511627</c:v>
                </c:pt>
                <c:pt idx="301">
                  <c:v>2333.8509933774835</c:v>
                </c:pt>
                <c:pt idx="302">
                  <c:v>2335.8019801980199</c:v>
                </c:pt>
                <c:pt idx="303">
                  <c:v>2337.4078947368421</c:v>
                </c:pt>
                <c:pt idx="304">
                  <c:v>2335.0688524590164</c:v>
                </c:pt>
                <c:pt idx="305">
                  <c:v>2336.9934640522874</c:v>
                </c:pt>
                <c:pt idx="306">
                  <c:v>2338.6254071661238</c:v>
                </c:pt>
                <c:pt idx="307">
                  <c:v>2338.1363636363635</c:v>
                </c:pt>
                <c:pt idx="308">
                  <c:v>2339.8932038834951</c:v>
                </c:pt>
                <c:pt idx="309">
                  <c:v>2338.0709677419354</c:v>
                </c:pt>
                <c:pt idx="310">
                  <c:v>2337.1832797427651</c:v>
                </c:pt>
                <c:pt idx="311">
                  <c:v>2336.3269230769229</c:v>
                </c:pt>
                <c:pt idx="312">
                  <c:v>2335.5559105431312</c:v>
                </c:pt>
                <c:pt idx="313">
                  <c:v>2339.5445859872611</c:v>
                </c:pt>
                <c:pt idx="314">
                  <c:v>2340.3015873015875</c:v>
                </c:pt>
                <c:pt idx="315">
                  <c:v>2341.1297468354433</c:v>
                </c:pt>
                <c:pt idx="316">
                  <c:v>2341.9242902208202</c:v>
                </c:pt>
                <c:pt idx="317">
                  <c:v>2336.8742138364778</c:v>
                </c:pt>
                <c:pt idx="318">
                  <c:v>2335.8808777429467</c:v>
                </c:pt>
                <c:pt idx="319">
                  <c:v>2337.7562499999999</c:v>
                </c:pt>
                <c:pt idx="320">
                  <c:v>2336.9532710280373</c:v>
                </c:pt>
                <c:pt idx="321">
                  <c:v>2338.282608695652</c:v>
                </c:pt>
                <c:pt idx="322">
                  <c:v>2335.9164086687306</c:v>
                </c:pt>
                <c:pt idx="323">
                  <c:v>2335.0185185185187</c:v>
                </c:pt>
                <c:pt idx="324">
                  <c:v>2337.6123076923077</c:v>
                </c:pt>
                <c:pt idx="325">
                  <c:v>2336.2239263803681</c:v>
                </c:pt>
                <c:pt idx="326">
                  <c:v>2334.3149847094801</c:v>
                </c:pt>
                <c:pt idx="327">
                  <c:v>2334.3262195121952</c:v>
                </c:pt>
                <c:pt idx="328">
                  <c:v>2334.0395136778116</c:v>
                </c:pt>
                <c:pt idx="329">
                  <c:v>2336.2727272727275</c:v>
                </c:pt>
                <c:pt idx="330">
                  <c:v>2338.990936555891</c:v>
                </c:pt>
                <c:pt idx="331">
                  <c:v>2339.4036144578313</c:v>
                </c:pt>
                <c:pt idx="332">
                  <c:v>2337.9399399399399</c:v>
                </c:pt>
                <c:pt idx="333">
                  <c:v>2340.3023952095809</c:v>
                </c:pt>
                <c:pt idx="334">
                  <c:v>2343.8059701492539</c:v>
                </c:pt>
                <c:pt idx="335">
                  <c:v>2345.0029761904761</c:v>
                </c:pt>
                <c:pt idx="336">
                  <c:v>2345.427299703264</c:v>
                </c:pt>
                <c:pt idx="337">
                  <c:v>2344.6597633136093</c:v>
                </c:pt>
                <c:pt idx="338">
                  <c:v>2343.985250737463</c:v>
                </c:pt>
                <c:pt idx="339">
                  <c:v>2345.2205882352941</c:v>
                </c:pt>
                <c:pt idx="340">
                  <c:v>2348.8709677419356</c:v>
                </c:pt>
                <c:pt idx="341">
                  <c:v>2350.3508771929824</c:v>
                </c:pt>
                <c:pt idx="342">
                  <c:v>2351.7784256559767</c:v>
                </c:pt>
                <c:pt idx="343">
                  <c:v>2351.3808139534885</c:v>
                </c:pt>
                <c:pt idx="344">
                  <c:v>2352.4028985507248</c:v>
                </c:pt>
                <c:pt idx="345">
                  <c:v>2350.3554913294797</c:v>
                </c:pt>
                <c:pt idx="346">
                  <c:v>2349.5244956772335</c:v>
                </c:pt>
                <c:pt idx="347">
                  <c:v>2348.6925287356321</c:v>
                </c:pt>
                <c:pt idx="348">
                  <c:v>2348.300859598854</c:v>
                </c:pt>
                <c:pt idx="349">
                  <c:v>2347.9657142857145</c:v>
                </c:pt>
                <c:pt idx="350">
                  <c:v>2346.4245014245016</c:v>
                </c:pt>
                <c:pt idx="351">
                  <c:v>2346.6448863636365</c:v>
                </c:pt>
                <c:pt idx="352">
                  <c:v>2344.0254957507082</c:v>
                </c:pt>
                <c:pt idx="353">
                  <c:v>2345.6101694915255</c:v>
                </c:pt>
                <c:pt idx="354">
                  <c:v>2346.1323943661973</c:v>
                </c:pt>
                <c:pt idx="355">
                  <c:v>2345.2837078651687</c:v>
                </c:pt>
                <c:pt idx="356">
                  <c:v>2344.8067226890757</c:v>
                </c:pt>
                <c:pt idx="357">
                  <c:v>2343.3743016759777</c:v>
                </c:pt>
                <c:pt idx="358">
                  <c:v>2344.4456824512536</c:v>
                </c:pt>
                <c:pt idx="359">
                  <c:v>2343.4611111111112</c:v>
                </c:pt>
                <c:pt idx="360">
                  <c:v>2343.0304709141274</c:v>
                </c:pt>
                <c:pt idx="361">
                  <c:v>2341.1878453038676</c:v>
                </c:pt>
                <c:pt idx="362">
                  <c:v>2339.2947658402204</c:v>
                </c:pt>
                <c:pt idx="363">
                  <c:v>2340.0824175824177</c:v>
                </c:pt>
                <c:pt idx="364">
                  <c:v>2338.1150684931508</c:v>
                </c:pt>
                <c:pt idx="365">
                  <c:v>2339.1639344262294</c:v>
                </c:pt>
                <c:pt idx="366">
                  <c:v>2336.2833787465938</c:v>
                </c:pt>
                <c:pt idx="367">
                  <c:v>2335.0978260869565</c:v>
                </c:pt>
                <c:pt idx="368">
                  <c:v>2333.2195121951218</c:v>
                </c:pt>
                <c:pt idx="369">
                  <c:v>2332.3567567567566</c:v>
                </c:pt>
                <c:pt idx="370">
                  <c:v>2331.7142857142858</c:v>
                </c:pt>
                <c:pt idx="371">
                  <c:v>2330.9569892473119</c:v>
                </c:pt>
                <c:pt idx="372">
                  <c:v>2331.839142091153</c:v>
                </c:pt>
                <c:pt idx="373">
                  <c:v>2332.657754010695</c:v>
                </c:pt>
                <c:pt idx="374">
                  <c:v>2333.5706666666665</c:v>
                </c:pt>
                <c:pt idx="375">
                  <c:v>2334.2632978723404</c:v>
                </c:pt>
                <c:pt idx="376">
                  <c:v>2335.2997347480105</c:v>
                </c:pt>
                <c:pt idx="377">
                  <c:v>2335.8042328042329</c:v>
                </c:pt>
                <c:pt idx="378">
                  <c:v>2338.2638522427442</c:v>
                </c:pt>
                <c:pt idx="379">
                  <c:v>2338.4052631578948</c:v>
                </c:pt>
                <c:pt idx="380">
                  <c:v>2337.0734908136483</c:v>
                </c:pt>
                <c:pt idx="381">
                  <c:v>2337.6439790575914</c:v>
                </c:pt>
                <c:pt idx="382">
                  <c:v>2338.0417754569189</c:v>
                </c:pt>
                <c:pt idx="383">
                  <c:v>2336.1197916666665</c:v>
                </c:pt>
                <c:pt idx="384">
                  <c:v>2336.4207792207794</c:v>
                </c:pt>
                <c:pt idx="385">
                  <c:v>2338.3989637305699</c:v>
                </c:pt>
                <c:pt idx="386">
                  <c:v>2341.863049095607</c:v>
                </c:pt>
                <c:pt idx="387">
                  <c:v>2340.8840206185569</c:v>
                </c:pt>
                <c:pt idx="388">
                  <c:v>2342.1259640102826</c:v>
                </c:pt>
                <c:pt idx="389">
                  <c:v>2342.6179487179488</c:v>
                </c:pt>
                <c:pt idx="390">
                  <c:v>2340.1048593350383</c:v>
                </c:pt>
                <c:pt idx="391">
                  <c:v>2340.2295918367345</c:v>
                </c:pt>
                <c:pt idx="392">
                  <c:v>2340.2290076335876</c:v>
                </c:pt>
                <c:pt idx="393">
                  <c:v>2341.3426395939086</c:v>
                </c:pt>
                <c:pt idx="394">
                  <c:v>2341.8354430379745</c:v>
                </c:pt>
                <c:pt idx="395">
                  <c:v>2342.878787878788</c:v>
                </c:pt>
                <c:pt idx="396">
                  <c:v>2345.0201511335013</c:v>
                </c:pt>
                <c:pt idx="397">
                  <c:v>2347.8819095477388</c:v>
                </c:pt>
                <c:pt idx="398">
                  <c:v>2347.2105263157896</c:v>
                </c:pt>
                <c:pt idx="399">
                  <c:v>2348.2674999999999</c:v>
                </c:pt>
                <c:pt idx="400">
                  <c:v>2347.2044887780548</c:v>
                </c:pt>
                <c:pt idx="401">
                  <c:v>2346.0223880597014</c:v>
                </c:pt>
                <c:pt idx="402">
                  <c:v>2344.3101736972703</c:v>
                </c:pt>
                <c:pt idx="403">
                  <c:v>2342.9579207920792</c:v>
                </c:pt>
                <c:pt idx="404">
                  <c:v>2344.1604938271603</c:v>
                </c:pt>
                <c:pt idx="405">
                  <c:v>2346.7733990147785</c:v>
                </c:pt>
                <c:pt idx="406">
                  <c:v>2346.8501228501227</c:v>
                </c:pt>
                <c:pt idx="407">
                  <c:v>2347.0539215686276</c:v>
                </c:pt>
                <c:pt idx="408">
                  <c:v>2348.2982885085576</c:v>
                </c:pt>
                <c:pt idx="409">
                  <c:v>2348.0463414634146</c:v>
                </c:pt>
                <c:pt idx="410">
                  <c:v>2348.1362530413626</c:v>
                </c:pt>
                <c:pt idx="411">
                  <c:v>2349.1165048543689</c:v>
                </c:pt>
                <c:pt idx="412">
                  <c:v>2349.0314769975785</c:v>
                </c:pt>
                <c:pt idx="413">
                  <c:v>2348.5990338164252</c:v>
                </c:pt>
                <c:pt idx="414">
                  <c:v>2348.5301204819275</c:v>
                </c:pt>
                <c:pt idx="415">
                  <c:v>2350.0769230769229</c:v>
                </c:pt>
                <c:pt idx="416">
                  <c:v>2351.0551558752995</c:v>
                </c:pt>
                <c:pt idx="417">
                  <c:v>2349.2583732057415</c:v>
                </c:pt>
                <c:pt idx="418">
                  <c:v>2350.0763723150358</c:v>
                </c:pt>
                <c:pt idx="419">
                  <c:v>2351.5404761904761</c:v>
                </c:pt>
                <c:pt idx="420">
                  <c:v>2350.7577197149644</c:v>
                </c:pt>
                <c:pt idx="421">
                  <c:v>2348.6161137440758</c:v>
                </c:pt>
                <c:pt idx="422">
                  <c:v>2347.224586288416</c:v>
                </c:pt>
                <c:pt idx="423">
                  <c:v>2350.066037735849</c:v>
                </c:pt>
                <c:pt idx="424">
                  <c:v>2351.2282352941174</c:v>
                </c:pt>
                <c:pt idx="425">
                  <c:v>2351.9342723004693</c:v>
                </c:pt>
                <c:pt idx="426">
                  <c:v>2352.1334894613583</c:v>
                </c:pt>
                <c:pt idx="427">
                  <c:v>2349.9275700934581</c:v>
                </c:pt>
                <c:pt idx="428">
                  <c:v>2348.3822843822845</c:v>
                </c:pt>
                <c:pt idx="429">
                  <c:v>2351.6651162790699</c:v>
                </c:pt>
                <c:pt idx="430">
                  <c:v>2352.9257540603248</c:v>
                </c:pt>
                <c:pt idx="431">
                  <c:v>2352.1273148148148</c:v>
                </c:pt>
                <c:pt idx="432">
                  <c:v>2353.161662817552</c:v>
                </c:pt>
                <c:pt idx="433">
                  <c:v>2353.4308755760367</c:v>
                </c:pt>
                <c:pt idx="434">
                  <c:v>2351.864367816092</c:v>
                </c:pt>
                <c:pt idx="435">
                  <c:v>2351.809633027523</c:v>
                </c:pt>
                <c:pt idx="436">
                  <c:v>2351.5491990846681</c:v>
                </c:pt>
                <c:pt idx="437">
                  <c:v>2351.5684931506848</c:v>
                </c:pt>
                <c:pt idx="438">
                  <c:v>2351.633257403189</c:v>
                </c:pt>
                <c:pt idx="439">
                  <c:v>2351.8568181818182</c:v>
                </c:pt>
                <c:pt idx="440">
                  <c:v>2348.3038548752834</c:v>
                </c:pt>
                <c:pt idx="441">
                  <c:v>2348.6470588235293</c:v>
                </c:pt>
                <c:pt idx="442">
                  <c:v>2348.0428893905191</c:v>
                </c:pt>
                <c:pt idx="443">
                  <c:v>2350.1283783783783</c:v>
                </c:pt>
                <c:pt idx="444">
                  <c:v>2348.4494382022472</c:v>
                </c:pt>
                <c:pt idx="445">
                  <c:v>2350.201793721973</c:v>
                </c:pt>
                <c:pt idx="446">
                  <c:v>2351.9910514541389</c:v>
                </c:pt>
                <c:pt idx="447">
                  <c:v>2350.9955357142858</c:v>
                </c:pt>
                <c:pt idx="448">
                  <c:v>2351.4164810690422</c:v>
                </c:pt>
                <c:pt idx="449">
                  <c:v>2348.6799999999998</c:v>
                </c:pt>
                <c:pt idx="450">
                  <c:v>2349.20177383592</c:v>
                </c:pt>
                <c:pt idx="451">
                  <c:v>2349.8008849557523</c:v>
                </c:pt>
                <c:pt idx="452">
                  <c:v>2352.2185430463578</c:v>
                </c:pt>
                <c:pt idx="453">
                  <c:v>2351.7687224669603</c:v>
                </c:pt>
                <c:pt idx="454">
                  <c:v>2350.0417582417581</c:v>
                </c:pt>
                <c:pt idx="455">
                  <c:v>2350.9714912280701</c:v>
                </c:pt>
                <c:pt idx="456">
                  <c:v>2352.1028446389496</c:v>
                </c:pt>
                <c:pt idx="457">
                  <c:v>2350.7838427947599</c:v>
                </c:pt>
                <c:pt idx="458">
                  <c:v>2352.0631808278868</c:v>
                </c:pt>
                <c:pt idx="459">
                  <c:v>2351.6717391304346</c:v>
                </c:pt>
                <c:pt idx="460">
                  <c:v>2352.7310195227765</c:v>
                </c:pt>
                <c:pt idx="461">
                  <c:v>2352.9285714285716</c:v>
                </c:pt>
                <c:pt idx="462">
                  <c:v>2354.5680345572355</c:v>
                </c:pt>
                <c:pt idx="463">
                  <c:v>2354.7995689655172</c:v>
                </c:pt>
                <c:pt idx="464">
                  <c:v>2353.2408602150535</c:v>
                </c:pt>
                <c:pt idx="465">
                  <c:v>2352.7188841201719</c:v>
                </c:pt>
                <c:pt idx="466">
                  <c:v>2353.779443254818</c:v>
                </c:pt>
                <c:pt idx="467">
                  <c:v>2352.7628205128203</c:v>
                </c:pt>
                <c:pt idx="468">
                  <c:v>2350.8123667377399</c:v>
                </c:pt>
                <c:pt idx="469">
                  <c:v>2351.5659574468086</c:v>
                </c:pt>
                <c:pt idx="470">
                  <c:v>2352.3057324840765</c:v>
                </c:pt>
                <c:pt idx="471">
                  <c:v>2352.5741525423728</c:v>
                </c:pt>
                <c:pt idx="472">
                  <c:v>2354.8054968287524</c:v>
                </c:pt>
                <c:pt idx="473">
                  <c:v>2355.7890295358648</c:v>
                </c:pt>
                <c:pt idx="474">
                  <c:v>2355.4989473684209</c:v>
                </c:pt>
                <c:pt idx="475">
                  <c:v>2357.1638655462184</c:v>
                </c:pt>
                <c:pt idx="476">
                  <c:v>2357.3752620545074</c:v>
                </c:pt>
                <c:pt idx="477">
                  <c:v>2354.4728033472802</c:v>
                </c:pt>
                <c:pt idx="478">
                  <c:v>2353.3987473903967</c:v>
                </c:pt>
                <c:pt idx="479">
                  <c:v>2352.5854166666668</c:v>
                </c:pt>
                <c:pt idx="480">
                  <c:v>2353.4490644490643</c:v>
                </c:pt>
                <c:pt idx="481">
                  <c:v>2353.1348547717844</c:v>
                </c:pt>
                <c:pt idx="482">
                  <c:v>2353.985507246377</c:v>
                </c:pt>
                <c:pt idx="483">
                  <c:v>2354.9752066115702</c:v>
                </c:pt>
                <c:pt idx="484">
                  <c:v>2354.8412371134023</c:v>
                </c:pt>
                <c:pt idx="485">
                  <c:v>2358.0905349794239</c:v>
                </c:pt>
                <c:pt idx="486">
                  <c:v>2358.0369609856261</c:v>
                </c:pt>
                <c:pt idx="487">
                  <c:v>2357.2909836065573</c:v>
                </c:pt>
                <c:pt idx="488">
                  <c:v>2354.8711656441719</c:v>
                </c:pt>
                <c:pt idx="489">
                  <c:v>2353.887755102041</c:v>
                </c:pt>
                <c:pt idx="490">
                  <c:v>2353.6232179226067</c:v>
                </c:pt>
                <c:pt idx="491">
                  <c:v>2354.8597560975609</c:v>
                </c:pt>
                <c:pt idx="492">
                  <c:v>2353.4381338742392</c:v>
                </c:pt>
                <c:pt idx="493">
                  <c:v>2352.7064777327937</c:v>
                </c:pt>
                <c:pt idx="494">
                  <c:v>2353.6404040404041</c:v>
                </c:pt>
                <c:pt idx="495">
                  <c:v>2353.6270161290322</c:v>
                </c:pt>
                <c:pt idx="496">
                  <c:v>2350.2213279678067</c:v>
                </c:pt>
                <c:pt idx="497">
                  <c:v>2351.1666666666665</c:v>
                </c:pt>
                <c:pt idx="498">
                  <c:v>2351.6032064128258</c:v>
                </c:pt>
                <c:pt idx="499">
                  <c:v>2350.0100000000002</c:v>
                </c:pt>
                <c:pt idx="500">
                  <c:v>2348.6247504990019</c:v>
                </c:pt>
                <c:pt idx="501">
                  <c:v>2350.4501992031874</c:v>
                </c:pt>
                <c:pt idx="502">
                  <c:v>2351.3280318091452</c:v>
                </c:pt>
                <c:pt idx="503">
                  <c:v>2351.5833333333335</c:v>
                </c:pt>
                <c:pt idx="504">
                  <c:v>2350.7069306930694</c:v>
                </c:pt>
                <c:pt idx="505">
                  <c:v>2349.312252964427</c:v>
                </c:pt>
                <c:pt idx="506">
                  <c:v>2349.1439842209074</c:v>
                </c:pt>
                <c:pt idx="507">
                  <c:v>2349.7007874015749</c:v>
                </c:pt>
                <c:pt idx="508">
                  <c:v>2349.0766208251475</c:v>
                </c:pt>
                <c:pt idx="509">
                  <c:v>2348.8196078431374</c:v>
                </c:pt>
                <c:pt idx="510">
                  <c:v>2349.3013698630139</c:v>
                </c:pt>
                <c:pt idx="511">
                  <c:v>2348.705078125</c:v>
                </c:pt>
                <c:pt idx="512">
                  <c:v>2348.9649122807018</c:v>
                </c:pt>
                <c:pt idx="513">
                  <c:v>2349.1361867704281</c:v>
                </c:pt>
                <c:pt idx="514">
                  <c:v>2348.4582524271846</c:v>
                </c:pt>
                <c:pt idx="515">
                  <c:v>2348.2286821705425</c:v>
                </c:pt>
                <c:pt idx="516">
                  <c:v>2347.1489361702129</c:v>
                </c:pt>
                <c:pt idx="517">
                  <c:v>2346.1409266409269</c:v>
                </c:pt>
                <c:pt idx="518">
                  <c:v>2347.6011560693642</c:v>
                </c:pt>
                <c:pt idx="519">
                  <c:v>2348.0826923076925</c:v>
                </c:pt>
                <c:pt idx="520">
                  <c:v>2348.1823416506718</c:v>
                </c:pt>
                <c:pt idx="521">
                  <c:v>2347.5344827586205</c:v>
                </c:pt>
                <c:pt idx="522">
                  <c:v>2347.6156787762907</c:v>
                </c:pt>
                <c:pt idx="523">
                  <c:v>2347.9561068702292</c:v>
                </c:pt>
                <c:pt idx="524">
                  <c:v>2347.8057142857142</c:v>
                </c:pt>
                <c:pt idx="525">
                  <c:v>2348.903041825095</c:v>
                </c:pt>
                <c:pt idx="526">
                  <c:v>2346.4060721062619</c:v>
                </c:pt>
                <c:pt idx="527">
                  <c:v>2345.9583333333335</c:v>
                </c:pt>
                <c:pt idx="528">
                  <c:v>2346.6975425330811</c:v>
                </c:pt>
                <c:pt idx="529">
                  <c:v>2346.7433962264149</c:v>
                </c:pt>
                <c:pt idx="530">
                  <c:v>2343.6986817325801</c:v>
                </c:pt>
                <c:pt idx="531">
                  <c:v>2342.6372180451126</c:v>
                </c:pt>
                <c:pt idx="532">
                  <c:v>2340.9737335834898</c:v>
                </c:pt>
                <c:pt idx="533">
                  <c:v>2340.1179775280898</c:v>
                </c:pt>
                <c:pt idx="534">
                  <c:v>2339.0934579439254</c:v>
                </c:pt>
                <c:pt idx="535">
                  <c:v>2337.5466417910447</c:v>
                </c:pt>
                <c:pt idx="536">
                  <c:v>2337.5139664804469</c:v>
                </c:pt>
                <c:pt idx="537">
                  <c:v>2335.507434944238</c:v>
                </c:pt>
                <c:pt idx="538">
                  <c:v>2334.0129870129872</c:v>
                </c:pt>
                <c:pt idx="539">
                  <c:v>2333.6462962962964</c:v>
                </c:pt>
                <c:pt idx="540">
                  <c:v>2332.3678373382627</c:v>
                </c:pt>
                <c:pt idx="541">
                  <c:v>2333.3191881918819</c:v>
                </c:pt>
                <c:pt idx="542">
                  <c:v>2332.449355432781</c:v>
                </c:pt>
                <c:pt idx="543">
                  <c:v>2331.0422794117649</c:v>
                </c:pt>
                <c:pt idx="544">
                  <c:v>2330.480733944954</c:v>
                </c:pt>
                <c:pt idx="545">
                  <c:v>2330.5256410256411</c:v>
                </c:pt>
                <c:pt idx="546">
                  <c:v>2331.9323583180985</c:v>
                </c:pt>
                <c:pt idx="547">
                  <c:v>2333.2116788321168</c:v>
                </c:pt>
                <c:pt idx="548">
                  <c:v>2333.806921675774</c:v>
                </c:pt>
                <c:pt idx="549">
                  <c:v>2334.3872727272728</c:v>
                </c:pt>
                <c:pt idx="550">
                  <c:v>2334.5281306715065</c:v>
                </c:pt>
                <c:pt idx="551">
                  <c:v>2333.072463768116</c:v>
                </c:pt>
                <c:pt idx="552">
                  <c:v>2332.4773960216999</c:v>
                </c:pt>
                <c:pt idx="553">
                  <c:v>2331.2527075812272</c:v>
                </c:pt>
                <c:pt idx="554">
                  <c:v>2331.1423423423425</c:v>
                </c:pt>
                <c:pt idx="555">
                  <c:v>2330.205035971223</c:v>
                </c:pt>
                <c:pt idx="556">
                  <c:v>2331.0377019748653</c:v>
                </c:pt>
                <c:pt idx="557">
                  <c:v>2330.4802867383514</c:v>
                </c:pt>
                <c:pt idx="558">
                  <c:v>2331.3255813953488</c:v>
                </c:pt>
                <c:pt idx="559">
                  <c:v>2330.2339285714284</c:v>
                </c:pt>
                <c:pt idx="560">
                  <c:v>2329.9803921568628</c:v>
                </c:pt>
                <c:pt idx="561">
                  <c:v>2329.2330960854092</c:v>
                </c:pt>
                <c:pt idx="562">
                  <c:v>2329.1456483126112</c:v>
                </c:pt>
                <c:pt idx="563">
                  <c:v>2329.2712765957449</c:v>
                </c:pt>
                <c:pt idx="564">
                  <c:v>2329.8601769911506</c:v>
                </c:pt>
                <c:pt idx="565">
                  <c:v>2331.2491166077739</c:v>
                </c:pt>
                <c:pt idx="566">
                  <c:v>2331.1587301587301</c:v>
                </c:pt>
                <c:pt idx="567">
                  <c:v>2331.9665492957747</c:v>
                </c:pt>
                <c:pt idx="568">
                  <c:v>2332.1476274165202</c:v>
                </c:pt>
                <c:pt idx="569">
                  <c:v>2332.8263157894735</c:v>
                </c:pt>
                <c:pt idx="570">
                  <c:v>2331.5359019264447</c:v>
                </c:pt>
                <c:pt idx="571">
                  <c:v>2331.8129370629372</c:v>
                </c:pt>
                <c:pt idx="572">
                  <c:v>2331.4188481675392</c:v>
                </c:pt>
                <c:pt idx="573">
                  <c:v>2330.594076655052</c:v>
                </c:pt>
                <c:pt idx="574">
                  <c:v>2331.7495652173911</c:v>
                </c:pt>
                <c:pt idx="575">
                  <c:v>2332.484375</c:v>
                </c:pt>
                <c:pt idx="576">
                  <c:v>2330.0658578856151</c:v>
                </c:pt>
                <c:pt idx="577">
                  <c:v>2330.4429065743943</c:v>
                </c:pt>
                <c:pt idx="578">
                  <c:v>2330.4801381692573</c:v>
                </c:pt>
                <c:pt idx="579">
                  <c:v>2331.6982758620688</c:v>
                </c:pt>
                <c:pt idx="580">
                  <c:v>2329.4784853700517</c:v>
                </c:pt>
                <c:pt idx="581">
                  <c:v>2328.3367697594504</c:v>
                </c:pt>
                <c:pt idx="582">
                  <c:v>2326.7718696397942</c:v>
                </c:pt>
                <c:pt idx="583">
                  <c:v>2325.6541095890411</c:v>
                </c:pt>
                <c:pt idx="584">
                  <c:v>2327.6273504273504</c:v>
                </c:pt>
                <c:pt idx="585">
                  <c:v>2328.0221843003415</c:v>
                </c:pt>
                <c:pt idx="586">
                  <c:v>2329.1925042589437</c:v>
                </c:pt>
                <c:pt idx="587">
                  <c:v>2330.8180272108843</c:v>
                </c:pt>
                <c:pt idx="588">
                  <c:v>2332.1103565365024</c:v>
                </c:pt>
                <c:pt idx="589">
                  <c:v>2332.6999999999998</c:v>
                </c:pt>
                <c:pt idx="590">
                  <c:v>2332.3282571912014</c:v>
                </c:pt>
                <c:pt idx="591">
                  <c:v>2332.5016891891892</c:v>
                </c:pt>
                <c:pt idx="592">
                  <c:v>2330.8853288364248</c:v>
                </c:pt>
                <c:pt idx="593">
                  <c:v>2331.9276094276092</c:v>
                </c:pt>
                <c:pt idx="594">
                  <c:v>2330.4386554621847</c:v>
                </c:pt>
                <c:pt idx="595">
                  <c:v>2328.8775167785234</c:v>
                </c:pt>
                <c:pt idx="596">
                  <c:v>2329.7973199329981</c:v>
                </c:pt>
                <c:pt idx="597">
                  <c:v>2327.3193979933112</c:v>
                </c:pt>
                <c:pt idx="598">
                  <c:v>2325.9482470784642</c:v>
                </c:pt>
                <c:pt idx="599">
                  <c:v>2325.3933333333334</c:v>
                </c:pt>
                <c:pt idx="600">
                  <c:v>2324.3660565723794</c:v>
                </c:pt>
                <c:pt idx="601">
                  <c:v>2324.1295681063125</c:v>
                </c:pt>
                <c:pt idx="602">
                  <c:v>2324.2321724709786</c:v>
                </c:pt>
                <c:pt idx="603">
                  <c:v>2325.3725165562914</c:v>
                </c:pt>
                <c:pt idx="604">
                  <c:v>2325.1900826446281</c:v>
                </c:pt>
                <c:pt idx="605">
                  <c:v>2324.3498349834986</c:v>
                </c:pt>
                <c:pt idx="606">
                  <c:v>2323.4464579901155</c:v>
                </c:pt>
                <c:pt idx="607">
                  <c:v>2323.8651315789475</c:v>
                </c:pt>
                <c:pt idx="608">
                  <c:v>2323.6124794745483</c:v>
                </c:pt>
                <c:pt idx="609">
                  <c:v>2323.3606557377047</c:v>
                </c:pt>
                <c:pt idx="610">
                  <c:v>2324.0425531914893</c:v>
                </c:pt>
                <c:pt idx="611">
                  <c:v>2323.872549019608</c:v>
                </c:pt>
                <c:pt idx="612">
                  <c:v>2323.9445350734095</c:v>
                </c:pt>
                <c:pt idx="613">
                  <c:v>2324.9641693811077</c:v>
                </c:pt>
                <c:pt idx="614">
                  <c:v>2324.1040650406503</c:v>
                </c:pt>
                <c:pt idx="615">
                  <c:v>2325.5389610389611</c:v>
                </c:pt>
                <c:pt idx="616">
                  <c:v>2325.6466774716368</c:v>
                </c:pt>
                <c:pt idx="617">
                  <c:v>2324.8220064724919</c:v>
                </c:pt>
                <c:pt idx="618">
                  <c:v>2324.670436187399</c:v>
                </c:pt>
                <c:pt idx="619">
                  <c:v>2324.4225806451614</c:v>
                </c:pt>
                <c:pt idx="620">
                  <c:v>2323.1111111111113</c:v>
                </c:pt>
                <c:pt idx="621">
                  <c:v>2323.9742765273313</c:v>
                </c:pt>
                <c:pt idx="622">
                  <c:v>2324.6757624398074</c:v>
                </c:pt>
                <c:pt idx="623">
                  <c:v>2325.6875</c:v>
                </c:pt>
                <c:pt idx="624">
                  <c:v>2325.64</c:v>
                </c:pt>
                <c:pt idx="625">
                  <c:v>2326.0399361022364</c:v>
                </c:pt>
                <c:pt idx="626">
                  <c:v>2325.2009569377992</c:v>
                </c:pt>
                <c:pt idx="627">
                  <c:v>2326.5079617834394</c:v>
                </c:pt>
                <c:pt idx="628">
                  <c:v>2326.9268680445152</c:v>
                </c:pt>
                <c:pt idx="629">
                  <c:v>2326.7349206349209</c:v>
                </c:pt>
                <c:pt idx="630">
                  <c:v>2325.9793977812997</c:v>
                </c:pt>
                <c:pt idx="631">
                  <c:v>2325.4572784810125</c:v>
                </c:pt>
                <c:pt idx="632">
                  <c:v>2325.2733017377568</c:v>
                </c:pt>
                <c:pt idx="633">
                  <c:v>2325.5646687697163</c:v>
                </c:pt>
                <c:pt idx="634">
                  <c:v>2326.0362204724411</c:v>
                </c:pt>
                <c:pt idx="635">
                  <c:v>2327.0251572327043</c:v>
                </c:pt>
                <c:pt idx="636">
                  <c:v>2326.9764521193092</c:v>
                </c:pt>
                <c:pt idx="637">
                  <c:v>2328.5203761755488</c:v>
                </c:pt>
                <c:pt idx="638">
                  <c:v>2328.1596244131456</c:v>
                </c:pt>
                <c:pt idx="639">
                  <c:v>2329.4031249999998</c:v>
                </c:pt>
                <c:pt idx="640">
                  <c:v>2329.2043681747268</c:v>
                </c:pt>
                <c:pt idx="641">
                  <c:v>2330.3146417445482</c:v>
                </c:pt>
                <c:pt idx="642">
                  <c:v>2330.2923794712287</c:v>
                </c:pt>
                <c:pt idx="643">
                  <c:v>2330.9052795031057</c:v>
                </c:pt>
                <c:pt idx="644">
                  <c:v>2330.2713178294575</c:v>
                </c:pt>
                <c:pt idx="645">
                  <c:v>2329.1996904024768</c:v>
                </c:pt>
                <c:pt idx="646">
                  <c:v>2328.0185471406489</c:v>
                </c:pt>
                <c:pt idx="647">
                  <c:v>2325.2777777777778</c:v>
                </c:pt>
                <c:pt idx="648">
                  <c:v>2324.5454545454545</c:v>
                </c:pt>
                <c:pt idx="649">
                  <c:v>2326.2369230769232</c:v>
                </c:pt>
                <c:pt idx="650">
                  <c:v>2327.7941628264207</c:v>
                </c:pt>
                <c:pt idx="651">
                  <c:v>2326.6610429447851</c:v>
                </c:pt>
                <c:pt idx="652">
                  <c:v>2327.2434915773356</c:v>
                </c:pt>
                <c:pt idx="653">
                  <c:v>2327.0168195718657</c:v>
                </c:pt>
                <c:pt idx="654">
                  <c:v>2327.1664122137404</c:v>
                </c:pt>
                <c:pt idx="655">
                  <c:v>2327.7652439024391</c:v>
                </c:pt>
                <c:pt idx="656">
                  <c:v>2328.1126331811265</c:v>
                </c:pt>
                <c:pt idx="657">
                  <c:v>2328.2689969604862</c:v>
                </c:pt>
                <c:pt idx="658">
                  <c:v>2331.0455235204854</c:v>
                </c:pt>
                <c:pt idx="659">
                  <c:v>2330.0893939393941</c:v>
                </c:pt>
                <c:pt idx="660">
                  <c:v>2330.9364599092282</c:v>
                </c:pt>
                <c:pt idx="661">
                  <c:v>2329.9954682779457</c:v>
                </c:pt>
                <c:pt idx="662">
                  <c:v>2330.5505279034692</c:v>
                </c:pt>
                <c:pt idx="663">
                  <c:v>2330.2003012048194</c:v>
                </c:pt>
                <c:pt idx="664">
                  <c:v>2329.0796992481205</c:v>
                </c:pt>
                <c:pt idx="665">
                  <c:v>2329.6696696696695</c:v>
                </c:pt>
                <c:pt idx="666">
                  <c:v>2329.6416791604197</c:v>
                </c:pt>
                <c:pt idx="667">
                  <c:v>2330.5793413173651</c:v>
                </c:pt>
                <c:pt idx="668">
                  <c:v>2329.7369207772795</c:v>
                </c:pt>
                <c:pt idx="669">
                  <c:v>2330.7462686567164</c:v>
                </c:pt>
                <c:pt idx="670">
                  <c:v>2331.1028315946351</c:v>
                </c:pt>
                <c:pt idx="671">
                  <c:v>2331.0119047619046</c:v>
                </c:pt>
                <c:pt idx="672">
                  <c:v>2331.5824665676078</c:v>
                </c:pt>
                <c:pt idx="673">
                  <c:v>2331.4688427299702</c:v>
                </c:pt>
                <c:pt idx="674">
                  <c:v>2332.008888888889</c:v>
                </c:pt>
                <c:pt idx="675">
                  <c:v>2330.4763313609469</c:v>
                </c:pt>
                <c:pt idx="676">
                  <c:v>2331.4682422451992</c:v>
                </c:pt>
                <c:pt idx="677">
                  <c:v>2332.3805309734512</c:v>
                </c:pt>
                <c:pt idx="678">
                  <c:v>2331.8983799705447</c:v>
                </c:pt>
                <c:pt idx="679">
                  <c:v>2331.866176470588</c:v>
                </c:pt>
                <c:pt idx="680">
                  <c:v>2332.0455212922175</c:v>
                </c:pt>
                <c:pt idx="681">
                  <c:v>2333.0322580645161</c:v>
                </c:pt>
                <c:pt idx="682">
                  <c:v>2332.6295754026355</c:v>
                </c:pt>
                <c:pt idx="683">
                  <c:v>2330.9400584795321</c:v>
                </c:pt>
                <c:pt idx="684">
                  <c:v>2332.4277372262773</c:v>
                </c:pt>
                <c:pt idx="685">
                  <c:v>2332.7419825072884</c:v>
                </c:pt>
                <c:pt idx="686">
                  <c:v>2333.3755458515284</c:v>
                </c:pt>
                <c:pt idx="687">
                  <c:v>2333.8066860465115</c:v>
                </c:pt>
                <c:pt idx="688">
                  <c:v>2334.1436865021769</c:v>
                </c:pt>
                <c:pt idx="689">
                  <c:v>2333.3623188405795</c:v>
                </c:pt>
                <c:pt idx="690">
                  <c:v>2332.5745296671489</c:v>
                </c:pt>
                <c:pt idx="691">
                  <c:v>2333.0910404624278</c:v>
                </c:pt>
                <c:pt idx="692">
                  <c:v>2333.3838383838383</c:v>
                </c:pt>
                <c:pt idx="693">
                  <c:v>2334.3775216138329</c:v>
                </c:pt>
                <c:pt idx="694">
                  <c:v>2333.7366906474822</c:v>
                </c:pt>
                <c:pt idx="695">
                  <c:v>2333.2974137931033</c:v>
                </c:pt>
                <c:pt idx="696">
                  <c:v>2334.1822094691533</c:v>
                </c:pt>
                <c:pt idx="697">
                  <c:v>2333.1103151862462</c:v>
                </c:pt>
                <c:pt idx="698">
                  <c:v>2332.0872675250357</c:v>
                </c:pt>
                <c:pt idx="699">
                  <c:v>2331.8328571428569</c:v>
                </c:pt>
                <c:pt idx="700">
                  <c:v>2332.323823109843</c:v>
                </c:pt>
                <c:pt idx="701">
                  <c:v>2332.9529914529912</c:v>
                </c:pt>
                <c:pt idx="702">
                  <c:v>2332.7496443812233</c:v>
                </c:pt>
                <c:pt idx="703">
                  <c:v>2331.734375</c:v>
                </c:pt>
                <c:pt idx="704">
                  <c:v>2331.8879432624112</c:v>
                </c:pt>
                <c:pt idx="705">
                  <c:v>2330.712464589235</c:v>
                </c:pt>
                <c:pt idx="706">
                  <c:v>2331.3790664780763</c:v>
                </c:pt>
                <c:pt idx="707">
                  <c:v>2331.9562146892654</c:v>
                </c:pt>
                <c:pt idx="708">
                  <c:v>2332.2637517630465</c:v>
                </c:pt>
                <c:pt idx="709">
                  <c:v>2332.8549295774646</c:v>
                </c:pt>
                <c:pt idx="710">
                  <c:v>2333.5696202531644</c:v>
                </c:pt>
                <c:pt idx="711">
                  <c:v>2331.8904494382023</c:v>
                </c:pt>
                <c:pt idx="712">
                  <c:v>2331.570827489481</c:v>
                </c:pt>
                <c:pt idx="713">
                  <c:v>2331.687675070028</c:v>
                </c:pt>
                <c:pt idx="714">
                  <c:v>2331.0503496503497</c:v>
                </c:pt>
                <c:pt idx="715">
                  <c:v>2330.9986033519554</c:v>
                </c:pt>
                <c:pt idx="716">
                  <c:v>2331.317991631799</c:v>
                </c:pt>
                <c:pt idx="717">
                  <c:v>2332.974930362117</c:v>
                </c:pt>
                <c:pt idx="718">
                  <c:v>2332.8428372739918</c:v>
                </c:pt>
                <c:pt idx="719">
                  <c:v>2332.0541666666668</c:v>
                </c:pt>
                <c:pt idx="720">
                  <c:v>2332.761442441054</c:v>
                </c:pt>
                <c:pt idx="721">
                  <c:v>2333.0554016620499</c:v>
                </c:pt>
                <c:pt idx="722">
                  <c:v>2335.0041493775934</c:v>
                </c:pt>
                <c:pt idx="723">
                  <c:v>2334.2044198895028</c:v>
                </c:pt>
                <c:pt idx="724">
                  <c:v>2334.2344827586207</c:v>
                </c:pt>
                <c:pt idx="725">
                  <c:v>2334.7438016528927</c:v>
                </c:pt>
                <c:pt idx="726">
                  <c:v>2335.4044016506191</c:v>
                </c:pt>
                <c:pt idx="727">
                  <c:v>2334.2376373626375</c:v>
                </c:pt>
                <c:pt idx="728">
                  <c:v>2334.3251028806585</c:v>
                </c:pt>
                <c:pt idx="729">
                  <c:v>2334.2780821917809</c:v>
                </c:pt>
                <c:pt idx="730">
                  <c:v>2335.1067031463749</c:v>
                </c:pt>
                <c:pt idx="731">
                  <c:v>2335.1133879781419</c:v>
                </c:pt>
                <c:pt idx="732">
                  <c:v>2333.4774897680763</c:v>
                </c:pt>
                <c:pt idx="733">
                  <c:v>2333.8610354223433</c:v>
                </c:pt>
                <c:pt idx="734">
                  <c:v>2333.2707482993196</c:v>
                </c:pt>
                <c:pt idx="735">
                  <c:v>2332.084239130435</c:v>
                </c:pt>
                <c:pt idx="736">
                  <c:v>2332.1777476255088</c:v>
                </c:pt>
                <c:pt idx="737">
                  <c:v>2332.1043360433605</c:v>
                </c:pt>
                <c:pt idx="738">
                  <c:v>2332.9675236806497</c:v>
                </c:pt>
                <c:pt idx="739">
                  <c:v>2333.7270270270269</c:v>
                </c:pt>
                <c:pt idx="740">
                  <c:v>2333.3198380566801</c:v>
                </c:pt>
                <c:pt idx="741">
                  <c:v>2334.0781671159029</c:v>
                </c:pt>
                <c:pt idx="742">
                  <c:v>2334.3755047106324</c:v>
                </c:pt>
                <c:pt idx="743">
                  <c:v>2334.505376344086</c:v>
                </c:pt>
                <c:pt idx="744">
                  <c:v>2335.0255033557046</c:v>
                </c:pt>
                <c:pt idx="745">
                  <c:v>2333.6943699731905</c:v>
                </c:pt>
                <c:pt idx="746">
                  <c:v>2333.0053547523426</c:v>
                </c:pt>
                <c:pt idx="747">
                  <c:v>2332.566844919786</c:v>
                </c:pt>
                <c:pt idx="748">
                  <c:v>2332.630173564753</c:v>
                </c:pt>
                <c:pt idx="749">
                  <c:v>2332.1373333333331</c:v>
                </c:pt>
                <c:pt idx="750">
                  <c:v>2332.3462050599201</c:v>
                </c:pt>
                <c:pt idx="751">
                  <c:v>2332.3537234042551</c:v>
                </c:pt>
                <c:pt idx="752">
                  <c:v>2332.0385126162018</c:v>
                </c:pt>
                <c:pt idx="753">
                  <c:v>2333.1498673740052</c:v>
                </c:pt>
                <c:pt idx="754">
                  <c:v>2333.8662251655628</c:v>
                </c:pt>
                <c:pt idx="755">
                  <c:v>2333.5661375661375</c:v>
                </c:pt>
                <c:pt idx="756">
                  <c:v>2332.8401585204756</c:v>
                </c:pt>
                <c:pt idx="757">
                  <c:v>2333.0158311345645</c:v>
                </c:pt>
                <c:pt idx="758">
                  <c:v>2332.5111989459815</c:v>
                </c:pt>
                <c:pt idx="759">
                  <c:v>2332.1868421052632</c:v>
                </c:pt>
                <c:pt idx="760">
                  <c:v>2331.0985545335084</c:v>
                </c:pt>
                <c:pt idx="761">
                  <c:v>2329.8280839895015</c:v>
                </c:pt>
                <c:pt idx="762">
                  <c:v>2330.8112712975098</c:v>
                </c:pt>
                <c:pt idx="763">
                  <c:v>2330.4672774869109</c:v>
                </c:pt>
                <c:pt idx="764">
                  <c:v>2331.5725490196078</c:v>
                </c:pt>
                <c:pt idx="765">
                  <c:v>2332.0221932114882</c:v>
                </c:pt>
                <c:pt idx="766">
                  <c:v>2331.4132985658412</c:v>
                </c:pt>
                <c:pt idx="767">
                  <c:v>2331.6328125</c:v>
                </c:pt>
                <c:pt idx="768">
                  <c:v>2332.3068920676201</c:v>
                </c:pt>
                <c:pt idx="769">
                  <c:v>2332.4311688311686</c:v>
                </c:pt>
                <c:pt idx="770">
                  <c:v>2332.9468223086901</c:v>
                </c:pt>
                <c:pt idx="771">
                  <c:v>2333.5984455958551</c:v>
                </c:pt>
                <c:pt idx="772">
                  <c:v>2333.7749029754204</c:v>
                </c:pt>
                <c:pt idx="773">
                  <c:v>2335.0426356589146</c:v>
                </c:pt>
                <c:pt idx="774">
                  <c:v>2335.116129032258</c:v>
                </c:pt>
                <c:pt idx="775">
                  <c:v>2336.591494845361</c:v>
                </c:pt>
                <c:pt idx="776">
                  <c:v>2336.4851994851997</c:v>
                </c:pt>
                <c:pt idx="777">
                  <c:v>2336.0398457583547</c:v>
                </c:pt>
                <c:pt idx="778">
                  <c:v>2337.9833119383825</c:v>
                </c:pt>
                <c:pt idx="779">
                  <c:v>2338.9679487179487</c:v>
                </c:pt>
                <c:pt idx="780">
                  <c:v>2338.9475032010241</c:v>
                </c:pt>
                <c:pt idx="781">
                  <c:v>2339.7237851662403</c:v>
                </c:pt>
                <c:pt idx="782">
                  <c:v>2339.7228607918264</c:v>
                </c:pt>
                <c:pt idx="783">
                  <c:v>2340.016581632653</c:v>
                </c:pt>
                <c:pt idx="784">
                  <c:v>2339.8000000000002</c:v>
                </c:pt>
                <c:pt idx="785">
                  <c:v>2340.3536895674301</c:v>
                </c:pt>
                <c:pt idx="786">
                  <c:v>2341.2846251588312</c:v>
                </c:pt>
                <c:pt idx="787">
                  <c:v>2340.6446700507613</c:v>
                </c:pt>
                <c:pt idx="788">
                  <c:v>2340.4347275031687</c:v>
                </c:pt>
                <c:pt idx="789">
                  <c:v>2339.1025316455698</c:v>
                </c:pt>
                <c:pt idx="790">
                  <c:v>2339.2035398230087</c:v>
                </c:pt>
                <c:pt idx="791">
                  <c:v>2338.598484848485</c:v>
                </c:pt>
                <c:pt idx="792">
                  <c:v>2339.6015132408575</c:v>
                </c:pt>
                <c:pt idx="793">
                  <c:v>2339.9319899244333</c:v>
                </c:pt>
                <c:pt idx="794">
                  <c:v>2339.7974842767294</c:v>
                </c:pt>
                <c:pt idx="795">
                  <c:v>2340.2927135678392</c:v>
                </c:pt>
                <c:pt idx="796">
                  <c:v>2339.8933500627354</c:v>
                </c:pt>
                <c:pt idx="797">
                  <c:v>2339.6503759398497</c:v>
                </c:pt>
                <c:pt idx="798">
                  <c:v>2339.6570713391739</c:v>
                </c:pt>
                <c:pt idx="799">
                  <c:v>2340.0012499999998</c:v>
                </c:pt>
                <c:pt idx="800">
                  <c:v>2340.8601747815233</c:v>
                </c:pt>
                <c:pt idx="801">
                  <c:v>2340.4476309226934</c:v>
                </c:pt>
                <c:pt idx="802">
                  <c:v>2340.4968866749687</c:v>
                </c:pt>
                <c:pt idx="803">
                  <c:v>2340.6430348258705</c:v>
                </c:pt>
                <c:pt idx="804">
                  <c:v>2340.5714285714284</c:v>
                </c:pt>
                <c:pt idx="805">
                  <c:v>2339.4292803970225</c:v>
                </c:pt>
                <c:pt idx="806">
                  <c:v>2338.7732342007434</c:v>
                </c:pt>
                <c:pt idx="807">
                  <c:v>2339.1967821782177</c:v>
                </c:pt>
                <c:pt idx="808">
                  <c:v>2339.7292954264526</c:v>
                </c:pt>
                <c:pt idx="809">
                  <c:v>2340.1753086419753</c:v>
                </c:pt>
                <c:pt idx="810">
                  <c:v>2340.6831072749692</c:v>
                </c:pt>
                <c:pt idx="811">
                  <c:v>2341.6219211822659</c:v>
                </c:pt>
                <c:pt idx="812">
                  <c:v>2342.2410824108242</c:v>
                </c:pt>
                <c:pt idx="813">
                  <c:v>2342.2616707616708</c:v>
                </c:pt>
                <c:pt idx="814">
                  <c:v>2342.5472392638035</c:v>
                </c:pt>
                <c:pt idx="815">
                  <c:v>2341.7745098039218</c:v>
                </c:pt>
                <c:pt idx="816">
                  <c:v>2342.3561811505506</c:v>
                </c:pt>
                <c:pt idx="817">
                  <c:v>2342.6442542787286</c:v>
                </c:pt>
                <c:pt idx="818">
                  <c:v>2343.1294261294261</c:v>
                </c:pt>
                <c:pt idx="819">
                  <c:v>2344.3378048780487</c:v>
                </c:pt>
                <c:pt idx="820">
                  <c:v>2344.5566382460415</c:v>
                </c:pt>
                <c:pt idx="821">
                  <c:v>2344.3406326034064</c:v>
                </c:pt>
                <c:pt idx="822">
                  <c:v>2344.974483596598</c:v>
                </c:pt>
                <c:pt idx="823">
                  <c:v>2344.4441747572814</c:v>
                </c:pt>
                <c:pt idx="824">
                  <c:v>2343.6472727272726</c:v>
                </c:pt>
                <c:pt idx="825">
                  <c:v>2345.2675544794188</c:v>
                </c:pt>
                <c:pt idx="826">
                  <c:v>2344.4413542926241</c:v>
                </c:pt>
                <c:pt idx="827">
                  <c:v>2344.2161835748793</c:v>
                </c:pt>
                <c:pt idx="828">
                  <c:v>2344.9420989143546</c:v>
                </c:pt>
                <c:pt idx="829">
                  <c:v>2346.0325301204821</c:v>
                </c:pt>
                <c:pt idx="830">
                  <c:v>2344.4777376654633</c:v>
                </c:pt>
                <c:pt idx="831">
                  <c:v>2343.7992788461538</c:v>
                </c:pt>
                <c:pt idx="832">
                  <c:v>2343.5798319327732</c:v>
                </c:pt>
                <c:pt idx="833">
                  <c:v>2344.1510791366904</c:v>
                </c:pt>
                <c:pt idx="834">
                  <c:v>2344.4311377245508</c:v>
                </c:pt>
                <c:pt idx="835">
                  <c:v>2343.72009569378</c:v>
                </c:pt>
                <c:pt idx="836">
                  <c:v>2343.3906810035842</c:v>
                </c:pt>
                <c:pt idx="837">
                  <c:v>2342.4677804295943</c:v>
                </c:pt>
                <c:pt idx="838">
                  <c:v>2342.901072705602</c:v>
                </c:pt>
                <c:pt idx="839">
                  <c:v>2342.6880952380952</c:v>
                </c:pt>
                <c:pt idx="840">
                  <c:v>2342.2152199762186</c:v>
                </c:pt>
                <c:pt idx="841">
                  <c:v>2342.148456057007</c:v>
                </c:pt>
                <c:pt idx="842">
                  <c:v>2340.6548042704626</c:v>
                </c:pt>
                <c:pt idx="843">
                  <c:v>2340.9052132701422</c:v>
                </c:pt>
                <c:pt idx="844">
                  <c:v>2341.3940828402365</c:v>
                </c:pt>
                <c:pt idx="845">
                  <c:v>2341.8132387706855</c:v>
                </c:pt>
                <c:pt idx="846">
                  <c:v>2340.6292798110981</c:v>
                </c:pt>
                <c:pt idx="847">
                  <c:v>2339.7948113207549</c:v>
                </c:pt>
                <c:pt idx="848">
                  <c:v>2339.6666666666665</c:v>
                </c:pt>
                <c:pt idx="849">
                  <c:v>2341.1023529411764</c:v>
                </c:pt>
                <c:pt idx="850">
                  <c:v>2341.5781433607522</c:v>
                </c:pt>
                <c:pt idx="851">
                  <c:v>2341.4647887323945</c:v>
                </c:pt>
                <c:pt idx="852">
                  <c:v>2342.0609613130127</c:v>
                </c:pt>
                <c:pt idx="853">
                  <c:v>2341.1522248243559</c:v>
                </c:pt>
                <c:pt idx="854">
                  <c:v>2341.1345029239765</c:v>
                </c:pt>
                <c:pt idx="855">
                  <c:v>2340.0058411214955</c:v>
                </c:pt>
                <c:pt idx="856">
                  <c:v>2339.5519253208868</c:v>
                </c:pt>
                <c:pt idx="857">
                  <c:v>2339.66317016317</c:v>
                </c:pt>
                <c:pt idx="858">
                  <c:v>2339.81490104773</c:v>
                </c:pt>
                <c:pt idx="859">
                  <c:v>2339.7197674418603</c:v>
                </c:pt>
                <c:pt idx="860">
                  <c:v>2340.3704994192799</c:v>
                </c:pt>
                <c:pt idx="861">
                  <c:v>2338.9756380510439</c:v>
                </c:pt>
                <c:pt idx="862">
                  <c:v>2340.1726535341832</c:v>
                </c:pt>
                <c:pt idx="863">
                  <c:v>2340.0856481481483</c:v>
                </c:pt>
                <c:pt idx="864">
                  <c:v>2341.2994219653178</c:v>
                </c:pt>
                <c:pt idx="865">
                  <c:v>2340.8568129330256</c:v>
                </c:pt>
                <c:pt idx="866">
                  <c:v>2340.8500576701267</c:v>
                </c:pt>
                <c:pt idx="867">
                  <c:v>2340.1486175115206</c:v>
                </c:pt>
                <c:pt idx="868">
                  <c:v>2340.3256616800923</c:v>
                </c:pt>
                <c:pt idx="869">
                  <c:v>2340.8827586206899</c:v>
                </c:pt>
                <c:pt idx="870">
                  <c:v>2340.0574052812858</c:v>
                </c:pt>
                <c:pt idx="871">
                  <c:v>2340.9220183486241</c:v>
                </c:pt>
                <c:pt idx="872">
                  <c:v>2341.6059564719358</c:v>
                </c:pt>
                <c:pt idx="873">
                  <c:v>2342.9542334096109</c:v>
                </c:pt>
                <c:pt idx="874">
                  <c:v>2341.4914285714285</c:v>
                </c:pt>
                <c:pt idx="875">
                  <c:v>2340.73401826484</c:v>
                </c:pt>
                <c:pt idx="876">
                  <c:v>2339.9167616875711</c:v>
                </c:pt>
                <c:pt idx="877">
                  <c:v>2340.7687927107063</c:v>
                </c:pt>
                <c:pt idx="878">
                  <c:v>2340.188850967008</c:v>
                </c:pt>
                <c:pt idx="879">
                  <c:v>2339.9068181818184</c:v>
                </c:pt>
                <c:pt idx="880">
                  <c:v>2338.6299659477868</c:v>
                </c:pt>
                <c:pt idx="881">
                  <c:v>2337.908163265306</c:v>
                </c:pt>
                <c:pt idx="882">
                  <c:v>2338.0045300113252</c:v>
                </c:pt>
                <c:pt idx="883">
                  <c:v>2338.2070135746608</c:v>
                </c:pt>
                <c:pt idx="884">
                  <c:v>2337.4881355932202</c:v>
                </c:pt>
                <c:pt idx="885">
                  <c:v>2336.6839729119638</c:v>
                </c:pt>
                <c:pt idx="886">
                  <c:v>2337.8354002254791</c:v>
                </c:pt>
                <c:pt idx="887">
                  <c:v>2338.0968468468468</c:v>
                </c:pt>
                <c:pt idx="888">
                  <c:v>2338.44544431946</c:v>
                </c:pt>
                <c:pt idx="889">
                  <c:v>2339.1573033707864</c:v>
                </c:pt>
                <c:pt idx="890">
                  <c:v>2338.7317620650956</c:v>
                </c:pt>
                <c:pt idx="891">
                  <c:v>2338.2959641255607</c:v>
                </c:pt>
                <c:pt idx="892">
                  <c:v>2338.9137737961928</c:v>
                </c:pt>
                <c:pt idx="893">
                  <c:v>2339.5469798657718</c:v>
                </c:pt>
                <c:pt idx="894">
                  <c:v>2339.8446927374303</c:v>
                </c:pt>
                <c:pt idx="895">
                  <c:v>2339.4542410714284</c:v>
                </c:pt>
                <c:pt idx="896">
                  <c:v>2338.9108138238571</c:v>
                </c:pt>
                <c:pt idx="897">
                  <c:v>2338.4732739420933</c:v>
                </c:pt>
                <c:pt idx="898">
                  <c:v>2337.7441601779756</c:v>
                </c:pt>
                <c:pt idx="899">
                  <c:v>2338.411111111111</c:v>
                </c:pt>
                <c:pt idx="900">
                  <c:v>2338.5349611542729</c:v>
                </c:pt>
                <c:pt idx="901">
                  <c:v>2337.7294900221727</c:v>
                </c:pt>
                <c:pt idx="902">
                  <c:v>2337.3466223698783</c:v>
                </c:pt>
                <c:pt idx="903">
                  <c:v>2337.2610619469028</c:v>
                </c:pt>
                <c:pt idx="904">
                  <c:v>2336.2806629834254</c:v>
                </c:pt>
                <c:pt idx="905">
                  <c:v>2335.5342163355408</c:v>
                </c:pt>
                <c:pt idx="906">
                  <c:v>2336.3109151047411</c:v>
                </c:pt>
                <c:pt idx="907">
                  <c:v>2336.5066079295152</c:v>
                </c:pt>
                <c:pt idx="908">
                  <c:v>2335.3003300330033</c:v>
                </c:pt>
                <c:pt idx="909">
                  <c:v>2335.0813186813189</c:v>
                </c:pt>
                <c:pt idx="910">
                  <c:v>2335.3227222832052</c:v>
                </c:pt>
                <c:pt idx="911">
                  <c:v>2335.0515350877195</c:v>
                </c:pt>
                <c:pt idx="912">
                  <c:v>2334.6407447973711</c:v>
                </c:pt>
                <c:pt idx="913">
                  <c:v>2333.5481400437639</c:v>
                </c:pt>
                <c:pt idx="914">
                  <c:v>2333.1038251366122</c:v>
                </c:pt>
                <c:pt idx="915">
                  <c:v>2332.617903930131</c:v>
                </c:pt>
                <c:pt idx="916">
                  <c:v>2332.990185387132</c:v>
                </c:pt>
                <c:pt idx="917">
                  <c:v>2333.1938997821348</c:v>
                </c:pt>
                <c:pt idx="918">
                  <c:v>2333.3993471164308</c:v>
                </c:pt>
                <c:pt idx="919">
                  <c:v>2333.163043478261</c:v>
                </c:pt>
                <c:pt idx="920">
                  <c:v>2331.4006514657981</c:v>
                </c:pt>
                <c:pt idx="921">
                  <c:v>2330.7754880694142</c:v>
                </c:pt>
                <c:pt idx="922">
                  <c:v>2331.4517876489708</c:v>
                </c:pt>
                <c:pt idx="923">
                  <c:v>2331.6536796536798</c:v>
                </c:pt>
                <c:pt idx="924">
                  <c:v>2331.8778378378379</c:v>
                </c:pt>
                <c:pt idx="925">
                  <c:v>2331.8423326133911</c:v>
                </c:pt>
                <c:pt idx="926">
                  <c:v>2332.0107874865157</c:v>
                </c:pt>
                <c:pt idx="927">
                  <c:v>2332.3663793103447</c:v>
                </c:pt>
                <c:pt idx="928">
                  <c:v>2333.3702906350914</c:v>
                </c:pt>
                <c:pt idx="929">
                  <c:v>2333.2655913978497</c:v>
                </c:pt>
                <c:pt idx="930">
                  <c:v>2333.6874328678841</c:v>
                </c:pt>
                <c:pt idx="931">
                  <c:v>2333.2403433476393</c:v>
                </c:pt>
                <c:pt idx="932">
                  <c:v>2332.6409431939978</c:v>
                </c:pt>
                <c:pt idx="933">
                  <c:v>2332.9571734475376</c:v>
                </c:pt>
                <c:pt idx="934">
                  <c:v>2332.6737967914437</c:v>
                </c:pt>
                <c:pt idx="935">
                  <c:v>2332.6923076923076</c:v>
                </c:pt>
                <c:pt idx="936">
                  <c:v>2333.0373532550693</c:v>
                </c:pt>
                <c:pt idx="937">
                  <c:v>2332.4584221748401</c:v>
                </c:pt>
                <c:pt idx="938">
                  <c:v>2333.0287539936103</c:v>
                </c:pt>
                <c:pt idx="939">
                  <c:v>2331.8531914893615</c:v>
                </c:pt>
                <c:pt idx="940">
                  <c:v>2331.2922422954302</c:v>
                </c:pt>
                <c:pt idx="941">
                  <c:v>2330.9872611464966</c:v>
                </c:pt>
                <c:pt idx="942">
                  <c:v>2330.6150583244962</c:v>
                </c:pt>
                <c:pt idx="943">
                  <c:v>2330.4745762711864</c:v>
                </c:pt>
                <c:pt idx="944">
                  <c:v>2330.7915343915342</c:v>
                </c:pt>
                <c:pt idx="945">
                  <c:v>2331.2367864693447</c:v>
                </c:pt>
                <c:pt idx="946">
                  <c:v>2331.5480464625134</c:v>
                </c:pt>
                <c:pt idx="947">
                  <c:v>2331.2194092827003</c:v>
                </c:pt>
                <c:pt idx="948">
                  <c:v>2331.6691253951526</c:v>
                </c:pt>
                <c:pt idx="949">
                  <c:v>2332.2199999999998</c:v>
                </c:pt>
                <c:pt idx="950">
                  <c:v>2332.2754994742377</c:v>
                </c:pt>
                <c:pt idx="951">
                  <c:v>2332.5840336134452</c:v>
                </c:pt>
                <c:pt idx="952">
                  <c:v>2331.9821615949631</c:v>
                </c:pt>
                <c:pt idx="953">
                  <c:v>2332.4287211740043</c:v>
                </c:pt>
                <c:pt idx="954">
                  <c:v>2333.1371727748692</c:v>
                </c:pt>
                <c:pt idx="955">
                  <c:v>2332.6506276150626</c:v>
                </c:pt>
                <c:pt idx="956">
                  <c:v>2332.6102403343784</c:v>
                </c:pt>
                <c:pt idx="957">
                  <c:v>2331.9582463465554</c:v>
                </c:pt>
                <c:pt idx="958">
                  <c:v>2331.8039624608969</c:v>
                </c:pt>
                <c:pt idx="959">
                  <c:v>2331.6041666666665</c:v>
                </c:pt>
                <c:pt idx="960">
                  <c:v>2331.6607700312175</c:v>
                </c:pt>
                <c:pt idx="961">
                  <c:v>2331.1767151767153</c:v>
                </c:pt>
                <c:pt idx="962">
                  <c:v>2330.3239875389409</c:v>
                </c:pt>
                <c:pt idx="963">
                  <c:v>2330.4470954356848</c:v>
                </c:pt>
                <c:pt idx="964">
                  <c:v>2330.6943005181347</c:v>
                </c:pt>
                <c:pt idx="965">
                  <c:v>2330.9730848861282</c:v>
                </c:pt>
                <c:pt idx="966">
                  <c:v>2330.2202688728025</c:v>
                </c:pt>
                <c:pt idx="967">
                  <c:v>2329.154958677686</c:v>
                </c:pt>
                <c:pt idx="968">
                  <c:v>2327.8297213622291</c:v>
                </c:pt>
                <c:pt idx="969">
                  <c:v>2327.7597938144331</c:v>
                </c:pt>
                <c:pt idx="970">
                  <c:v>2328.7301750772399</c:v>
                </c:pt>
                <c:pt idx="971">
                  <c:v>2328.2633744855966</c:v>
                </c:pt>
                <c:pt idx="972">
                  <c:v>2328.3473792394657</c:v>
                </c:pt>
                <c:pt idx="973">
                  <c:v>2329.4168377823407</c:v>
                </c:pt>
                <c:pt idx="974">
                  <c:v>2329.1610256410258</c:v>
                </c:pt>
                <c:pt idx="975">
                  <c:v>2328.752049180328</c:v>
                </c:pt>
                <c:pt idx="976">
                  <c:v>2329.3418628454451</c:v>
                </c:pt>
                <c:pt idx="977">
                  <c:v>2329.7730061349694</c:v>
                </c:pt>
                <c:pt idx="978">
                  <c:v>2329.6792645556689</c:v>
                </c:pt>
                <c:pt idx="979">
                  <c:v>2329.7061224489794</c:v>
                </c:pt>
                <c:pt idx="980">
                  <c:v>2329.9041794087666</c:v>
                </c:pt>
                <c:pt idx="981">
                  <c:v>2329.2647657841139</c:v>
                </c:pt>
                <c:pt idx="982">
                  <c:v>2329.4994913530008</c:v>
                </c:pt>
                <c:pt idx="983">
                  <c:v>2328.7723577235774</c:v>
                </c:pt>
                <c:pt idx="984">
                  <c:v>2329.1157360406091</c:v>
                </c:pt>
                <c:pt idx="985">
                  <c:v>2329.8245436105476</c:v>
                </c:pt>
                <c:pt idx="986">
                  <c:v>2328.9604863221884</c:v>
                </c:pt>
                <c:pt idx="987">
                  <c:v>2329.0070850202428</c:v>
                </c:pt>
                <c:pt idx="988">
                  <c:v>2329.2254802831144</c:v>
                </c:pt>
                <c:pt idx="989">
                  <c:v>2329.7393939393937</c:v>
                </c:pt>
                <c:pt idx="990">
                  <c:v>2330.2058526740666</c:v>
                </c:pt>
                <c:pt idx="991">
                  <c:v>2330.4627016129034</c:v>
                </c:pt>
                <c:pt idx="992">
                  <c:v>2331.6122860020141</c:v>
                </c:pt>
                <c:pt idx="993">
                  <c:v>2331.3923541247486</c:v>
                </c:pt>
                <c:pt idx="994">
                  <c:v>2332.0040201005027</c:v>
                </c:pt>
                <c:pt idx="995">
                  <c:v>2331.9658634538155</c:v>
                </c:pt>
                <c:pt idx="996">
                  <c:v>2331.3420260782345</c:v>
                </c:pt>
                <c:pt idx="997">
                  <c:v>2331.5751503006013</c:v>
                </c:pt>
                <c:pt idx="998">
                  <c:v>2331.5475475475478</c:v>
                </c:pt>
                <c:pt idx="999">
                  <c:v>2331.0360000000001</c:v>
                </c:pt>
              </c:numCache>
            </c:numRef>
          </c:val>
          <c:smooth val="0"/>
          <c:extLst>
            <c:ext xmlns:c16="http://schemas.microsoft.com/office/drawing/2014/chart" uri="{C3380CC4-5D6E-409C-BE32-E72D297353CC}">
              <c16:uniqueId val="{00000000-507B-9840-98B0-9BFAF5F58B2D}"/>
            </c:ext>
          </c:extLst>
        </c:ser>
        <c:dLbls>
          <c:showLegendKey val="0"/>
          <c:showVal val="0"/>
          <c:showCatName val="0"/>
          <c:showSerName val="0"/>
          <c:showPercent val="0"/>
          <c:showBubbleSize val="0"/>
        </c:dLbls>
        <c:smooth val="0"/>
        <c:axId val="1086297904"/>
        <c:axId val="9234479"/>
      </c:lineChart>
      <c:catAx>
        <c:axId val="108629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9234479"/>
        <c:crosses val="autoZero"/>
        <c:auto val="1"/>
        <c:lblAlgn val="ctr"/>
        <c:lblOffset val="100"/>
        <c:noMultiLvlLbl val="0"/>
      </c:catAx>
      <c:valAx>
        <c:axId val="92344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297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'4.Simulation'!$AS$6:$AS$1005</c:f>
              <c:numCache>
                <c:formatCode>"$"#,##0.00</c:formatCode>
                <c:ptCount val="1000"/>
                <c:pt idx="0">
                  <c:v>4050</c:v>
                </c:pt>
                <c:pt idx="1">
                  <c:v>4650</c:v>
                </c:pt>
                <c:pt idx="2">
                  <c:v>4900</c:v>
                </c:pt>
                <c:pt idx="3">
                  <c:v>4800</c:v>
                </c:pt>
                <c:pt idx="4">
                  <c:v>4740</c:v>
                </c:pt>
                <c:pt idx="5">
                  <c:v>5000</c:v>
                </c:pt>
                <c:pt idx="6">
                  <c:v>5035.7142857142853</c:v>
                </c:pt>
                <c:pt idx="7">
                  <c:v>5362.5</c:v>
                </c:pt>
                <c:pt idx="8">
                  <c:v>5433.333333333333</c:v>
                </c:pt>
                <c:pt idx="9">
                  <c:v>5745</c:v>
                </c:pt>
                <c:pt idx="10">
                  <c:v>5645.454545454545</c:v>
                </c:pt>
                <c:pt idx="11">
                  <c:v>5550</c:v>
                </c:pt>
                <c:pt idx="12">
                  <c:v>5550</c:v>
                </c:pt>
                <c:pt idx="13">
                  <c:v>5625</c:v>
                </c:pt>
                <c:pt idx="14">
                  <c:v>5640</c:v>
                </c:pt>
                <c:pt idx="15">
                  <c:v>5662.5</c:v>
                </c:pt>
                <c:pt idx="16">
                  <c:v>5638.2352941176468</c:v>
                </c:pt>
                <c:pt idx="17">
                  <c:v>5616.666666666667</c:v>
                </c:pt>
                <c:pt idx="18">
                  <c:v>5652.6315789473683</c:v>
                </c:pt>
                <c:pt idx="19">
                  <c:v>5565</c:v>
                </c:pt>
                <c:pt idx="20">
                  <c:v>5600</c:v>
                </c:pt>
                <c:pt idx="21">
                  <c:v>5638.636363636364</c:v>
                </c:pt>
                <c:pt idx="22">
                  <c:v>5673.913043478261</c:v>
                </c:pt>
                <c:pt idx="23">
                  <c:v>5668.75</c:v>
                </c:pt>
                <c:pt idx="24">
                  <c:v>5784</c:v>
                </c:pt>
                <c:pt idx="25">
                  <c:v>5792.3076923076924</c:v>
                </c:pt>
                <c:pt idx="26">
                  <c:v>5761.1111111111113</c:v>
                </c:pt>
                <c:pt idx="27">
                  <c:v>5780.3571428571431</c:v>
                </c:pt>
                <c:pt idx="28">
                  <c:v>5736.2068965517237</c:v>
                </c:pt>
                <c:pt idx="29">
                  <c:v>5760</c:v>
                </c:pt>
                <c:pt idx="30">
                  <c:v>5859.677419354839</c:v>
                </c:pt>
                <c:pt idx="31">
                  <c:v>5798.4375</c:v>
                </c:pt>
                <c:pt idx="32">
                  <c:v>5813.636363636364</c:v>
                </c:pt>
                <c:pt idx="33">
                  <c:v>5783.8235294117649</c:v>
                </c:pt>
                <c:pt idx="34">
                  <c:v>5730</c:v>
                </c:pt>
                <c:pt idx="35">
                  <c:v>5695.833333333333</c:v>
                </c:pt>
                <c:pt idx="36">
                  <c:v>5716.2162162162158</c:v>
                </c:pt>
                <c:pt idx="37">
                  <c:v>5755.2631578947367</c:v>
                </c:pt>
                <c:pt idx="38">
                  <c:v>5761.5384615384619</c:v>
                </c:pt>
                <c:pt idx="39">
                  <c:v>5763.75</c:v>
                </c:pt>
                <c:pt idx="40">
                  <c:v>5743.9024390243903</c:v>
                </c:pt>
                <c:pt idx="41">
                  <c:v>5775</c:v>
                </c:pt>
                <c:pt idx="42">
                  <c:v>5808.1395348837214</c:v>
                </c:pt>
                <c:pt idx="43">
                  <c:v>5836.363636363636</c:v>
                </c:pt>
                <c:pt idx="44">
                  <c:v>5876.666666666667</c:v>
                </c:pt>
                <c:pt idx="45">
                  <c:v>5872.826086956522</c:v>
                </c:pt>
                <c:pt idx="46">
                  <c:v>5901.0638297872338</c:v>
                </c:pt>
                <c:pt idx="47">
                  <c:v>5971.875</c:v>
                </c:pt>
                <c:pt idx="48">
                  <c:v>5969.3877551020405</c:v>
                </c:pt>
                <c:pt idx="49">
                  <c:v>5994</c:v>
                </c:pt>
                <c:pt idx="50">
                  <c:v>6002.9411764705883</c:v>
                </c:pt>
                <c:pt idx="51">
                  <c:v>6000</c:v>
                </c:pt>
                <c:pt idx="52">
                  <c:v>5957.5471698113206</c:v>
                </c:pt>
                <c:pt idx="53">
                  <c:v>5933.333333333333</c:v>
                </c:pt>
                <c:pt idx="54">
                  <c:v>5945.454545454545</c:v>
                </c:pt>
                <c:pt idx="55">
                  <c:v>5941.0714285714284</c:v>
                </c:pt>
                <c:pt idx="56">
                  <c:v>5963.1578947368425</c:v>
                </c:pt>
                <c:pt idx="57">
                  <c:v>5950.8620689655172</c:v>
                </c:pt>
                <c:pt idx="58">
                  <c:v>5966.9491525423728</c:v>
                </c:pt>
                <c:pt idx="59">
                  <c:v>5985</c:v>
                </c:pt>
                <c:pt idx="60">
                  <c:v>5980.3278688524588</c:v>
                </c:pt>
                <c:pt idx="61">
                  <c:v>5975.8064516129034</c:v>
                </c:pt>
                <c:pt idx="62">
                  <c:v>5971.4285714285716</c:v>
                </c:pt>
                <c:pt idx="63">
                  <c:v>5981.25</c:v>
                </c:pt>
                <c:pt idx="64">
                  <c:v>5983.8461538461543</c:v>
                </c:pt>
                <c:pt idx="65">
                  <c:v>5981.818181818182</c:v>
                </c:pt>
                <c:pt idx="66">
                  <c:v>6006.7164179104475</c:v>
                </c:pt>
                <c:pt idx="67">
                  <c:v>6019.8529411764703</c:v>
                </c:pt>
                <c:pt idx="68">
                  <c:v>6017.391304347826</c:v>
                </c:pt>
                <c:pt idx="69">
                  <c:v>6032.1428571428569</c:v>
                </c:pt>
                <c:pt idx="70">
                  <c:v>6004.2253521126759</c:v>
                </c:pt>
                <c:pt idx="71">
                  <c:v>5991.666666666667</c:v>
                </c:pt>
                <c:pt idx="72">
                  <c:v>5995.8904109589039</c:v>
                </c:pt>
                <c:pt idx="73">
                  <c:v>5985.8108108108108</c:v>
                </c:pt>
                <c:pt idx="74">
                  <c:v>5964</c:v>
                </c:pt>
                <c:pt idx="75">
                  <c:v>5948.6842105263158</c:v>
                </c:pt>
                <c:pt idx="76">
                  <c:v>5947.4025974025972</c:v>
                </c:pt>
                <c:pt idx="77">
                  <c:v>5946.1538461538457</c:v>
                </c:pt>
                <c:pt idx="78">
                  <c:v>5954.4303797468356</c:v>
                </c:pt>
                <c:pt idx="79">
                  <c:v>5956.875</c:v>
                </c:pt>
                <c:pt idx="80">
                  <c:v>6003.7037037037035</c:v>
                </c:pt>
                <c:pt idx="81">
                  <c:v>6007.3170731707314</c:v>
                </c:pt>
                <c:pt idx="82">
                  <c:v>5996.3855421686749</c:v>
                </c:pt>
                <c:pt idx="83">
                  <c:v>5980.3571428571431</c:v>
                </c:pt>
                <c:pt idx="84">
                  <c:v>5991.1764705882351</c:v>
                </c:pt>
                <c:pt idx="85">
                  <c:v>6003.4883720930229</c:v>
                </c:pt>
                <c:pt idx="86">
                  <c:v>5996.5517241379312</c:v>
                </c:pt>
                <c:pt idx="87">
                  <c:v>5988.068181818182</c:v>
                </c:pt>
                <c:pt idx="88">
                  <c:v>5979.7752808988762</c:v>
                </c:pt>
                <c:pt idx="89">
                  <c:v>5993.333333333333</c:v>
                </c:pt>
                <c:pt idx="90">
                  <c:v>6003.2967032967035</c:v>
                </c:pt>
                <c:pt idx="91">
                  <c:v>6021.195652173913</c:v>
                </c:pt>
                <c:pt idx="92">
                  <c:v>6025.8064516129034</c:v>
                </c:pt>
                <c:pt idx="93">
                  <c:v>6028.7234042553191</c:v>
                </c:pt>
                <c:pt idx="94">
                  <c:v>6023.6842105263158</c:v>
                </c:pt>
                <c:pt idx="95">
                  <c:v>6026.5625</c:v>
                </c:pt>
                <c:pt idx="96">
                  <c:v>6047.9381443298971</c:v>
                </c:pt>
                <c:pt idx="97">
                  <c:v>6062.7551020408164</c:v>
                </c:pt>
                <c:pt idx="98">
                  <c:v>6060.606060606061</c:v>
                </c:pt>
                <c:pt idx="99">
                  <c:v>6064.5</c:v>
                </c:pt>
                <c:pt idx="100">
                  <c:v>6069.8019801980199</c:v>
                </c:pt>
                <c:pt idx="101">
                  <c:v>6085.2941176470586</c:v>
                </c:pt>
                <c:pt idx="102">
                  <c:v>6094.6601941747576</c:v>
                </c:pt>
                <c:pt idx="103">
                  <c:v>6087.9807692307695</c:v>
                </c:pt>
                <c:pt idx="104">
                  <c:v>6081.4285714285716</c:v>
                </c:pt>
                <c:pt idx="105">
                  <c:v>6101.8867924528304</c:v>
                </c:pt>
                <c:pt idx="106">
                  <c:v>6134.5794392523367</c:v>
                </c:pt>
                <c:pt idx="107">
                  <c:v>6126.3888888888887</c:v>
                </c:pt>
                <c:pt idx="108">
                  <c:v>6114.220183486239</c:v>
                </c:pt>
                <c:pt idx="109">
                  <c:v>6120</c:v>
                </c:pt>
                <c:pt idx="110">
                  <c:v>6128.3783783783783</c:v>
                </c:pt>
                <c:pt idx="111">
                  <c:v>6132.5892857142853</c:v>
                </c:pt>
                <c:pt idx="112">
                  <c:v>6116.8141592920356</c:v>
                </c:pt>
                <c:pt idx="113">
                  <c:v>6130.2631578947367</c:v>
                </c:pt>
                <c:pt idx="114">
                  <c:v>6108.260869565217</c:v>
                </c:pt>
                <c:pt idx="115">
                  <c:v>6116.3793103448279</c:v>
                </c:pt>
                <c:pt idx="116">
                  <c:v>6146.1538461538457</c:v>
                </c:pt>
                <c:pt idx="117">
                  <c:v>6147.4576271186443</c:v>
                </c:pt>
                <c:pt idx="118">
                  <c:v>6146.2184873949582</c:v>
                </c:pt>
                <c:pt idx="119">
                  <c:v>6145</c:v>
                </c:pt>
                <c:pt idx="120">
                  <c:v>6153.7190082644629</c:v>
                </c:pt>
                <c:pt idx="121">
                  <c:v>6163.5245901639346</c:v>
                </c:pt>
                <c:pt idx="122">
                  <c:v>6150</c:v>
                </c:pt>
                <c:pt idx="123">
                  <c:v>6152.4193548387093</c:v>
                </c:pt>
                <c:pt idx="124">
                  <c:v>6145.2</c:v>
                </c:pt>
                <c:pt idx="125">
                  <c:v>6163.0952380952385</c:v>
                </c:pt>
                <c:pt idx="126">
                  <c:v>6160.6299212598424</c:v>
                </c:pt>
                <c:pt idx="127">
                  <c:v>6173.4375</c:v>
                </c:pt>
                <c:pt idx="128">
                  <c:v>6175.5813953488368</c:v>
                </c:pt>
                <c:pt idx="129">
                  <c:v>6160.3846153846152</c:v>
                </c:pt>
                <c:pt idx="130">
                  <c:v>6147.7099236641225</c:v>
                </c:pt>
                <c:pt idx="131">
                  <c:v>6154.545454545455</c:v>
                </c:pt>
                <c:pt idx="132">
                  <c:v>6151.1278195488721</c:v>
                </c:pt>
                <c:pt idx="133">
                  <c:v>6156.7164179104475</c:v>
                </c:pt>
                <c:pt idx="134">
                  <c:v>6164.4444444444443</c:v>
                </c:pt>
                <c:pt idx="135">
                  <c:v>6163.2352941176468</c:v>
                </c:pt>
                <c:pt idx="136">
                  <c:v>6153.2846715328469</c:v>
                </c:pt>
                <c:pt idx="137">
                  <c:v>6151.086956521739</c:v>
                </c:pt>
                <c:pt idx="138">
                  <c:v>6160.7913669064747</c:v>
                </c:pt>
                <c:pt idx="139">
                  <c:v>6154.2857142857147</c:v>
                </c:pt>
                <c:pt idx="140">
                  <c:v>6160.6382978723404</c:v>
                </c:pt>
                <c:pt idx="141">
                  <c:v>6170.070422535211</c:v>
                </c:pt>
                <c:pt idx="142">
                  <c:v>6183.5664335664333</c:v>
                </c:pt>
                <c:pt idx="143">
                  <c:v>6184.375</c:v>
                </c:pt>
                <c:pt idx="144">
                  <c:v>6178.9655172413795</c:v>
                </c:pt>
                <c:pt idx="145">
                  <c:v>6182.8767123287671</c:v>
                </c:pt>
                <c:pt idx="146">
                  <c:v>6175.5102040816328</c:v>
                </c:pt>
                <c:pt idx="147">
                  <c:v>6165.2027027027025</c:v>
                </c:pt>
                <c:pt idx="148">
                  <c:v>6163.0872483221474</c:v>
                </c:pt>
                <c:pt idx="149">
                  <c:v>6174</c:v>
                </c:pt>
                <c:pt idx="150">
                  <c:v>6169.8675496688738</c:v>
                </c:pt>
                <c:pt idx="151">
                  <c:v>6180.5921052631575</c:v>
                </c:pt>
                <c:pt idx="152">
                  <c:v>6188.2352941176468</c:v>
                </c:pt>
                <c:pt idx="153">
                  <c:v>6193.8311688311687</c:v>
                </c:pt>
                <c:pt idx="154">
                  <c:v>6196.4516129032254</c:v>
                </c:pt>
                <c:pt idx="155">
                  <c:v>6193.2692307692305</c:v>
                </c:pt>
                <c:pt idx="156">
                  <c:v>6195.8598726114651</c:v>
                </c:pt>
                <c:pt idx="157">
                  <c:v>6200.3164556962029</c:v>
                </c:pt>
                <c:pt idx="158">
                  <c:v>6196.2264150943392</c:v>
                </c:pt>
                <c:pt idx="159">
                  <c:v>6210</c:v>
                </c:pt>
                <c:pt idx="160">
                  <c:v>6226.3975155279504</c:v>
                </c:pt>
                <c:pt idx="161">
                  <c:v>6230.5555555555557</c:v>
                </c:pt>
                <c:pt idx="162">
                  <c:v>6224.5398773006136</c:v>
                </c:pt>
                <c:pt idx="163">
                  <c:v>6218.5975609756097</c:v>
                </c:pt>
                <c:pt idx="164">
                  <c:v>6231.818181818182</c:v>
                </c:pt>
                <c:pt idx="165">
                  <c:v>6233.1325301204815</c:v>
                </c:pt>
                <c:pt idx="166">
                  <c:v>6226.3473053892212</c:v>
                </c:pt>
                <c:pt idx="167">
                  <c:v>6217.8571428571431</c:v>
                </c:pt>
                <c:pt idx="168">
                  <c:v>6229.8816568047341</c:v>
                </c:pt>
                <c:pt idx="169">
                  <c:v>6238.2352941176468</c:v>
                </c:pt>
                <c:pt idx="170">
                  <c:v>6231.5789473684208</c:v>
                </c:pt>
                <c:pt idx="171">
                  <c:v>6225</c:v>
                </c:pt>
                <c:pt idx="172">
                  <c:v>6219.3641618497113</c:v>
                </c:pt>
                <c:pt idx="173">
                  <c:v>6221.5517241379312</c:v>
                </c:pt>
                <c:pt idx="174">
                  <c:v>6212.5714285714284</c:v>
                </c:pt>
                <c:pt idx="175">
                  <c:v>6207.954545454545</c:v>
                </c:pt>
                <c:pt idx="176">
                  <c:v>6205.0847457627115</c:v>
                </c:pt>
                <c:pt idx="177">
                  <c:v>6203.0898876404499</c:v>
                </c:pt>
                <c:pt idx="178">
                  <c:v>6207.8212290502797</c:v>
                </c:pt>
                <c:pt idx="179">
                  <c:v>6206.666666666667</c:v>
                </c:pt>
                <c:pt idx="180">
                  <c:v>6193.9226519337017</c:v>
                </c:pt>
                <c:pt idx="181">
                  <c:v>6183.7912087912091</c:v>
                </c:pt>
                <c:pt idx="182">
                  <c:v>6188.5245901639346</c:v>
                </c:pt>
                <c:pt idx="183">
                  <c:v>6193.20652173913</c:v>
                </c:pt>
                <c:pt idx="184">
                  <c:v>6195.405405405405</c:v>
                </c:pt>
                <c:pt idx="185">
                  <c:v>6201.6129032258068</c:v>
                </c:pt>
                <c:pt idx="186">
                  <c:v>6209.3582887700532</c:v>
                </c:pt>
                <c:pt idx="187">
                  <c:v>6214.6276595744685</c:v>
                </c:pt>
                <c:pt idx="188">
                  <c:v>6211.9047619047615</c:v>
                </c:pt>
                <c:pt idx="189">
                  <c:v>6213.1578947368425</c:v>
                </c:pt>
                <c:pt idx="190">
                  <c:v>6228.5340314136129</c:v>
                </c:pt>
                <c:pt idx="191">
                  <c:v>6232.8125</c:v>
                </c:pt>
                <c:pt idx="192">
                  <c:v>6218.3937823834194</c:v>
                </c:pt>
                <c:pt idx="193">
                  <c:v>6211.0824742268042</c:v>
                </c:pt>
                <c:pt idx="194">
                  <c:v>6216.1538461538457</c:v>
                </c:pt>
                <c:pt idx="195">
                  <c:v>6219.6428571428569</c:v>
                </c:pt>
                <c:pt idx="196">
                  <c:v>6227.6649746192898</c:v>
                </c:pt>
                <c:pt idx="197">
                  <c:v>6226.515151515152</c:v>
                </c:pt>
                <c:pt idx="198">
                  <c:v>6225.3768844221104</c:v>
                </c:pt>
                <c:pt idx="199">
                  <c:v>6222.75</c:v>
                </c:pt>
                <c:pt idx="200">
                  <c:v>6214.9253731343288</c:v>
                </c:pt>
                <c:pt idx="201">
                  <c:v>6213.1188118811879</c:v>
                </c:pt>
                <c:pt idx="202">
                  <c:v>6212.0689655172409</c:v>
                </c:pt>
                <c:pt idx="203">
                  <c:v>6208.8235294117649</c:v>
                </c:pt>
                <c:pt idx="204">
                  <c:v>6207.0731707317073</c:v>
                </c:pt>
                <c:pt idx="205">
                  <c:v>6199.5145631067962</c:v>
                </c:pt>
                <c:pt idx="206">
                  <c:v>6187.68115942029</c:v>
                </c:pt>
                <c:pt idx="207">
                  <c:v>6196.875</c:v>
                </c:pt>
                <c:pt idx="208">
                  <c:v>6191.6267942583736</c:v>
                </c:pt>
                <c:pt idx="209">
                  <c:v>6186.4285714285716</c:v>
                </c:pt>
                <c:pt idx="210">
                  <c:v>6193.3649289099531</c:v>
                </c:pt>
                <c:pt idx="211">
                  <c:v>6194.5754716981128</c:v>
                </c:pt>
                <c:pt idx="212">
                  <c:v>6188.7323943661968</c:v>
                </c:pt>
                <c:pt idx="213">
                  <c:v>6199.065420560748</c:v>
                </c:pt>
                <c:pt idx="214">
                  <c:v>6187.6744186046508</c:v>
                </c:pt>
                <c:pt idx="215">
                  <c:v>6193.75</c:v>
                </c:pt>
                <c:pt idx="216">
                  <c:v>6188.7096774193551</c:v>
                </c:pt>
                <c:pt idx="217">
                  <c:v>6183.7155963302748</c:v>
                </c:pt>
                <c:pt idx="218">
                  <c:v>6186.9863013698632</c:v>
                </c:pt>
                <c:pt idx="219">
                  <c:v>6188.181818181818</c:v>
                </c:pt>
                <c:pt idx="220">
                  <c:v>6181.2217194570139</c:v>
                </c:pt>
                <c:pt idx="221">
                  <c:v>6170.27027027027</c:v>
                </c:pt>
                <c:pt idx="222">
                  <c:v>6178.9237668161431</c:v>
                </c:pt>
                <c:pt idx="223">
                  <c:v>6172.7678571428569</c:v>
                </c:pt>
                <c:pt idx="224">
                  <c:v>6166</c:v>
                </c:pt>
                <c:pt idx="225">
                  <c:v>6159.9557522123896</c:v>
                </c:pt>
                <c:pt idx="226">
                  <c:v>6172.4669603524226</c:v>
                </c:pt>
                <c:pt idx="227">
                  <c:v>6163.1578947368425</c:v>
                </c:pt>
                <c:pt idx="228">
                  <c:v>6169.6506550218337</c:v>
                </c:pt>
                <c:pt idx="229">
                  <c:v>6179.347826086957</c:v>
                </c:pt>
                <c:pt idx="230">
                  <c:v>6181.1688311688313</c:v>
                </c:pt>
                <c:pt idx="231">
                  <c:v>6177.1551724137935</c:v>
                </c:pt>
                <c:pt idx="232">
                  <c:v>6177.6824034334768</c:v>
                </c:pt>
                <c:pt idx="233">
                  <c:v>6180.1282051282051</c:v>
                </c:pt>
                <c:pt idx="234">
                  <c:v>6167.8723404255315</c:v>
                </c:pt>
                <c:pt idx="235">
                  <c:v>6168.4322033898306</c:v>
                </c:pt>
                <c:pt idx="236">
                  <c:v>6166.4556962025317</c:v>
                </c:pt>
                <c:pt idx="237">
                  <c:v>6170.1680672268903</c:v>
                </c:pt>
                <c:pt idx="238">
                  <c:v>6176.9874476987452</c:v>
                </c:pt>
                <c:pt idx="239">
                  <c:v>6185.625</c:v>
                </c:pt>
                <c:pt idx="240">
                  <c:v>6179.2531120331951</c:v>
                </c:pt>
                <c:pt idx="241">
                  <c:v>6183.4710743801652</c:v>
                </c:pt>
                <c:pt idx="242">
                  <c:v>6182.0987654320988</c:v>
                </c:pt>
                <c:pt idx="243">
                  <c:v>6182.5819672131147</c:v>
                </c:pt>
                <c:pt idx="244">
                  <c:v>6186.7346938775509</c:v>
                </c:pt>
                <c:pt idx="245">
                  <c:v>6182.3170731707314</c:v>
                </c:pt>
                <c:pt idx="246">
                  <c:v>6183.4008097165988</c:v>
                </c:pt>
                <c:pt idx="247">
                  <c:v>6185.0806451612907</c:v>
                </c:pt>
                <c:pt idx="248">
                  <c:v>6178.9156626506028</c:v>
                </c:pt>
                <c:pt idx="249">
                  <c:v>6179.4</c:v>
                </c:pt>
                <c:pt idx="250">
                  <c:v>6182.2709163346617</c:v>
                </c:pt>
                <c:pt idx="251">
                  <c:v>6176.1904761904761</c:v>
                </c:pt>
                <c:pt idx="252">
                  <c:v>6170.158102766798</c:v>
                </c:pt>
                <c:pt idx="253">
                  <c:v>6163.5826771653547</c:v>
                </c:pt>
                <c:pt idx="254">
                  <c:v>6157.6470588235297</c:v>
                </c:pt>
                <c:pt idx="255">
                  <c:v>6152.9296875</c:v>
                </c:pt>
                <c:pt idx="256">
                  <c:v>6152.3346303501949</c:v>
                </c:pt>
                <c:pt idx="257">
                  <c:v>6155.2325581395353</c:v>
                </c:pt>
                <c:pt idx="258">
                  <c:v>6153.4749034749038</c:v>
                </c:pt>
                <c:pt idx="259">
                  <c:v>6152.3076923076924</c:v>
                </c:pt>
                <c:pt idx="260">
                  <c:v>6150</c:v>
                </c:pt>
                <c:pt idx="261">
                  <c:v>6145.9923664122134</c:v>
                </c:pt>
                <c:pt idx="262">
                  <c:v>6156.8441064638782</c:v>
                </c:pt>
                <c:pt idx="263">
                  <c:v>6160.227272727273</c:v>
                </c:pt>
                <c:pt idx="264">
                  <c:v>6162.4528301886794</c:v>
                </c:pt>
                <c:pt idx="265">
                  <c:v>6160.7142857142853</c:v>
                </c:pt>
                <c:pt idx="266">
                  <c:v>6157.303370786517</c:v>
                </c:pt>
                <c:pt idx="267">
                  <c:v>6156.7164179104475</c:v>
                </c:pt>
                <c:pt idx="268">
                  <c:v>6155.5762081784387</c:v>
                </c:pt>
                <c:pt idx="269">
                  <c:v>6158.8888888888887</c:v>
                </c:pt>
                <c:pt idx="270">
                  <c:v>6157.7490774907747</c:v>
                </c:pt>
                <c:pt idx="271">
                  <c:v>6158.8235294117649</c:v>
                </c:pt>
                <c:pt idx="272">
                  <c:v>6163.7362637362639</c:v>
                </c:pt>
                <c:pt idx="273">
                  <c:v>6164.2335766423357</c:v>
                </c:pt>
                <c:pt idx="274">
                  <c:v>6165.818181818182</c:v>
                </c:pt>
                <c:pt idx="275">
                  <c:v>6169.021739130435</c:v>
                </c:pt>
                <c:pt idx="276">
                  <c:v>6167.8700361010833</c:v>
                </c:pt>
                <c:pt idx="277">
                  <c:v>6168.8848920863311</c:v>
                </c:pt>
                <c:pt idx="278">
                  <c:v>6165.0537634408602</c:v>
                </c:pt>
                <c:pt idx="279">
                  <c:v>6168.2142857142853</c:v>
                </c:pt>
                <c:pt idx="280">
                  <c:v>6171.8861209964416</c:v>
                </c:pt>
                <c:pt idx="281">
                  <c:v>6170.2127659574471</c:v>
                </c:pt>
                <c:pt idx="282">
                  <c:v>6173.3215547703185</c:v>
                </c:pt>
                <c:pt idx="283">
                  <c:v>6171.6549295774648</c:v>
                </c:pt>
                <c:pt idx="284">
                  <c:v>6170.5263157894733</c:v>
                </c:pt>
                <c:pt idx="285">
                  <c:v>6169.4055944055945</c:v>
                </c:pt>
                <c:pt idx="286">
                  <c:v>6167.2473867595818</c:v>
                </c:pt>
                <c:pt idx="287">
                  <c:v>6164.0625</c:v>
                </c:pt>
                <c:pt idx="288">
                  <c:v>6165.0519031141866</c:v>
                </c:pt>
                <c:pt idx="289">
                  <c:v>6168.1034482758623</c:v>
                </c:pt>
                <c:pt idx="290">
                  <c:v>6169.072164948454</c:v>
                </c:pt>
                <c:pt idx="291">
                  <c:v>6178.767123287671</c:v>
                </c:pt>
                <c:pt idx="292">
                  <c:v>6171.5017064846415</c:v>
                </c:pt>
                <c:pt idx="293">
                  <c:v>6167.3469387755104</c:v>
                </c:pt>
                <c:pt idx="294">
                  <c:v>6173.8983050847455</c:v>
                </c:pt>
                <c:pt idx="295">
                  <c:v>6168.2432432432433</c:v>
                </c:pt>
                <c:pt idx="296">
                  <c:v>6171.7171717171714</c:v>
                </c:pt>
                <c:pt idx="297">
                  <c:v>6174.6644295302012</c:v>
                </c:pt>
                <c:pt idx="298">
                  <c:v>6171.0702341137121</c:v>
                </c:pt>
                <c:pt idx="299">
                  <c:v>6174</c:v>
                </c:pt>
                <c:pt idx="300">
                  <c:v>6171.4285714285716</c:v>
                </c:pt>
                <c:pt idx="301">
                  <c:v>6174.337748344371</c:v>
                </c:pt>
                <c:pt idx="302">
                  <c:v>6172.772277227723</c:v>
                </c:pt>
                <c:pt idx="303">
                  <c:v>6171.7105263157891</c:v>
                </c:pt>
                <c:pt idx="304">
                  <c:v>6173.1147540983602</c:v>
                </c:pt>
                <c:pt idx="305">
                  <c:v>6176.9607843137255</c:v>
                </c:pt>
                <c:pt idx="306">
                  <c:v>6178.3387622149839</c:v>
                </c:pt>
                <c:pt idx="307">
                  <c:v>6177.272727272727</c:v>
                </c:pt>
                <c:pt idx="308">
                  <c:v>6178.6407766990287</c:v>
                </c:pt>
                <c:pt idx="309">
                  <c:v>6180.9677419354839</c:v>
                </c:pt>
                <c:pt idx="310">
                  <c:v>6178.4565916398715</c:v>
                </c:pt>
                <c:pt idx="311">
                  <c:v>6174.0384615384619</c:v>
                </c:pt>
                <c:pt idx="312">
                  <c:v>6182.5878594249198</c:v>
                </c:pt>
                <c:pt idx="313">
                  <c:v>6180.0955414012742</c:v>
                </c:pt>
                <c:pt idx="314">
                  <c:v>6177.6190476190477</c:v>
                </c:pt>
                <c:pt idx="315">
                  <c:v>6177.0569620253164</c:v>
                </c:pt>
                <c:pt idx="316">
                  <c:v>6181.7034700315453</c:v>
                </c:pt>
                <c:pt idx="317">
                  <c:v>6185.8490566037735</c:v>
                </c:pt>
                <c:pt idx="318">
                  <c:v>6180.5642633228836</c:v>
                </c:pt>
                <c:pt idx="319">
                  <c:v>6179.0625</c:v>
                </c:pt>
                <c:pt idx="320">
                  <c:v>6184.1121495327106</c:v>
                </c:pt>
                <c:pt idx="321">
                  <c:v>6184.9378881987577</c:v>
                </c:pt>
                <c:pt idx="322">
                  <c:v>6188.5448916408668</c:v>
                </c:pt>
                <c:pt idx="323">
                  <c:v>6188.8888888888887</c:v>
                </c:pt>
                <c:pt idx="324">
                  <c:v>6190.1538461538457</c:v>
                </c:pt>
                <c:pt idx="325">
                  <c:v>6194.6319018404911</c:v>
                </c:pt>
                <c:pt idx="326">
                  <c:v>6190.3669724770643</c:v>
                </c:pt>
                <c:pt idx="327">
                  <c:v>6189.3292682926831</c:v>
                </c:pt>
                <c:pt idx="328">
                  <c:v>6190.577507598784</c:v>
                </c:pt>
                <c:pt idx="329">
                  <c:v>6182.272727272727</c:v>
                </c:pt>
                <c:pt idx="330">
                  <c:v>6184.8942598187314</c:v>
                </c:pt>
                <c:pt idx="331">
                  <c:v>6182.530120481928</c:v>
                </c:pt>
                <c:pt idx="332">
                  <c:v>6180.1801801801803</c:v>
                </c:pt>
                <c:pt idx="333">
                  <c:v>6173.3532934131736</c:v>
                </c:pt>
                <c:pt idx="334">
                  <c:v>6175.0746268656712</c:v>
                </c:pt>
                <c:pt idx="335">
                  <c:v>6171.875</c:v>
                </c:pt>
                <c:pt idx="336">
                  <c:v>6172.7002967359049</c:v>
                </c:pt>
                <c:pt idx="337">
                  <c:v>6170.4142011834319</c:v>
                </c:pt>
                <c:pt idx="338">
                  <c:v>6169.4690265486724</c:v>
                </c:pt>
                <c:pt idx="339">
                  <c:v>6166.7647058823532</c:v>
                </c:pt>
                <c:pt idx="340">
                  <c:v>6160.9970674486804</c:v>
                </c:pt>
                <c:pt idx="341">
                  <c:v>6167.5438596491231</c:v>
                </c:pt>
                <c:pt idx="342">
                  <c:v>6163.1195335276971</c:v>
                </c:pt>
                <c:pt idx="343">
                  <c:v>6167.8779069767443</c:v>
                </c:pt>
                <c:pt idx="344">
                  <c:v>6165.652173913043</c:v>
                </c:pt>
                <c:pt idx="345">
                  <c:v>6162.5722543352604</c:v>
                </c:pt>
                <c:pt idx="346">
                  <c:v>6165.1296829971179</c:v>
                </c:pt>
                <c:pt idx="347">
                  <c:v>6169.3965517241377</c:v>
                </c:pt>
                <c:pt idx="348">
                  <c:v>6165.902578796562</c:v>
                </c:pt>
                <c:pt idx="349">
                  <c:v>6166.2857142857147</c:v>
                </c:pt>
                <c:pt idx="350">
                  <c:v>6173.0769230769229</c:v>
                </c:pt>
                <c:pt idx="351">
                  <c:v>6176.846590909091</c:v>
                </c:pt>
                <c:pt idx="352">
                  <c:v>6179.3201133144476</c:v>
                </c:pt>
                <c:pt idx="353">
                  <c:v>6183.0508474576272</c:v>
                </c:pt>
                <c:pt idx="354">
                  <c:v>6185.9154929577462</c:v>
                </c:pt>
                <c:pt idx="355">
                  <c:v>6181.6011235955057</c:v>
                </c:pt>
                <c:pt idx="356">
                  <c:v>6184.0336134453783</c:v>
                </c:pt>
                <c:pt idx="357">
                  <c:v>6191.8994413407818</c:v>
                </c:pt>
                <c:pt idx="358">
                  <c:v>6187.1866295264626</c:v>
                </c:pt>
                <c:pt idx="359">
                  <c:v>6186.25</c:v>
                </c:pt>
                <c:pt idx="360">
                  <c:v>6189.8891966759002</c:v>
                </c:pt>
                <c:pt idx="361">
                  <c:v>6197.2375690607732</c:v>
                </c:pt>
                <c:pt idx="362">
                  <c:v>6195.0413223140495</c:v>
                </c:pt>
                <c:pt idx="363">
                  <c:v>6194.5054945054944</c:v>
                </c:pt>
                <c:pt idx="364">
                  <c:v>6193.5616438356165</c:v>
                </c:pt>
                <c:pt idx="365">
                  <c:v>6197.1311475409839</c:v>
                </c:pt>
                <c:pt idx="366">
                  <c:v>6194.5504087193458</c:v>
                </c:pt>
                <c:pt idx="367">
                  <c:v>6200.135869565217</c:v>
                </c:pt>
                <c:pt idx="368">
                  <c:v>6200.8130081300815</c:v>
                </c:pt>
                <c:pt idx="369">
                  <c:v>6202.7027027027025</c:v>
                </c:pt>
                <c:pt idx="370">
                  <c:v>6207.0080862533696</c:v>
                </c:pt>
                <c:pt idx="371">
                  <c:v>6203.6290322580644</c:v>
                </c:pt>
                <c:pt idx="372">
                  <c:v>6204.289544235925</c:v>
                </c:pt>
                <c:pt idx="373">
                  <c:v>6202.139037433155</c:v>
                </c:pt>
                <c:pt idx="374">
                  <c:v>6202.8</c:v>
                </c:pt>
                <c:pt idx="375">
                  <c:v>6200.6648936170213</c:v>
                </c:pt>
                <c:pt idx="376">
                  <c:v>6204.9071618037133</c:v>
                </c:pt>
                <c:pt idx="377">
                  <c:v>6205.1587301587306</c:v>
                </c:pt>
                <c:pt idx="378">
                  <c:v>6200.6596306068604</c:v>
                </c:pt>
                <c:pt idx="379">
                  <c:v>6191.4473684210525</c:v>
                </c:pt>
                <c:pt idx="380">
                  <c:v>6192.1259842519685</c:v>
                </c:pt>
                <c:pt idx="381">
                  <c:v>6190.8376963350784</c:v>
                </c:pt>
                <c:pt idx="382">
                  <c:v>6189.164490861619</c:v>
                </c:pt>
                <c:pt idx="383">
                  <c:v>6189.0625</c:v>
                </c:pt>
                <c:pt idx="384">
                  <c:v>6186.6233766233763</c:v>
                </c:pt>
                <c:pt idx="385">
                  <c:v>6189.6373056994817</c:v>
                </c:pt>
                <c:pt idx="386">
                  <c:v>6184.1085271317834</c:v>
                </c:pt>
                <c:pt idx="387">
                  <c:v>6180.927835051546</c:v>
                </c:pt>
                <c:pt idx="388">
                  <c:v>6176.9922879177375</c:v>
                </c:pt>
                <c:pt idx="389">
                  <c:v>6181.1538461538457</c:v>
                </c:pt>
                <c:pt idx="390">
                  <c:v>6180.3069053708441</c:v>
                </c:pt>
                <c:pt idx="391">
                  <c:v>6184.0561224489793</c:v>
                </c:pt>
                <c:pt idx="392">
                  <c:v>6181.2977099236641</c:v>
                </c:pt>
                <c:pt idx="393">
                  <c:v>6183.5025380710658</c:v>
                </c:pt>
                <c:pt idx="394">
                  <c:v>6185.6962025316452</c:v>
                </c:pt>
                <c:pt idx="395">
                  <c:v>6187.878787878788</c:v>
                </c:pt>
                <c:pt idx="396">
                  <c:v>6190.0503778337534</c:v>
                </c:pt>
                <c:pt idx="397">
                  <c:v>6190.70351758794</c:v>
                </c:pt>
                <c:pt idx="398">
                  <c:v>6191.729323308271</c:v>
                </c:pt>
                <c:pt idx="399">
                  <c:v>6189.375</c:v>
                </c:pt>
                <c:pt idx="400">
                  <c:v>6187.4064837905235</c:v>
                </c:pt>
                <c:pt idx="401">
                  <c:v>6185.4477611940301</c:v>
                </c:pt>
                <c:pt idx="402">
                  <c:v>6183.1265508684864</c:v>
                </c:pt>
                <c:pt idx="403">
                  <c:v>6182.6732673267325</c:v>
                </c:pt>
                <c:pt idx="404">
                  <c:v>6186.2962962962965</c:v>
                </c:pt>
                <c:pt idx="405">
                  <c:v>6187.3152709359601</c:v>
                </c:pt>
                <c:pt idx="406">
                  <c:v>6192.0147420147423</c:v>
                </c:pt>
                <c:pt idx="407">
                  <c:v>6187.5</c:v>
                </c:pt>
                <c:pt idx="408">
                  <c:v>6181.1735941320294</c:v>
                </c:pt>
                <c:pt idx="409">
                  <c:v>6180.3658536585363</c:v>
                </c:pt>
                <c:pt idx="410">
                  <c:v>6181.3868613138684</c:v>
                </c:pt>
                <c:pt idx="411">
                  <c:v>6179.1262135922334</c:v>
                </c:pt>
                <c:pt idx="412">
                  <c:v>6179.7820823244556</c:v>
                </c:pt>
                <c:pt idx="413">
                  <c:v>6178.985507246377</c:v>
                </c:pt>
                <c:pt idx="414">
                  <c:v>6182.1686746987953</c:v>
                </c:pt>
                <c:pt idx="415">
                  <c:v>6181.3701923076924</c:v>
                </c:pt>
                <c:pt idx="416">
                  <c:v>6180.9352517985608</c:v>
                </c:pt>
                <c:pt idx="417">
                  <c:v>6177.6315789473683</c:v>
                </c:pt>
                <c:pt idx="418">
                  <c:v>6172.5536992840098</c:v>
                </c:pt>
                <c:pt idx="419">
                  <c:v>6177.1428571428569</c:v>
                </c:pt>
                <c:pt idx="420">
                  <c:v>6176.3657957244659</c:v>
                </c:pt>
                <c:pt idx="421">
                  <c:v>6174.1706161137445</c:v>
                </c:pt>
                <c:pt idx="422">
                  <c:v>6173.4042553191493</c:v>
                </c:pt>
                <c:pt idx="423">
                  <c:v>6176.8867924528304</c:v>
                </c:pt>
                <c:pt idx="424">
                  <c:v>6179.2941176470586</c:v>
                </c:pt>
                <c:pt idx="425">
                  <c:v>6179.929577464789</c:v>
                </c:pt>
                <c:pt idx="426">
                  <c:v>6176.6978922716626</c:v>
                </c:pt>
                <c:pt idx="427">
                  <c:v>6177.336448598131</c:v>
                </c:pt>
                <c:pt idx="428">
                  <c:v>6178.6713286713284</c:v>
                </c:pt>
                <c:pt idx="429">
                  <c:v>6182.0930232558139</c:v>
                </c:pt>
                <c:pt idx="430">
                  <c:v>6181.6705336426912</c:v>
                </c:pt>
                <c:pt idx="431">
                  <c:v>6183.6805555555557</c:v>
                </c:pt>
                <c:pt idx="432">
                  <c:v>6186.0277136258665</c:v>
                </c:pt>
                <c:pt idx="433">
                  <c:v>6183.5253456221199</c:v>
                </c:pt>
                <c:pt idx="434">
                  <c:v>6181.7241379310344</c:v>
                </c:pt>
                <c:pt idx="435">
                  <c:v>6181.6513761467886</c:v>
                </c:pt>
                <c:pt idx="436">
                  <c:v>6181.2356979405031</c:v>
                </c:pt>
                <c:pt idx="437">
                  <c:v>6187.6712328767126</c:v>
                </c:pt>
                <c:pt idx="438">
                  <c:v>6184.5102505694758</c:v>
                </c:pt>
                <c:pt idx="439">
                  <c:v>6186.477272727273</c:v>
                </c:pt>
                <c:pt idx="440">
                  <c:v>6189.7959183673465</c:v>
                </c:pt>
                <c:pt idx="441">
                  <c:v>6187.6696832579182</c:v>
                </c:pt>
                <c:pt idx="442">
                  <c:v>6185.8916478555302</c:v>
                </c:pt>
                <c:pt idx="443">
                  <c:v>6183.4459459459458</c:v>
                </c:pt>
                <c:pt idx="444">
                  <c:v>6184.7191011235955</c:v>
                </c:pt>
                <c:pt idx="445">
                  <c:v>6184.641255605381</c:v>
                </c:pt>
                <c:pt idx="446">
                  <c:v>6184.2281879194634</c:v>
                </c:pt>
                <c:pt idx="447">
                  <c:v>6189.1741071428569</c:v>
                </c:pt>
                <c:pt idx="448">
                  <c:v>6190.089086859688</c:v>
                </c:pt>
                <c:pt idx="449">
                  <c:v>6188</c:v>
                </c:pt>
                <c:pt idx="450">
                  <c:v>6185.5875831485591</c:v>
                </c:pt>
                <c:pt idx="451">
                  <c:v>6183.5176991150438</c:v>
                </c:pt>
                <c:pt idx="452">
                  <c:v>6183.7748344370857</c:v>
                </c:pt>
                <c:pt idx="453">
                  <c:v>6187.0044052863432</c:v>
                </c:pt>
                <c:pt idx="454">
                  <c:v>6184.6153846153848</c:v>
                </c:pt>
                <c:pt idx="455">
                  <c:v>6187.8289473684208</c:v>
                </c:pt>
                <c:pt idx="456">
                  <c:v>6183.150984682713</c:v>
                </c:pt>
                <c:pt idx="457">
                  <c:v>6187.336244541485</c:v>
                </c:pt>
                <c:pt idx="458">
                  <c:v>6187.581699346405</c:v>
                </c:pt>
                <c:pt idx="459">
                  <c:v>6186.195652173913</c:v>
                </c:pt>
                <c:pt idx="460">
                  <c:v>6183.8394793926245</c:v>
                </c:pt>
                <c:pt idx="461">
                  <c:v>6181.818181818182</c:v>
                </c:pt>
                <c:pt idx="462">
                  <c:v>6185.9611231101508</c:v>
                </c:pt>
                <c:pt idx="463">
                  <c:v>6185.5603448275861</c:v>
                </c:pt>
                <c:pt idx="464">
                  <c:v>6187.4193548387093</c:v>
                </c:pt>
                <c:pt idx="465">
                  <c:v>6185.4077253218884</c:v>
                </c:pt>
                <c:pt idx="466">
                  <c:v>6182.1199143468948</c:v>
                </c:pt>
                <c:pt idx="467">
                  <c:v>6180.4487179487178</c:v>
                </c:pt>
                <c:pt idx="468">
                  <c:v>6178.4648187633265</c:v>
                </c:pt>
                <c:pt idx="469">
                  <c:v>6178.0851063829787</c:v>
                </c:pt>
                <c:pt idx="470">
                  <c:v>6182.1656050955417</c:v>
                </c:pt>
                <c:pt idx="471">
                  <c:v>6185.2754237288136</c:v>
                </c:pt>
                <c:pt idx="472">
                  <c:v>6186.786469344609</c:v>
                </c:pt>
                <c:pt idx="473">
                  <c:v>6188.6075949367087</c:v>
                </c:pt>
                <c:pt idx="474">
                  <c:v>6188.2105263157891</c:v>
                </c:pt>
                <c:pt idx="475">
                  <c:v>6184.9789915966385</c:v>
                </c:pt>
                <c:pt idx="476">
                  <c:v>6185.8490566037735</c:v>
                </c:pt>
                <c:pt idx="477">
                  <c:v>6185.1464435146445</c:v>
                </c:pt>
                <c:pt idx="478">
                  <c:v>6182.8810020876826</c:v>
                </c:pt>
                <c:pt idx="479">
                  <c:v>6183.125</c:v>
                </c:pt>
                <c:pt idx="480">
                  <c:v>6184.6153846153848</c:v>
                </c:pt>
                <c:pt idx="481">
                  <c:v>6183.6099585062238</c:v>
                </c:pt>
                <c:pt idx="482">
                  <c:v>6180.7453416149065</c:v>
                </c:pt>
                <c:pt idx="483">
                  <c:v>6176.0330578512394</c:v>
                </c:pt>
                <c:pt idx="484">
                  <c:v>6170.4123711340208</c:v>
                </c:pt>
                <c:pt idx="485">
                  <c:v>6169.4444444444443</c:v>
                </c:pt>
                <c:pt idx="486">
                  <c:v>6170.6365503080078</c:v>
                </c:pt>
                <c:pt idx="487">
                  <c:v>6168.75</c:v>
                </c:pt>
                <c:pt idx="488">
                  <c:v>6167.7914110429447</c:v>
                </c:pt>
                <c:pt idx="489">
                  <c:v>6167.1428571428569</c:v>
                </c:pt>
                <c:pt idx="490">
                  <c:v>6167.1079429735237</c:v>
                </c:pt>
                <c:pt idx="491">
                  <c:v>6173.7804878048782</c:v>
                </c:pt>
                <c:pt idx="492">
                  <c:v>6171.9066937119678</c:v>
                </c:pt>
                <c:pt idx="493">
                  <c:v>6170.9514170040484</c:v>
                </c:pt>
                <c:pt idx="494">
                  <c:v>6173.030303030303</c:v>
                </c:pt>
                <c:pt idx="495">
                  <c:v>6175.1008064516127</c:v>
                </c:pt>
                <c:pt idx="496">
                  <c:v>6179.577464788732</c:v>
                </c:pt>
                <c:pt idx="497">
                  <c:v>6181.325301204819</c:v>
                </c:pt>
                <c:pt idx="498">
                  <c:v>6179.1583166332666</c:v>
                </c:pt>
                <c:pt idx="499">
                  <c:v>6177.3</c:v>
                </c:pt>
                <c:pt idx="500">
                  <c:v>6178.7425149700603</c:v>
                </c:pt>
                <c:pt idx="501">
                  <c:v>6177.7888446215138</c:v>
                </c:pt>
                <c:pt idx="502">
                  <c:v>6179.2246520874751</c:v>
                </c:pt>
                <c:pt idx="503">
                  <c:v>6181.25</c:v>
                </c:pt>
                <c:pt idx="504">
                  <c:v>6184.4554455445541</c:v>
                </c:pt>
                <c:pt idx="505">
                  <c:v>6188.241106719368</c:v>
                </c:pt>
                <c:pt idx="506">
                  <c:v>6189.6449704142015</c:v>
                </c:pt>
                <c:pt idx="507">
                  <c:v>6190.1574803149606</c:v>
                </c:pt>
                <c:pt idx="508">
                  <c:v>6186.2475442043224</c:v>
                </c:pt>
                <c:pt idx="509">
                  <c:v>6186.4705882352937</c:v>
                </c:pt>
                <c:pt idx="510">
                  <c:v>6186.1056751467713</c:v>
                </c:pt>
                <c:pt idx="511">
                  <c:v>6186.328125</c:v>
                </c:pt>
                <c:pt idx="512">
                  <c:v>6186.5497076023394</c:v>
                </c:pt>
                <c:pt idx="513">
                  <c:v>6187.0622568093386</c:v>
                </c:pt>
                <c:pt idx="514">
                  <c:v>6185.2427184466023</c:v>
                </c:pt>
                <c:pt idx="515">
                  <c:v>6183.4302325581393</c:v>
                </c:pt>
                <c:pt idx="516">
                  <c:v>6180.4642166344292</c:v>
                </c:pt>
                <c:pt idx="517">
                  <c:v>6179.8262548262546</c:v>
                </c:pt>
                <c:pt idx="518">
                  <c:v>6176.5895953757226</c:v>
                </c:pt>
                <c:pt idx="519">
                  <c:v>6180.8653846153848</c:v>
                </c:pt>
                <c:pt idx="520">
                  <c:v>6180.2303262955857</c:v>
                </c:pt>
                <c:pt idx="521">
                  <c:v>6178.7356321839079</c:v>
                </c:pt>
                <c:pt idx="522">
                  <c:v>6177.8202676864248</c:v>
                </c:pt>
                <c:pt idx="523">
                  <c:v>6176.3358778625952</c:v>
                </c:pt>
                <c:pt idx="524">
                  <c:v>6176.5714285714284</c:v>
                </c:pt>
                <c:pt idx="525">
                  <c:v>6179.6577946768057</c:v>
                </c:pt>
                <c:pt idx="526">
                  <c:v>6183.3017077798859</c:v>
                </c:pt>
                <c:pt idx="527">
                  <c:v>6180.397727272727</c:v>
                </c:pt>
                <c:pt idx="528">
                  <c:v>6181.1909262759928</c:v>
                </c:pt>
                <c:pt idx="529">
                  <c:v>6178.5849056603774</c:v>
                </c:pt>
                <c:pt idx="530">
                  <c:v>6171.1864406779659</c:v>
                </c:pt>
                <c:pt idx="531">
                  <c:v>6172.5563909774437</c:v>
                </c:pt>
                <c:pt idx="532">
                  <c:v>6171.669793621013</c:v>
                </c:pt>
                <c:pt idx="533">
                  <c:v>6175.2808988764045</c:v>
                </c:pt>
                <c:pt idx="534">
                  <c:v>6171.5887850467288</c:v>
                </c:pt>
                <c:pt idx="535">
                  <c:v>6172.3880597014922</c:v>
                </c:pt>
                <c:pt idx="536">
                  <c:v>6166.2011173184355</c:v>
                </c:pt>
                <c:pt idx="537">
                  <c:v>6171.468401486989</c:v>
                </c:pt>
                <c:pt idx="538">
                  <c:v>6171.9851576994433</c:v>
                </c:pt>
                <c:pt idx="539">
                  <c:v>6173.333333333333</c:v>
                </c:pt>
                <c:pt idx="540">
                  <c:v>6169.4085027726433</c:v>
                </c:pt>
                <c:pt idx="541">
                  <c:v>6170.4797047970478</c:v>
                </c:pt>
                <c:pt idx="542">
                  <c:v>6173.2044198895028</c:v>
                </c:pt>
                <c:pt idx="543">
                  <c:v>6170.4044117647063</c:v>
                </c:pt>
                <c:pt idx="544">
                  <c:v>6166.5137614678897</c:v>
                </c:pt>
                <c:pt idx="545">
                  <c:v>6167.0329670329675</c:v>
                </c:pt>
                <c:pt idx="546">
                  <c:v>6164.2595978062154</c:v>
                </c:pt>
                <c:pt idx="547">
                  <c:v>6160.9489051094888</c:v>
                </c:pt>
                <c:pt idx="548">
                  <c:v>6160.3825136612022</c:v>
                </c:pt>
                <c:pt idx="549">
                  <c:v>6158.181818181818</c:v>
                </c:pt>
                <c:pt idx="550">
                  <c:v>6158.7114337568055</c:v>
                </c:pt>
                <c:pt idx="551">
                  <c:v>6160.597826086957</c:v>
                </c:pt>
                <c:pt idx="552">
                  <c:v>6160.5786618444845</c:v>
                </c:pt>
                <c:pt idx="553">
                  <c:v>6162.4548736462093</c:v>
                </c:pt>
                <c:pt idx="554">
                  <c:v>6160.27027027027</c:v>
                </c:pt>
                <c:pt idx="555">
                  <c:v>6160.7913669064747</c:v>
                </c:pt>
                <c:pt idx="556">
                  <c:v>6160.502692998205</c:v>
                </c:pt>
                <c:pt idx="557">
                  <c:v>6162.3655913978491</c:v>
                </c:pt>
                <c:pt idx="558">
                  <c:v>6159.3917710196783</c:v>
                </c:pt>
                <c:pt idx="559">
                  <c:v>6159.1071428571431</c:v>
                </c:pt>
                <c:pt idx="560">
                  <c:v>6160.4278074866306</c:v>
                </c:pt>
                <c:pt idx="561">
                  <c:v>6158.0071174377226</c:v>
                </c:pt>
                <c:pt idx="562">
                  <c:v>6158.5257548845475</c:v>
                </c:pt>
                <c:pt idx="563">
                  <c:v>6159.3085106382978</c:v>
                </c:pt>
                <c:pt idx="564">
                  <c:v>6158.7610619469024</c:v>
                </c:pt>
                <c:pt idx="565">
                  <c:v>6158.2155477031802</c:v>
                </c:pt>
                <c:pt idx="566">
                  <c:v>6158.730158730159</c:v>
                </c:pt>
                <c:pt idx="567">
                  <c:v>6156.0739436619715</c:v>
                </c:pt>
                <c:pt idx="568">
                  <c:v>6156.3268892794376</c:v>
                </c:pt>
                <c:pt idx="569">
                  <c:v>6151.8421052631575</c:v>
                </c:pt>
                <c:pt idx="570">
                  <c:v>6150.2626970227675</c:v>
                </c:pt>
                <c:pt idx="571">
                  <c:v>6149.4755244755243</c:v>
                </c:pt>
                <c:pt idx="572">
                  <c:v>6150.5235602094244</c:v>
                </c:pt>
                <c:pt idx="573">
                  <c:v>6152.8745644599303</c:v>
                </c:pt>
                <c:pt idx="574">
                  <c:v>6154.434782608696</c:v>
                </c:pt>
                <c:pt idx="575">
                  <c:v>6156.770833333333</c:v>
                </c:pt>
                <c:pt idx="576">
                  <c:v>6157.798960138648</c:v>
                </c:pt>
                <c:pt idx="577">
                  <c:v>6154.671280276817</c:v>
                </c:pt>
                <c:pt idx="578">
                  <c:v>6154.1450777202072</c:v>
                </c:pt>
                <c:pt idx="579">
                  <c:v>6152.8448275862065</c:v>
                </c:pt>
                <c:pt idx="580">
                  <c:v>6150.7745266781412</c:v>
                </c:pt>
                <c:pt idx="581">
                  <c:v>6150.5154639175262</c:v>
                </c:pt>
                <c:pt idx="582">
                  <c:v>6154.1166380789018</c:v>
                </c:pt>
                <c:pt idx="583">
                  <c:v>6155.9075342465758</c:v>
                </c:pt>
                <c:pt idx="584">
                  <c:v>6156.1538461538457</c:v>
                </c:pt>
                <c:pt idx="585">
                  <c:v>6159.7269624573382</c:v>
                </c:pt>
                <c:pt idx="586">
                  <c:v>6157.6660988074955</c:v>
                </c:pt>
                <c:pt idx="587">
                  <c:v>6156.1224489795923</c:v>
                </c:pt>
                <c:pt idx="588">
                  <c:v>6154.3293718166387</c:v>
                </c:pt>
                <c:pt idx="589">
                  <c:v>6152.7966101694919</c:v>
                </c:pt>
                <c:pt idx="590">
                  <c:v>6153.553299492386</c:v>
                </c:pt>
                <c:pt idx="591">
                  <c:v>6152.0270270270266</c:v>
                </c:pt>
                <c:pt idx="592">
                  <c:v>6149.4940978077575</c:v>
                </c:pt>
                <c:pt idx="593">
                  <c:v>6145.7070707070707</c:v>
                </c:pt>
                <c:pt idx="594">
                  <c:v>6146.2184873949582</c:v>
                </c:pt>
                <c:pt idx="595">
                  <c:v>6148.4899328859065</c:v>
                </c:pt>
                <c:pt idx="596">
                  <c:v>6148.4924623115576</c:v>
                </c:pt>
                <c:pt idx="597">
                  <c:v>6144.9832775919731</c:v>
                </c:pt>
                <c:pt idx="598">
                  <c:v>6143.7395659432386</c:v>
                </c:pt>
                <c:pt idx="599">
                  <c:v>6142</c:v>
                </c:pt>
                <c:pt idx="600">
                  <c:v>6141.5141430948415</c:v>
                </c:pt>
                <c:pt idx="601">
                  <c:v>6142.0265780730897</c:v>
                </c:pt>
                <c:pt idx="602">
                  <c:v>6142.039800995025</c:v>
                </c:pt>
                <c:pt idx="603">
                  <c:v>6145.2814569536422</c:v>
                </c:pt>
                <c:pt idx="604">
                  <c:v>6144.7933884297518</c:v>
                </c:pt>
                <c:pt idx="605">
                  <c:v>6143.0693069306926</c:v>
                </c:pt>
                <c:pt idx="606">
                  <c:v>6141.5980230642508</c:v>
                </c:pt>
                <c:pt idx="607">
                  <c:v>6143.832236842105</c:v>
                </c:pt>
                <c:pt idx="608">
                  <c:v>6145.0738916256159</c:v>
                </c:pt>
                <c:pt idx="609">
                  <c:v>6145.0819672131147</c:v>
                </c:pt>
                <c:pt idx="610">
                  <c:v>6144.5990180032732</c:v>
                </c:pt>
                <c:pt idx="611">
                  <c:v>6143.8725490196075</c:v>
                </c:pt>
                <c:pt idx="612">
                  <c:v>6143.3931484502446</c:v>
                </c:pt>
                <c:pt idx="613">
                  <c:v>6141.6938110749188</c:v>
                </c:pt>
                <c:pt idx="614">
                  <c:v>6143.4146341463411</c:v>
                </c:pt>
                <c:pt idx="615">
                  <c:v>6143.6688311688313</c:v>
                </c:pt>
                <c:pt idx="616">
                  <c:v>6141.247974068071</c:v>
                </c:pt>
                <c:pt idx="617">
                  <c:v>6142.961165048544</c:v>
                </c:pt>
                <c:pt idx="618">
                  <c:v>6141.5185783521811</c:v>
                </c:pt>
                <c:pt idx="619">
                  <c:v>6138.1451612903229</c:v>
                </c:pt>
                <c:pt idx="620">
                  <c:v>6136.4734299516904</c:v>
                </c:pt>
                <c:pt idx="621">
                  <c:v>6141.0771704180061</c:v>
                </c:pt>
                <c:pt idx="622">
                  <c:v>6143.2584269662921</c:v>
                </c:pt>
                <c:pt idx="623">
                  <c:v>6145.4326923076924</c:v>
                </c:pt>
                <c:pt idx="624">
                  <c:v>6141.84</c:v>
                </c:pt>
                <c:pt idx="625">
                  <c:v>6141.8530351437703</c:v>
                </c:pt>
                <c:pt idx="626">
                  <c:v>6142.5837320574165</c:v>
                </c:pt>
                <c:pt idx="627">
                  <c:v>6140.9235668789806</c:v>
                </c:pt>
                <c:pt idx="628">
                  <c:v>6141.4149443561209</c:v>
                </c:pt>
                <c:pt idx="629">
                  <c:v>6141.666666666667</c:v>
                </c:pt>
                <c:pt idx="630">
                  <c:v>6140.2535657686212</c:v>
                </c:pt>
                <c:pt idx="631">
                  <c:v>6139.0822784810125</c:v>
                </c:pt>
                <c:pt idx="632">
                  <c:v>6136.4928909952605</c:v>
                </c:pt>
                <c:pt idx="633">
                  <c:v>6138.8801261829649</c:v>
                </c:pt>
                <c:pt idx="634">
                  <c:v>6137.9527559055114</c:v>
                </c:pt>
                <c:pt idx="635">
                  <c:v>6137.0283018867922</c:v>
                </c:pt>
                <c:pt idx="636">
                  <c:v>6135.8712715855572</c:v>
                </c:pt>
                <c:pt idx="637">
                  <c:v>6133.5423197492164</c:v>
                </c:pt>
                <c:pt idx="638">
                  <c:v>6133.8028169014087</c:v>
                </c:pt>
                <c:pt idx="639">
                  <c:v>6132.65625</c:v>
                </c:pt>
                <c:pt idx="640">
                  <c:v>6130.343213728549</c:v>
                </c:pt>
                <c:pt idx="641">
                  <c:v>6130.6074766355141</c:v>
                </c:pt>
                <c:pt idx="642">
                  <c:v>6130.8709175738722</c:v>
                </c:pt>
                <c:pt idx="643">
                  <c:v>6131.5993788819878</c:v>
                </c:pt>
                <c:pt idx="644">
                  <c:v>6133.0232558139533</c:v>
                </c:pt>
                <c:pt idx="645">
                  <c:v>6129.5665634674924</c:v>
                </c:pt>
                <c:pt idx="646">
                  <c:v>6130.0618238021634</c:v>
                </c:pt>
                <c:pt idx="647">
                  <c:v>6131.0185185185182</c:v>
                </c:pt>
                <c:pt idx="648">
                  <c:v>6132.6656394453003</c:v>
                </c:pt>
                <c:pt idx="649">
                  <c:v>6129.6923076923076</c:v>
                </c:pt>
                <c:pt idx="650">
                  <c:v>6129.2626728110599</c:v>
                </c:pt>
                <c:pt idx="651">
                  <c:v>6127.9141104294476</c:v>
                </c:pt>
                <c:pt idx="652">
                  <c:v>6124.7320061255741</c:v>
                </c:pt>
                <c:pt idx="653">
                  <c:v>6122.4770642201838</c:v>
                </c:pt>
                <c:pt idx="654">
                  <c:v>6121.8320610687024</c:v>
                </c:pt>
                <c:pt idx="655">
                  <c:v>6120.7317073170734</c:v>
                </c:pt>
                <c:pt idx="656">
                  <c:v>6121.0045662100456</c:v>
                </c:pt>
                <c:pt idx="657">
                  <c:v>6123.100303951368</c:v>
                </c:pt>
                <c:pt idx="658">
                  <c:v>6122.6858877086497</c:v>
                </c:pt>
                <c:pt idx="659">
                  <c:v>6122.045454545455</c:v>
                </c:pt>
                <c:pt idx="660">
                  <c:v>6119.8184568835095</c:v>
                </c:pt>
                <c:pt idx="661">
                  <c:v>6117.5981873111787</c:v>
                </c:pt>
                <c:pt idx="662">
                  <c:v>6117.4208144796376</c:v>
                </c:pt>
                <c:pt idx="663">
                  <c:v>6120.4066265060237</c:v>
                </c:pt>
                <c:pt idx="664">
                  <c:v>6118.4210526315792</c:v>
                </c:pt>
                <c:pt idx="665">
                  <c:v>6115.3153153153153</c:v>
                </c:pt>
                <c:pt idx="666">
                  <c:v>6117.1664167916042</c:v>
                </c:pt>
                <c:pt idx="667">
                  <c:v>6115.1946107784433</c:v>
                </c:pt>
                <c:pt idx="668">
                  <c:v>6117.2645739910313</c:v>
                </c:pt>
                <c:pt idx="669">
                  <c:v>6117.5373134328356</c:v>
                </c:pt>
                <c:pt idx="670">
                  <c:v>6119.1505216095384</c:v>
                </c:pt>
                <c:pt idx="671">
                  <c:v>6118.9732142857147</c:v>
                </c:pt>
                <c:pt idx="672">
                  <c:v>6119.0193164933135</c:v>
                </c:pt>
                <c:pt idx="673">
                  <c:v>6118.8427299703262</c:v>
                </c:pt>
                <c:pt idx="674">
                  <c:v>6117.333333333333</c:v>
                </c:pt>
                <c:pt idx="675">
                  <c:v>6115.6065088757396</c:v>
                </c:pt>
                <c:pt idx="676">
                  <c:v>6116.1004431314623</c:v>
                </c:pt>
                <c:pt idx="677">
                  <c:v>6117.2566371681414</c:v>
                </c:pt>
                <c:pt idx="678">
                  <c:v>6118.1885125184099</c:v>
                </c:pt>
                <c:pt idx="679">
                  <c:v>6120.4411764705883</c:v>
                </c:pt>
                <c:pt idx="680">
                  <c:v>6120.9251101321588</c:v>
                </c:pt>
                <c:pt idx="681">
                  <c:v>6117.0087976539589</c:v>
                </c:pt>
                <c:pt idx="682">
                  <c:v>6118.5944363103954</c:v>
                </c:pt>
                <c:pt idx="683">
                  <c:v>6115.5701754385964</c:v>
                </c:pt>
                <c:pt idx="684">
                  <c:v>6115.8394160583939</c:v>
                </c:pt>
                <c:pt idx="685">
                  <c:v>6115.67055393586</c:v>
                </c:pt>
                <c:pt idx="686">
                  <c:v>6114.8471615720528</c:v>
                </c:pt>
                <c:pt idx="687">
                  <c:v>6115.9883720930229</c:v>
                </c:pt>
                <c:pt idx="688">
                  <c:v>6115.8200290275763</c:v>
                </c:pt>
                <c:pt idx="689">
                  <c:v>6113.478260869565</c:v>
                </c:pt>
                <c:pt idx="690">
                  <c:v>6114.1823444283646</c:v>
                </c:pt>
                <c:pt idx="691">
                  <c:v>6115.3179190751443</c:v>
                </c:pt>
                <c:pt idx="692">
                  <c:v>6114.0692640692641</c:v>
                </c:pt>
                <c:pt idx="693">
                  <c:v>6115.8501440922191</c:v>
                </c:pt>
                <c:pt idx="694">
                  <c:v>6114.8201438848919</c:v>
                </c:pt>
                <c:pt idx="695">
                  <c:v>6117.4568965517237</c:v>
                </c:pt>
                <c:pt idx="696">
                  <c:v>6116.212338593974</c:v>
                </c:pt>
                <c:pt idx="697">
                  <c:v>6115.6160458452723</c:v>
                </c:pt>
                <c:pt idx="698">
                  <c:v>6115.2360515021455</c:v>
                </c:pt>
                <c:pt idx="699">
                  <c:v>6115.7142857142853</c:v>
                </c:pt>
                <c:pt idx="700">
                  <c:v>6117.0470756062768</c:v>
                </c:pt>
                <c:pt idx="701">
                  <c:v>6114.7435897435898</c:v>
                </c:pt>
                <c:pt idx="702">
                  <c:v>6116.9274537695592</c:v>
                </c:pt>
                <c:pt idx="703">
                  <c:v>6117.400568181818</c:v>
                </c:pt>
                <c:pt idx="704">
                  <c:v>6118.510638297872</c:v>
                </c:pt>
                <c:pt idx="705">
                  <c:v>6116.6430594900849</c:v>
                </c:pt>
                <c:pt idx="706">
                  <c:v>6115.4172560113157</c:v>
                </c:pt>
                <c:pt idx="707">
                  <c:v>6115.4661016949149</c:v>
                </c:pt>
                <c:pt idx="708">
                  <c:v>6115.09167842031</c:v>
                </c:pt>
                <c:pt idx="709">
                  <c:v>6115.7746478873241</c:v>
                </c:pt>
                <c:pt idx="710">
                  <c:v>6120.4641350210968</c:v>
                </c:pt>
                <c:pt idx="711">
                  <c:v>6118.3988764044943</c:v>
                </c:pt>
                <c:pt idx="712">
                  <c:v>6120.757363253857</c:v>
                </c:pt>
                <c:pt idx="713">
                  <c:v>6118.4873949579833</c:v>
                </c:pt>
                <c:pt idx="714">
                  <c:v>6119.7902097902097</c:v>
                </c:pt>
                <c:pt idx="715">
                  <c:v>6118.5754189944137</c:v>
                </c:pt>
                <c:pt idx="716">
                  <c:v>6119.0376569037653</c:v>
                </c:pt>
                <c:pt idx="717">
                  <c:v>6116.7827298050142</c:v>
                </c:pt>
                <c:pt idx="718">
                  <c:v>6119.1237830319888</c:v>
                </c:pt>
                <c:pt idx="719">
                  <c:v>6119.166666666667</c:v>
                </c:pt>
                <c:pt idx="720">
                  <c:v>6119.625520110957</c:v>
                </c:pt>
                <c:pt idx="721">
                  <c:v>6116.9667590027702</c:v>
                </c:pt>
                <c:pt idx="722">
                  <c:v>6116.8049792531119</c:v>
                </c:pt>
                <c:pt idx="723">
                  <c:v>6116.8508287292816</c:v>
                </c:pt>
                <c:pt idx="724">
                  <c:v>6115.8620689655172</c:v>
                </c:pt>
                <c:pt idx="725">
                  <c:v>6119.0082644628101</c:v>
                </c:pt>
                <c:pt idx="726">
                  <c:v>6117.6066024759284</c:v>
                </c:pt>
                <c:pt idx="727">
                  <c:v>6119.2994505494507</c:v>
                </c:pt>
                <c:pt idx="728">
                  <c:v>6119.7530864197533</c:v>
                </c:pt>
                <c:pt idx="729">
                  <c:v>6120.821917808219</c:v>
                </c:pt>
                <c:pt idx="730">
                  <c:v>6119.0150478796168</c:v>
                </c:pt>
                <c:pt idx="731">
                  <c:v>6118.2377049180332</c:v>
                </c:pt>
                <c:pt idx="732">
                  <c:v>6118.485675306958</c:v>
                </c:pt>
                <c:pt idx="733">
                  <c:v>6114.8501362397819</c:v>
                </c:pt>
                <c:pt idx="734">
                  <c:v>6113.8775510204077</c:v>
                </c:pt>
                <c:pt idx="735">
                  <c:v>6116.16847826087</c:v>
                </c:pt>
                <c:pt idx="736">
                  <c:v>6118.4531886024424</c:v>
                </c:pt>
                <c:pt idx="737">
                  <c:v>6115.4471544715443</c:v>
                </c:pt>
                <c:pt idx="738">
                  <c:v>6117.7266576454667</c:v>
                </c:pt>
                <c:pt idx="739">
                  <c:v>6117.1621621621625</c:v>
                </c:pt>
                <c:pt idx="740">
                  <c:v>6118.2186234817809</c:v>
                </c:pt>
                <c:pt idx="741">
                  <c:v>6122.1024258760108</c:v>
                </c:pt>
                <c:pt idx="742">
                  <c:v>6122.7456258411839</c:v>
                </c:pt>
                <c:pt idx="743">
                  <c:v>6122.5806451612907</c:v>
                </c:pt>
                <c:pt idx="744">
                  <c:v>6123.2214765100671</c:v>
                </c:pt>
                <c:pt idx="745">
                  <c:v>6124.4638069705097</c:v>
                </c:pt>
                <c:pt idx="746">
                  <c:v>6124.6987951807232</c:v>
                </c:pt>
                <c:pt idx="747">
                  <c:v>6123.729946524064</c:v>
                </c:pt>
                <c:pt idx="748">
                  <c:v>6120.761014686248</c:v>
                </c:pt>
                <c:pt idx="749">
                  <c:v>6120.4</c:v>
                </c:pt>
                <c:pt idx="750">
                  <c:v>6119.2410119840215</c:v>
                </c:pt>
                <c:pt idx="751">
                  <c:v>6120.4787234042551</c:v>
                </c:pt>
                <c:pt idx="752">
                  <c:v>6121.7131474103589</c:v>
                </c:pt>
                <c:pt idx="753">
                  <c:v>6122.9442970822283</c:v>
                </c:pt>
                <c:pt idx="754">
                  <c:v>6124.9668874172185</c:v>
                </c:pt>
                <c:pt idx="755">
                  <c:v>6124.6031746031749</c:v>
                </c:pt>
                <c:pt idx="756">
                  <c:v>6124.2404227212683</c:v>
                </c:pt>
                <c:pt idx="757">
                  <c:v>6124.4722955145116</c:v>
                </c:pt>
                <c:pt idx="758">
                  <c:v>6123.122529644269</c:v>
                </c:pt>
                <c:pt idx="759">
                  <c:v>6124.9342105263158</c:v>
                </c:pt>
                <c:pt idx="760">
                  <c:v>6123.784494086728</c:v>
                </c:pt>
                <c:pt idx="761">
                  <c:v>6124.212598425197</c:v>
                </c:pt>
                <c:pt idx="762">
                  <c:v>6125.2293577981654</c:v>
                </c:pt>
                <c:pt idx="763">
                  <c:v>6123.8874345549739</c:v>
                </c:pt>
                <c:pt idx="764">
                  <c:v>6122.9411764705883</c:v>
                </c:pt>
                <c:pt idx="765">
                  <c:v>6123.1723237597907</c:v>
                </c:pt>
                <c:pt idx="766">
                  <c:v>6124.5762711864409</c:v>
                </c:pt>
                <c:pt idx="767">
                  <c:v>6124.4140625</c:v>
                </c:pt>
                <c:pt idx="768">
                  <c:v>6127.5682704811443</c:v>
                </c:pt>
                <c:pt idx="769">
                  <c:v>6129.545454545455</c:v>
                </c:pt>
                <c:pt idx="770">
                  <c:v>6129.9610894941634</c:v>
                </c:pt>
                <c:pt idx="771">
                  <c:v>6131.1528497409327</c:v>
                </c:pt>
                <c:pt idx="772">
                  <c:v>6130.2069857697279</c:v>
                </c:pt>
                <c:pt idx="773">
                  <c:v>6131.9767441860467</c:v>
                </c:pt>
                <c:pt idx="774">
                  <c:v>6129.2903225806449</c:v>
                </c:pt>
                <c:pt idx="775">
                  <c:v>6126.4175257731958</c:v>
                </c:pt>
                <c:pt idx="776">
                  <c:v>6125.6756756756758</c:v>
                </c:pt>
                <c:pt idx="777">
                  <c:v>6123.5861182519284</c:v>
                </c:pt>
                <c:pt idx="778">
                  <c:v>6124.0051347881899</c:v>
                </c:pt>
                <c:pt idx="779">
                  <c:v>6123.6538461538457</c:v>
                </c:pt>
                <c:pt idx="780">
                  <c:v>6124.2637644046099</c:v>
                </c:pt>
                <c:pt idx="781">
                  <c:v>6127.173913043478</c:v>
                </c:pt>
                <c:pt idx="782">
                  <c:v>6126.053639846743</c:v>
                </c:pt>
                <c:pt idx="783">
                  <c:v>6124.3622448979595</c:v>
                </c:pt>
                <c:pt idx="784">
                  <c:v>6122.4840764331211</c:v>
                </c:pt>
                <c:pt idx="785">
                  <c:v>6122.9007633587789</c:v>
                </c:pt>
                <c:pt idx="786">
                  <c:v>6122.5540025412956</c:v>
                </c:pt>
                <c:pt idx="787">
                  <c:v>6120.6852791878173</c:v>
                </c:pt>
                <c:pt idx="788">
                  <c:v>6118.4410646387832</c:v>
                </c:pt>
                <c:pt idx="789">
                  <c:v>6117.341772151899</c:v>
                </c:pt>
                <c:pt idx="790">
                  <c:v>6117.9519595448801</c:v>
                </c:pt>
                <c:pt idx="791">
                  <c:v>6119.886363636364</c:v>
                </c:pt>
                <c:pt idx="792">
                  <c:v>6120.3026481715006</c:v>
                </c:pt>
                <c:pt idx="793">
                  <c:v>6122.2292191435772</c:v>
                </c:pt>
                <c:pt idx="794">
                  <c:v>6121.8867924528304</c:v>
                </c:pt>
                <c:pt idx="795">
                  <c:v>6123.4296482412065</c:v>
                </c:pt>
                <c:pt idx="796">
                  <c:v>6126.4742785445424</c:v>
                </c:pt>
                <c:pt idx="797">
                  <c:v>6126.8796992481202</c:v>
                </c:pt>
                <c:pt idx="798">
                  <c:v>6126.7209011264076</c:v>
                </c:pt>
                <c:pt idx="799">
                  <c:v>6126.75</c:v>
                </c:pt>
                <c:pt idx="800">
                  <c:v>6126.4044943820227</c:v>
                </c:pt>
                <c:pt idx="801">
                  <c:v>6125.3117206982542</c:v>
                </c:pt>
                <c:pt idx="802">
                  <c:v>6126.4632627646324</c:v>
                </c:pt>
                <c:pt idx="803">
                  <c:v>6128.7313432835817</c:v>
                </c:pt>
                <c:pt idx="804">
                  <c:v>6128.3850931677016</c:v>
                </c:pt>
                <c:pt idx="805">
                  <c:v>6129.5285359801492</c:v>
                </c:pt>
                <c:pt idx="806">
                  <c:v>6128.8104089219332</c:v>
                </c:pt>
                <c:pt idx="807">
                  <c:v>6129.7648514851489</c:v>
                </c:pt>
                <c:pt idx="808">
                  <c:v>6127.3794808405437</c:v>
                </c:pt>
                <c:pt idx="809">
                  <c:v>6127.7777777777774</c:v>
                </c:pt>
                <c:pt idx="810">
                  <c:v>6127.4352651048093</c:v>
                </c:pt>
                <c:pt idx="811">
                  <c:v>6124.1379310344828</c:v>
                </c:pt>
                <c:pt idx="812">
                  <c:v>6123.6162361623619</c:v>
                </c:pt>
                <c:pt idx="813">
                  <c:v>6124.0171990171993</c:v>
                </c:pt>
                <c:pt idx="814">
                  <c:v>6124.7852760736196</c:v>
                </c:pt>
                <c:pt idx="815">
                  <c:v>6127.3897058823532</c:v>
                </c:pt>
                <c:pt idx="816">
                  <c:v>6126.499388004896</c:v>
                </c:pt>
                <c:pt idx="817">
                  <c:v>6125.4278728606359</c:v>
                </c:pt>
                <c:pt idx="818">
                  <c:v>6126.3736263736264</c:v>
                </c:pt>
                <c:pt idx="819">
                  <c:v>6125.3048780487807</c:v>
                </c:pt>
                <c:pt idx="820">
                  <c:v>6124.0560292326427</c:v>
                </c:pt>
                <c:pt idx="821">
                  <c:v>6122.2627737226276</c:v>
                </c:pt>
                <c:pt idx="822">
                  <c:v>6123.390036452005</c:v>
                </c:pt>
                <c:pt idx="823">
                  <c:v>6122.5121359223303</c:v>
                </c:pt>
                <c:pt idx="824">
                  <c:v>6123.090909090909</c:v>
                </c:pt>
                <c:pt idx="825">
                  <c:v>6122.0338983050851</c:v>
                </c:pt>
                <c:pt idx="826">
                  <c:v>6122.6118500604598</c:v>
                </c:pt>
                <c:pt idx="827">
                  <c:v>6122.101449275362</c:v>
                </c:pt>
                <c:pt idx="828">
                  <c:v>6121.9541616405304</c:v>
                </c:pt>
                <c:pt idx="829">
                  <c:v>6121.265060240964</c:v>
                </c:pt>
                <c:pt idx="830">
                  <c:v>6120.9386281588449</c:v>
                </c:pt>
                <c:pt idx="831">
                  <c:v>6122.0552884615381</c:v>
                </c:pt>
                <c:pt idx="832">
                  <c:v>6118.8475390156063</c:v>
                </c:pt>
                <c:pt idx="833">
                  <c:v>6119.964028776978</c:v>
                </c:pt>
                <c:pt idx="834">
                  <c:v>6119.1017964071852</c:v>
                </c:pt>
                <c:pt idx="835">
                  <c:v>6119.6770334928233</c:v>
                </c:pt>
                <c:pt idx="836">
                  <c:v>6120.6093189964158</c:v>
                </c:pt>
                <c:pt idx="837">
                  <c:v>6119.9284009546536</c:v>
                </c:pt>
                <c:pt idx="838">
                  <c:v>6119.785458879619</c:v>
                </c:pt>
                <c:pt idx="839">
                  <c:v>6119.6428571428569</c:v>
                </c:pt>
                <c:pt idx="840">
                  <c:v>6118.7871581450654</c:v>
                </c:pt>
                <c:pt idx="841">
                  <c:v>6119.0023752969119</c:v>
                </c:pt>
                <c:pt idx="842">
                  <c:v>6116.1921708185055</c:v>
                </c:pt>
                <c:pt idx="843">
                  <c:v>6116.7654028436018</c:v>
                </c:pt>
                <c:pt idx="844">
                  <c:v>6116.4497041420118</c:v>
                </c:pt>
                <c:pt idx="845">
                  <c:v>6116.8439716312059</c:v>
                </c:pt>
                <c:pt idx="846">
                  <c:v>6117.0602125147579</c:v>
                </c:pt>
                <c:pt idx="847">
                  <c:v>6119.3985849056608</c:v>
                </c:pt>
                <c:pt idx="848">
                  <c:v>6120.3180212014131</c:v>
                </c:pt>
                <c:pt idx="849">
                  <c:v>6122.8235294117649</c:v>
                </c:pt>
                <c:pt idx="850">
                  <c:v>6123.207990599295</c:v>
                </c:pt>
                <c:pt idx="851">
                  <c:v>6123.4154929577462</c:v>
                </c:pt>
                <c:pt idx="852">
                  <c:v>6122.567409144197</c:v>
                </c:pt>
                <c:pt idx="853">
                  <c:v>6122.9508196721308</c:v>
                </c:pt>
                <c:pt idx="854">
                  <c:v>6123.333333333333</c:v>
                </c:pt>
                <c:pt idx="855">
                  <c:v>6123.5397196261683</c:v>
                </c:pt>
                <c:pt idx="856">
                  <c:v>6124.9708284714116</c:v>
                </c:pt>
                <c:pt idx="857">
                  <c:v>6128.3216783216785</c:v>
                </c:pt>
                <c:pt idx="858">
                  <c:v>6128.8707799767171</c:v>
                </c:pt>
                <c:pt idx="859">
                  <c:v>6126.6279069767443</c:v>
                </c:pt>
                <c:pt idx="860">
                  <c:v>6126.480836236934</c:v>
                </c:pt>
                <c:pt idx="861">
                  <c:v>6126.8561484918791</c:v>
                </c:pt>
                <c:pt idx="862">
                  <c:v>6127.056778679027</c:v>
                </c:pt>
                <c:pt idx="863">
                  <c:v>6128.8194444444443</c:v>
                </c:pt>
                <c:pt idx="864">
                  <c:v>6128.3236994219651</c:v>
                </c:pt>
                <c:pt idx="865">
                  <c:v>6127.1362586605082</c:v>
                </c:pt>
                <c:pt idx="866">
                  <c:v>6126.9896193771629</c:v>
                </c:pt>
                <c:pt idx="867">
                  <c:v>6127.3617511520733</c:v>
                </c:pt>
                <c:pt idx="868">
                  <c:v>6126.3521288837746</c:v>
                </c:pt>
                <c:pt idx="869">
                  <c:v>6127.9310344827591</c:v>
                </c:pt>
                <c:pt idx="870">
                  <c:v>6130.3673938002294</c:v>
                </c:pt>
                <c:pt idx="871">
                  <c:v>6128.6697247706425</c:v>
                </c:pt>
                <c:pt idx="872">
                  <c:v>6127.1477663230244</c:v>
                </c:pt>
                <c:pt idx="873">
                  <c:v>6127.173913043478</c:v>
                </c:pt>
                <c:pt idx="874">
                  <c:v>6127.7142857142853</c:v>
                </c:pt>
                <c:pt idx="875">
                  <c:v>6127.5684931506848</c:v>
                </c:pt>
                <c:pt idx="876">
                  <c:v>6127.9361459521097</c:v>
                </c:pt>
                <c:pt idx="877">
                  <c:v>6130.01138952164</c:v>
                </c:pt>
                <c:pt idx="878">
                  <c:v>6130.3754266211608</c:v>
                </c:pt>
                <c:pt idx="879">
                  <c:v>6131.420454545455</c:v>
                </c:pt>
                <c:pt idx="880">
                  <c:v>6130.4199772985248</c:v>
                </c:pt>
                <c:pt idx="881">
                  <c:v>6131.4625850340135</c:v>
                </c:pt>
                <c:pt idx="882">
                  <c:v>6128.7655719139302</c:v>
                </c:pt>
                <c:pt idx="883">
                  <c:v>6126.9230769230771</c:v>
                </c:pt>
                <c:pt idx="884">
                  <c:v>6126.6101694915251</c:v>
                </c:pt>
                <c:pt idx="885">
                  <c:v>6128.8374717832958</c:v>
                </c:pt>
                <c:pt idx="886">
                  <c:v>6130.3833145434046</c:v>
                </c:pt>
                <c:pt idx="887">
                  <c:v>6130.0675675675675</c:v>
                </c:pt>
                <c:pt idx="888">
                  <c:v>6130.2587176602929</c:v>
                </c:pt>
                <c:pt idx="889">
                  <c:v>6129.2696629213488</c:v>
                </c:pt>
                <c:pt idx="890">
                  <c:v>6127.272727272727</c:v>
                </c:pt>
                <c:pt idx="891">
                  <c:v>6128.307174887892</c:v>
                </c:pt>
                <c:pt idx="892">
                  <c:v>6129.0033594624856</c:v>
                </c:pt>
                <c:pt idx="893">
                  <c:v>6127.8523489932886</c:v>
                </c:pt>
                <c:pt idx="894">
                  <c:v>6128.2122905027936</c:v>
                </c:pt>
                <c:pt idx="895">
                  <c:v>6128.7388392857147</c:v>
                </c:pt>
                <c:pt idx="896">
                  <c:v>6131.1036789297659</c:v>
                </c:pt>
                <c:pt idx="897">
                  <c:v>6129.6213808463253</c:v>
                </c:pt>
                <c:pt idx="898">
                  <c:v>6132.3136818687426</c:v>
                </c:pt>
                <c:pt idx="899">
                  <c:v>6131.166666666667</c:v>
                </c:pt>
                <c:pt idx="900">
                  <c:v>6129.6892341842395</c:v>
                </c:pt>
                <c:pt idx="901">
                  <c:v>6130.2106430155209</c:v>
                </c:pt>
                <c:pt idx="902">
                  <c:v>6132.0598006644523</c:v>
                </c:pt>
                <c:pt idx="903">
                  <c:v>6130.4203539823011</c:v>
                </c:pt>
                <c:pt idx="904">
                  <c:v>6131.9337016574582</c:v>
                </c:pt>
                <c:pt idx="905">
                  <c:v>6131.4569536423842</c:v>
                </c:pt>
                <c:pt idx="906">
                  <c:v>6130.3197353914002</c:v>
                </c:pt>
                <c:pt idx="907">
                  <c:v>6131.6629955947137</c:v>
                </c:pt>
                <c:pt idx="908">
                  <c:v>6134.4884488448843</c:v>
                </c:pt>
                <c:pt idx="909">
                  <c:v>6134.0109890109889</c:v>
                </c:pt>
                <c:pt idx="910">
                  <c:v>6134.8518111964877</c:v>
                </c:pt>
                <c:pt idx="911">
                  <c:v>6136.019736842105</c:v>
                </c:pt>
                <c:pt idx="912">
                  <c:v>6134.3921139101858</c:v>
                </c:pt>
                <c:pt idx="913">
                  <c:v>6134.2450765864332</c:v>
                </c:pt>
                <c:pt idx="914">
                  <c:v>6137.7049180327867</c:v>
                </c:pt>
                <c:pt idx="915">
                  <c:v>6136.4082969432311</c:v>
                </c:pt>
                <c:pt idx="916">
                  <c:v>6134.7873500545256</c:v>
                </c:pt>
                <c:pt idx="917">
                  <c:v>6134.6405228758167</c:v>
                </c:pt>
                <c:pt idx="918">
                  <c:v>6133.6779107725788</c:v>
                </c:pt>
                <c:pt idx="919">
                  <c:v>6133.369565217391</c:v>
                </c:pt>
                <c:pt idx="920">
                  <c:v>6133.7133550488597</c:v>
                </c:pt>
                <c:pt idx="921">
                  <c:v>6134.7071583514098</c:v>
                </c:pt>
                <c:pt idx="922">
                  <c:v>6132.9360780065008</c:v>
                </c:pt>
                <c:pt idx="923">
                  <c:v>6133.9285714285716</c:v>
                </c:pt>
                <c:pt idx="924">
                  <c:v>6133.4594594594591</c:v>
                </c:pt>
                <c:pt idx="925">
                  <c:v>6133.963282937365</c:v>
                </c:pt>
                <c:pt idx="926">
                  <c:v>6133.6569579288025</c:v>
                </c:pt>
                <c:pt idx="927">
                  <c:v>6131.0883620689656</c:v>
                </c:pt>
                <c:pt idx="928">
                  <c:v>6130.1399354144241</c:v>
                </c:pt>
                <c:pt idx="929">
                  <c:v>6131.6129032258068</c:v>
                </c:pt>
                <c:pt idx="930">
                  <c:v>6133.7271750805585</c:v>
                </c:pt>
                <c:pt idx="931">
                  <c:v>6135.5150214592277</c:v>
                </c:pt>
                <c:pt idx="932">
                  <c:v>6136.8167202572349</c:v>
                </c:pt>
                <c:pt idx="933">
                  <c:v>6137.6338329764458</c:v>
                </c:pt>
                <c:pt idx="934">
                  <c:v>6137.1657754010694</c:v>
                </c:pt>
                <c:pt idx="935">
                  <c:v>6140.2243589743593</c:v>
                </c:pt>
                <c:pt idx="936">
                  <c:v>6139.4343649946641</c:v>
                </c:pt>
                <c:pt idx="937">
                  <c:v>6138.9658848614072</c:v>
                </c:pt>
                <c:pt idx="938">
                  <c:v>6138.4984025559106</c:v>
                </c:pt>
                <c:pt idx="939">
                  <c:v>6137.5531914893618</c:v>
                </c:pt>
                <c:pt idx="940">
                  <c:v>6136.4505844845908</c:v>
                </c:pt>
                <c:pt idx="941">
                  <c:v>6136.4649681528663</c:v>
                </c:pt>
                <c:pt idx="942">
                  <c:v>6136.1611876988336</c:v>
                </c:pt>
                <c:pt idx="943">
                  <c:v>6136.6525423728817</c:v>
                </c:pt>
                <c:pt idx="944">
                  <c:v>6138.2539682539682</c:v>
                </c:pt>
                <c:pt idx="945">
                  <c:v>6138.2663847780123</c:v>
                </c:pt>
                <c:pt idx="946">
                  <c:v>6137.1700105596619</c:v>
                </c:pt>
                <c:pt idx="947">
                  <c:v>6135.6012658227846</c:v>
                </c:pt>
                <c:pt idx="948">
                  <c:v>6137.3551106427822</c:v>
                </c:pt>
                <c:pt idx="949">
                  <c:v>6137.2105263157891</c:v>
                </c:pt>
                <c:pt idx="950">
                  <c:v>6137.3817034700314</c:v>
                </c:pt>
                <c:pt idx="951">
                  <c:v>6137.2373949579833</c:v>
                </c:pt>
                <c:pt idx="952">
                  <c:v>6136.7785939139558</c:v>
                </c:pt>
                <c:pt idx="953">
                  <c:v>6136.0062893081758</c:v>
                </c:pt>
                <c:pt idx="954">
                  <c:v>6135.0785340314133</c:v>
                </c:pt>
                <c:pt idx="955">
                  <c:v>6134.1527196652723</c:v>
                </c:pt>
                <c:pt idx="956">
                  <c:v>6132.6018808777426</c:v>
                </c:pt>
                <c:pt idx="957">
                  <c:v>6131.6805845511481</c:v>
                </c:pt>
                <c:pt idx="958">
                  <c:v>6131.8561001042754</c:v>
                </c:pt>
                <c:pt idx="959">
                  <c:v>6130.9375</c:v>
                </c:pt>
                <c:pt idx="960">
                  <c:v>6132.0499479708633</c:v>
                </c:pt>
                <c:pt idx="961">
                  <c:v>6130.665280665281</c:v>
                </c:pt>
                <c:pt idx="962">
                  <c:v>6130.9968847352029</c:v>
                </c:pt>
                <c:pt idx="963">
                  <c:v>6131.3278008298757</c:v>
                </c:pt>
                <c:pt idx="964">
                  <c:v>6133.056994818653</c:v>
                </c:pt>
                <c:pt idx="965">
                  <c:v>6132.7639751552797</c:v>
                </c:pt>
                <c:pt idx="966">
                  <c:v>6130.920372285419</c:v>
                </c:pt>
                <c:pt idx="967">
                  <c:v>6130.3202479338843</c:v>
                </c:pt>
                <c:pt idx="968">
                  <c:v>6128.6377708978325</c:v>
                </c:pt>
                <c:pt idx="969">
                  <c:v>6128.5051546391751</c:v>
                </c:pt>
                <c:pt idx="970">
                  <c:v>6129.4541709577752</c:v>
                </c:pt>
                <c:pt idx="971">
                  <c:v>6125.9259259259261</c:v>
                </c:pt>
                <c:pt idx="972">
                  <c:v>6124.7173689619731</c:v>
                </c:pt>
                <c:pt idx="973">
                  <c:v>6122.7412731006161</c:v>
                </c:pt>
                <c:pt idx="974">
                  <c:v>6122.3076923076924</c:v>
                </c:pt>
                <c:pt idx="975">
                  <c:v>6122.6434426229507</c:v>
                </c:pt>
                <c:pt idx="976">
                  <c:v>6123.5926305015355</c:v>
                </c:pt>
                <c:pt idx="977">
                  <c:v>6122.3926380368102</c:v>
                </c:pt>
                <c:pt idx="978">
                  <c:v>6120.8886618998977</c:v>
                </c:pt>
                <c:pt idx="979">
                  <c:v>6119.3877551020405</c:v>
                </c:pt>
                <c:pt idx="980">
                  <c:v>6118.5015290519877</c:v>
                </c:pt>
                <c:pt idx="981">
                  <c:v>6118.8391038696536</c:v>
                </c:pt>
                <c:pt idx="982">
                  <c:v>6120.5493387589013</c:v>
                </c:pt>
                <c:pt idx="983">
                  <c:v>6118.4451219512193</c:v>
                </c:pt>
                <c:pt idx="984">
                  <c:v>6118.9340101522839</c:v>
                </c:pt>
                <c:pt idx="985">
                  <c:v>6116.8356997971605</c:v>
                </c:pt>
                <c:pt idx="986">
                  <c:v>6118.0851063829787</c:v>
                </c:pt>
                <c:pt idx="987">
                  <c:v>6115.6882591093117</c:v>
                </c:pt>
                <c:pt idx="988">
                  <c:v>6116.0262891809907</c:v>
                </c:pt>
                <c:pt idx="989">
                  <c:v>6115</c:v>
                </c:pt>
                <c:pt idx="990">
                  <c:v>6115.943491422805</c:v>
                </c:pt>
                <c:pt idx="991">
                  <c:v>6115.6754032258068</c:v>
                </c:pt>
                <c:pt idx="992">
                  <c:v>6115.4078549848946</c:v>
                </c:pt>
                <c:pt idx="993">
                  <c:v>6114.5372233400403</c:v>
                </c:pt>
                <c:pt idx="994">
                  <c:v>6115.4773869346736</c:v>
                </c:pt>
                <c:pt idx="995">
                  <c:v>6116.5662650602408</c:v>
                </c:pt>
                <c:pt idx="996">
                  <c:v>6114.4934804413242</c:v>
                </c:pt>
                <c:pt idx="997">
                  <c:v>6111.8236472945891</c:v>
                </c:pt>
                <c:pt idx="998">
                  <c:v>6111.5615615615616</c:v>
                </c:pt>
                <c:pt idx="999">
                  <c:v>6110.1</c:v>
                </c:pt>
              </c:numCache>
            </c:numRef>
          </c:val>
          <c:smooth val="0"/>
          <c:extLst>
            <c:ext xmlns:c16="http://schemas.microsoft.com/office/drawing/2014/chart" uri="{C3380CC4-5D6E-409C-BE32-E72D297353CC}">
              <c16:uniqueId val="{00000000-0059-F74F-AD35-DE0BBD2CE34F}"/>
            </c:ext>
          </c:extLst>
        </c:ser>
        <c:dLbls>
          <c:showLegendKey val="0"/>
          <c:showVal val="0"/>
          <c:showCatName val="0"/>
          <c:showSerName val="0"/>
          <c:showPercent val="0"/>
          <c:showBubbleSize val="0"/>
        </c:dLbls>
        <c:smooth val="0"/>
        <c:axId val="1279164864"/>
        <c:axId val="1047638608"/>
      </c:lineChart>
      <c:catAx>
        <c:axId val="127916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47638608"/>
        <c:crosses val="autoZero"/>
        <c:auto val="1"/>
        <c:lblAlgn val="ctr"/>
        <c:lblOffset val="100"/>
        <c:noMultiLvlLbl val="0"/>
      </c:catAx>
      <c:valAx>
        <c:axId val="10476386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279164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'4.Simulation'!$AT$6:$AT$1005</c:f>
              <c:numCache>
                <c:formatCode>"$"#,##0.00</c:formatCode>
                <c:ptCount val="1000"/>
                <c:pt idx="0">
                  <c:v>1152</c:v>
                </c:pt>
                <c:pt idx="1">
                  <c:v>1579</c:v>
                </c:pt>
                <c:pt idx="2">
                  <c:v>1880.6666666666667</c:v>
                </c:pt>
                <c:pt idx="3">
                  <c:v>1747</c:v>
                </c:pt>
                <c:pt idx="4">
                  <c:v>1679.4</c:v>
                </c:pt>
                <c:pt idx="5">
                  <c:v>1772.1666666666667</c:v>
                </c:pt>
                <c:pt idx="6">
                  <c:v>1751.8571428571429</c:v>
                </c:pt>
                <c:pt idx="7">
                  <c:v>1838</c:v>
                </c:pt>
                <c:pt idx="8">
                  <c:v>1918</c:v>
                </c:pt>
                <c:pt idx="9">
                  <c:v>1969.8</c:v>
                </c:pt>
                <c:pt idx="10">
                  <c:v>1894.1818181818182</c:v>
                </c:pt>
                <c:pt idx="11">
                  <c:v>1905.3333333333333</c:v>
                </c:pt>
                <c:pt idx="12">
                  <c:v>1950.6923076923076</c:v>
                </c:pt>
                <c:pt idx="13">
                  <c:v>1965.7142857142858</c:v>
                </c:pt>
                <c:pt idx="14">
                  <c:v>1976.4</c:v>
                </c:pt>
                <c:pt idx="15">
                  <c:v>1975.625</c:v>
                </c:pt>
                <c:pt idx="16">
                  <c:v>1998.4705882352941</c:v>
                </c:pt>
                <c:pt idx="17">
                  <c:v>1986.8888888888889</c:v>
                </c:pt>
                <c:pt idx="18">
                  <c:v>1977.4736842105262</c:v>
                </c:pt>
                <c:pt idx="19">
                  <c:v>1967.6</c:v>
                </c:pt>
                <c:pt idx="20">
                  <c:v>1950.0952380952381</c:v>
                </c:pt>
                <c:pt idx="21">
                  <c:v>1950.1818181818182</c:v>
                </c:pt>
                <c:pt idx="22">
                  <c:v>1948.4347826086957</c:v>
                </c:pt>
                <c:pt idx="23">
                  <c:v>1942.6666666666667</c:v>
                </c:pt>
                <c:pt idx="24">
                  <c:v>1978.44</c:v>
                </c:pt>
                <c:pt idx="25">
                  <c:v>1989.7692307692307</c:v>
                </c:pt>
                <c:pt idx="26">
                  <c:v>1981.4444444444443</c:v>
                </c:pt>
                <c:pt idx="27">
                  <c:v>1991.1071428571429</c:v>
                </c:pt>
                <c:pt idx="28">
                  <c:v>1994.5517241379309</c:v>
                </c:pt>
                <c:pt idx="29">
                  <c:v>2000.2</c:v>
                </c:pt>
                <c:pt idx="30">
                  <c:v>2043</c:v>
                </c:pt>
                <c:pt idx="31">
                  <c:v>2008.71875</c:v>
                </c:pt>
                <c:pt idx="32">
                  <c:v>2010.3636363636363</c:v>
                </c:pt>
                <c:pt idx="33">
                  <c:v>2013.2352941176471</c:v>
                </c:pt>
                <c:pt idx="34">
                  <c:v>1998.4571428571428</c:v>
                </c:pt>
                <c:pt idx="35">
                  <c:v>1980.1666666666667</c:v>
                </c:pt>
                <c:pt idx="36">
                  <c:v>1990.3243243243244</c:v>
                </c:pt>
                <c:pt idx="37">
                  <c:v>1997.921052631579</c:v>
                </c:pt>
                <c:pt idx="38">
                  <c:v>1992.3333333333333</c:v>
                </c:pt>
                <c:pt idx="39">
                  <c:v>1984.2249999999999</c:v>
                </c:pt>
                <c:pt idx="40">
                  <c:v>1988.5365853658536</c:v>
                </c:pt>
                <c:pt idx="41">
                  <c:v>1991.9761904761904</c:v>
                </c:pt>
                <c:pt idx="42">
                  <c:v>2007.4418604651162</c:v>
                </c:pt>
                <c:pt idx="43">
                  <c:v>2010</c:v>
                </c:pt>
                <c:pt idx="44">
                  <c:v>2026.4444444444443</c:v>
                </c:pt>
                <c:pt idx="45">
                  <c:v>2022.7391304347825</c:v>
                </c:pt>
                <c:pt idx="46">
                  <c:v>2022.3829787234042</c:v>
                </c:pt>
                <c:pt idx="47">
                  <c:v>2051.9166666666665</c:v>
                </c:pt>
                <c:pt idx="48">
                  <c:v>2057.3061224489797</c:v>
                </c:pt>
                <c:pt idx="49">
                  <c:v>2060.08</c:v>
                </c:pt>
                <c:pt idx="50">
                  <c:v>2069.6666666666665</c:v>
                </c:pt>
                <c:pt idx="51">
                  <c:v>2063.3269230769229</c:v>
                </c:pt>
                <c:pt idx="52">
                  <c:v>2057.132075471698</c:v>
                </c:pt>
                <c:pt idx="53">
                  <c:v>2060.6111111111113</c:v>
                </c:pt>
                <c:pt idx="54">
                  <c:v>2063.9636363636364</c:v>
                </c:pt>
                <c:pt idx="55">
                  <c:v>2058.4464285714284</c:v>
                </c:pt>
                <c:pt idx="56">
                  <c:v>2056.6842105263158</c:v>
                </c:pt>
                <c:pt idx="57">
                  <c:v>2055.344827586207</c:v>
                </c:pt>
                <c:pt idx="58">
                  <c:v>2064.0169491525426</c:v>
                </c:pt>
                <c:pt idx="59">
                  <c:v>2072.85</c:v>
                </c:pt>
                <c:pt idx="60">
                  <c:v>2063.9836065573772</c:v>
                </c:pt>
                <c:pt idx="61">
                  <c:v>2062.0806451612902</c:v>
                </c:pt>
                <c:pt idx="62">
                  <c:v>2069.9523809523807</c:v>
                </c:pt>
                <c:pt idx="63">
                  <c:v>2064.5625</c:v>
                </c:pt>
                <c:pt idx="64">
                  <c:v>2064.2461538461539</c:v>
                </c:pt>
                <c:pt idx="65">
                  <c:v>2069.2727272727275</c:v>
                </c:pt>
                <c:pt idx="66">
                  <c:v>2079.5820895522388</c:v>
                </c:pt>
                <c:pt idx="67">
                  <c:v>2082.1176470588234</c:v>
                </c:pt>
                <c:pt idx="68">
                  <c:v>2074.840579710145</c:v>
                </c:pt>
                <c:pt idx="69">
                  <c:v>2081.3571428571427</c:v>
                </c:pt>
                <c:pt idx="70">
                  <c:v>2067.7042253521126</c:v>
                </c:pt>
                <c:pt idx="71">
                  <c:v>2062.3194444444443</c:v>
                </c:pt>
                <c:pt idx="72">
                  <c:v>2071.1917808219177</c:v>
                </c:pt>
                <c:pt idx="73">
                  <c:v>2066.1756756756758</c:v>
                </c:pt>
                <c:pt idx="74">
                  <c:v>2064.1733333333332</c:v>
                </c:pt>
                <c:pt idx="75">
                  <c:v>2064.6184210526317</c:v>
                </c:pt>
                <c:pt idx="76">
                  <c:v>2063.3116883116882</c:v>
                </c:pt>
                <c:pt idx="77">
                  <c:v>2057.3717948717949</c:v>
                </c:pt>
                <c:pt idx="78">
                  <c:v>2059.6582278481014</c:v>
                </c:pt>
                <c:pt idx="79">
                  <c:v>2069.6624999999999</c:v>
                </c:pt>
                <c:pt idx="80">
                  <c:v>2085.3950617283949</c:v>
                </c:pt>
                <c:pt idx="81">
                  <c:v>2089.6219512195121</c:v>
                </c:pt>
                <c:pt idx="82">
                  <c:v>2088.9036144578313</c:v>
                </c:pt>
                <c:pt idx="83">
                  <c:v>2080.8095238095239</c:v>
                </c:pt>
                <c:pt idx="84">
                  <c:v>2083.9529411764706</c:v>
                </c:pt>
                <c:pt idx="85">
                  <c:v>2083.1162790697676</c:v>
                </c:pt>
                <c:pt idx="86">
                  <c:v>2074.367816091954</c:v>
                </c:pt>
                <c:pt idx="87">
                  <c:v>2071.0227272727275</c:v>
                </c:pt>
                <c:pt idx="88">
                  <c:v>2070.0898876404494</c:v>
                </c:pt>
                <c:pt idx="89">
                  <c:v>2073.8111111111111</c:v>
                </c:pt>
                <c:pt idx="90">
                  <c:v>2078.5384615384614</c:v>
                </c:pt>
                <c:pt idx="91">
                  <c:v>2077.304347826087</c:v>
                </c:pt>
                <c:pt idx="92">
                  <c:v>2077.505376344086</c:v>
                </c:pt>
                <c:pt idx="93">
                  <c:v>2077.7659574468084</c:v>
                </c:pt>
                <c:pt idx="94">
                  <c:v>2076.6526315789474</c:v>
                </c:pt>
                <c:pt idx="95">
                  <c:v>2077.6770833333335</c:v>
                </c:pt>
                <c:pt idx="96">
                  <c:v>2080.7113402061855</c:v>
                </c:pt>
                <c:pt idx="97">
                  <c:v>2092.8469387755104</c:v>
                </c:pt>
                <c:pt idx="98">
                  <c:v>2090.5757575757575</c:v>
                </c:pt>
                <c:pt idx="99">
                  <c:v>2095.5500000000002</c:v>
                </c:pt>
                <c:pt idx="100">
                  <c:v>2101.2871287128714</c:v>
                </c:pt>
                <c:pt idx="101">
                  <c:v>2108.3333333333335</c:v>
                </c:pt>
                <c:pt idx="102">
                  <c:v>2114.0970873786409</c:v>
                </c:pt>
                <c:pt idx="103">
                  <c:v>2110.5</c:v>
                </c:pt>
                <c:pt idx="104">
                  <c:v>2108.2476190476191</c:v>
                </c:pt>
                <c:pt idx="105">
                  <c:v>2116.8207547169814</c:v>
                </c:pt>
                <c:pt idx="106">
                  <c:v>2127.6355140186915</c:v>
                </c:pt>
                <c:pt idx="107">
                  <c:v>2120.3148148148148</c:v>
                </c:pt>
                <c:pt idx="108">
                  <c:v>2114.6146788990827</c:v>
                </c:pt>
                <c:pt idx="109">
                  <c:v>2119.3909090909092</c:v>
                </c:pt>
                <c:pt idx="110">
                  <c:v>2118.2612612612611</c:v>
                </c:pt>
                <c:pt idx="111">
                  <c:v>2119.7053571428573</c:v>
                </c:pt>
                <c:pt idx="112">
                  <c:v>2111.3185840707965</c:v>
                </c:pt>
                <c:pt idx="113">
                  <c:v>2111.2017543859647</c:v>
                </c:pt>
                <c:pt idx="114">
                  <c:v>2102.5652173913045</c:v>
                </c:pt>
                <c:pt idx="115">
                  <c:v>2106.3706896551726</c:v>
                </c:pt>
                <c:pt idx="116">
                  <c:v>2116.0256410256411</c:v>
                </c:pt>
                <c:pt idx="117">
                  <c:v>2112.5423728813557</c:v>
                </c:pt>
                <c:pt idx="118">
                  <c:v>2107.6302521008402</c:v>
                </c:pt>
                <c:pt idx="119">
                  <c:v>2107.4833333333331</c:v>
                </c:pt>
                <c:pt idx="120">
                  <c:v>2107.2314049586776</c:v>
                </c:pt>
                <c:pt idx="121">
                  <c:v>2110.3196721311474</c:v>
                </c:pt>
                <c:pt idx="122">
                  <c:v>2110.8455284552847</c:v>
                </c:pt>
                <c:pt idx="123">
                  <c:v>2113.0806451612902</c:v>
                </c:pt>
                <c:pt idx="124">
                  <c:v>2106.848</c:v>
                </c:pt>
                <c:pt idx="125">
                  <c:v>2115.6190476190477</c:v>
                </c:pt>
                <c:pt idx="126">
                  <c:v>2114.5669291338581</c:v>
                </c:pt>
                <c:pt idx="127">
                  <c:v>2122.578125</c:v>
                </c:pt>
                <c:pt idx="128">
                  <c:v>2123.7984496124031</c:v>
                </c:pt>
                <c:pt idx="129">
                  <c:v>2119.5846153846155</c:v>
                </c:pt>
                <c:pt idx="130">
                  <c:v>2115.4045801526718</c:v>
                </c:pt>
                <c:pt idx="131">
                  <c:v>2115.8560606060605</c:v>
                </c:pt>
                <c:pt idx="132">
                  <c:v>2113.3684210526317</c:v>
                </c:pt>
                <c:pt idx="133">
                  <c:v>2114.2835820895521</c:v>
                </c:pt>
                <c:pt idx="134">
                  <c:v>2115.3037037037038</c:v>
                </c:pt>
                <c:pt idx="135">
                  <c:v>2112.1029411764707</c:v>
                </c:pt>
                <c:pt idx="136">
                  <c:v>2106.7956204379561</c:v>
                </c:pt>
                <c:pt idx="137">
                  <c:v>2107.268115942029</c:v>
                </c:pt>
                <c:pt idx="138">
                  <c:v>2109.5395683453239</c:v>
                </c:pt>
                <c:pt idx="139">
                  <c:v>2104.0642857142857</c:v>
                </c:pt>
                <c:pt idx="140">
                  <c:v>2105.950354609929</c:v>
                </c:pt>
                <c:pt idx="141">
                  <c:v>2108.5633802816901</c:v>
                </c:pt>
                <c:pt idx="142">
                  <c:v>2116.1958041958042</c:v>
                </c:pt>
                <c:pt idx="143">
                  <c:v>2115.1388888888887</c:v>
                </c:pt>
                <c:pt idx="144">
                  <c:v>2117.6827586206896</c:v>
                </c:pt>
                <c:pt idx="145">
                  <c:v>2118.821917808219</c:v>
                </c:pt>
                <c:pt idx="146">
                  <c:v>2114.204081632653</c:v>
                </c:pt>
                <c:pt idx="147">
                  <c:v>2107.4864864864867</c:v>
                </c:pt>
                <c:pt idx="148">
                  <c:v>2107.9395973154365</c:v>
                </c:pt>
                <c:pt idx="149">
                  <c:v>2109.7866666666669</c:v>
                </c:pt>
                <c:pt idx="150">
                  <c:v>2110.3112582781455</c:v>
                </c:pt>
                <c:pt idx="151">
                  <c:v>2111.4276315789475</c:v>
                </c:pt>
                <c:pt idx="152">
                  <c:v>2114.9346405228757</c:v>
                </c:pt>
                <c:pt idx="153">
                  <c:v>2113.0519480519479</c:v>
                </c:pt>
                <c:pt idx="154">
                  <c:v>2114.1548387096773</c:v>
                </c:pt>
                <c:pt idx="155">
                  <c:v>2115.0384615384614</c:v>
                </c:pt>
                <c:pt idx="156">
                  <c:v>2112.7452229299365</c:v>
                </c:pt>
                <c:pt idx="157">
                  <c:v>2114.8797468354433</c:v>
                </c:pt>
                <c:pt idx="158">
                  <c:v>2116.4779874213837</c:v>
                </c:pt>
                <c:pt idx="159">
                  <c:v>2122.8000000000002</c:v>
                </c:pt>
                <c:pt idx="160">
                  <c:v>2126.0745341614906</c:v>
                </c:pt>
                <c:pt idx="161">
                  <c:v>2125.1111111111113</c:v>
                </c:pt>
                <c:pt idx="162">
                  <c:v>2126.282208588957</c:v>
                </c:pt>
                <c:pt idx="163">
                  <c:v>2124.1402439024391</c:v>
                </c:pt>
                <c:pt idx="164">
                  <c:v>2126.1696969696968</c:v>
                </c:pt>
                <c:pt idx="165">
                  <c:v>2127.9397590361446</c:v>
                </c:pt>
                <c:pt idx="166">
                  <c:v>2127.7604790419164</c:v>
                </c:pt>
                <c:pt idx="167">
                  <c:v>2127</c:v>
                </c:pt>
                <c:pt idx="168">
                  <c:v>2135.3313609467455</c:v>
                </c:pt>
                <c:pt idx="169">
                  <c:v>2137.0058823529412</c:v>
                </c:pt>
                <c:pt idx="170">
                  <c:v>2136.6959064327484</c:v>
                </c:pt>
                <c:pt idx="171">
                  <c:v>2137.5290697674418</c:v>
                </c:pt>
                <c:pt idx="172">
                  <c:v>2135.3468208092486</c:v>
                </c:pt>
                <c:pt idx="173">
                  <c:v>2135.5747126436781</c:v>
                </c:pt>
                <c:pt idx="174">
                  <c:v>2134.2514285714287</c:v>
                </c:pt>
                <c:pt idx="175">
                  <c:v>2133.5227272727275</c:v>
                </c:pt>
                <c:pt idx="176">
                  <c:v>2132.5649717514125</c:v>
                </c:pt>
                <c:pt idx="177">
                  <c:v>2134.0898876404494</c:v>
                </c:pt>
                <c:pt idx="178">
                  <c:v>2134.882681564246</c:v>
                </c:pt>
                <c:pt idx="179">
                  <c:v>2133.5333333333333</c:v>
                </c:pt>
                <c:pt idx="180">
                  <c:v>2127.8232044198894</c:v>
                </c:pt>
                <c:pt idx="181">
                  <c:v>2122.4065934065934</c:v>
                </c:pt>
                <c:pt idx="182">
                  <c:v>2122.7322404371585</c:v>
                </c:pt>
                <c:pt idx="183">
                  <c:v>2124.9021739130435</c:v>
                </c:pt>
                <c:pt idx="184">
                  <c:v>2125.3621621621623</c:v>
                </c:pt>
                <c:pt idx="185">
                  <c:v>2129.9032258064517</c:v>
                </c:pt>
                <c:pt idx="186">
                  <c:v>2135.294117647059</c:v>
                </c:pt>
                <c:pt idx="187">
                  <c:v>2138.4042553191489</c:v>
                </c:pt>
                <c:pt idx="188">
                  <c:v>2137.4814814814813</c:v>
                </c:pt>
                <c:pt idx="189">
                  <c:v>2140.2631578947367</c:v>
                </c:pt>
                <c:pt idx="190">
                  <c:v>2146.1204188481674</c:v>
                </c:pt>
                <c:pt idx="191">
                  <c:v>2149.25</c:v>
                </c:pt>
                <c:pt idx="192">
                  <c:v>2142.8082901554403</c:v>
                </c:pt>
                <c:pt idx="193">
                  <c:v>2140.5773195876291</c:v>
                </c:pt>
                <c:pt idx="194">
                  <c:v>2142.9948717948719</c:v>
                </c:pt>
                <c:pt idx="195">
                  <c:v>2144.2857142857142</c:v>
                </c:pt>
                <c:pt idx="196">
                  <c:v>2147.6548223350255</c:v>
                </c:pt>
                <c:pt idx="197">
                  <c:v>2149.3131313131312</c:v>
                </c:pt>
                <c:pt idx="198">
                  <c:v>2150.3919597989948</c:v>
                </c:pt>
                <c:pt idx="199">
                  <c:v>2150.7800000000002</c:v>
                </c:pt>
                <c:pt idx="200">
                  <c:v>2150.6218905472638</c:v>
                </c:pt>
                <c:pt idx="201">
                  <c:v>2148.341584158416</c:v>
                </c:pt>
                <c:pt idx="202">
                  <c:v>2148.5418719211821</c:v>
                </c:pt>
                <c:pt idx="203">
                  <c:v>2148.3823529411766</c:v>
                </c:pt>
                <c:pt idx="204">
                  <c:v>2147.7463414634144</c:v>
                </c:pt>
                <c:pt idx="205">
                  <c:v>2144.4660194174758</c:v>
                </c:pt>
                <c:pt idx="206">
                  <c:v>2142.5845410628021</c:v>
                </c:pt>
                <c:pt idx="207">
                  <c:v>2146.5769230769229</c:v>
                </c:pt>
                <c:pt idx="208">
                  <c:v>2143.1770334928228</c:v>
                </c:pt>
                <c:pt idx="209">
                  <c:v>2141.2095238095239</c:v>
                </c:pt>
                <c:pt idx="210">
                  <c:v>2142.1327014218009</c:v>
                </c:pt>
                <c:pt idx="211">
                  <c:v>2140.3066037735848</c:v>
                </c:pt>
                <c:pt idx="212">
                  <c:v>2138.6901408450703</c:v>
                </c:pt>
                <c:pt idx="213">
                  <c:v>2140.6588785046729</c:v>
                </c:pt>
                <c:pt idx="214">
                  <c:v>2136.0976744186046</c:v>
                </c:pt>
                <c:pt idx="215">
                  <c:v>2136.2453703703704</c:v>
                </c:pt>
                <c:pt idx="216">
                  <c:v>2135.6175115207375</c:v>
                </c:pt>
                <c:pt idx="217">
                  <c:v>2133.940366972477</c:v>
                </c:pt>
                <c:pt idx="218">
                  <c:v>2136.9680365296804</c:v>
                </c:pt>
                <c:pt idx="219">
                  <c:v>2140.8909090909092</c:v>
                </c:pt>
                <c:pt idx="220">
                  <c:v>2137.6742081447965</c:v>
                </c:pt>
                <c:pt idx="221">
                  <c:v>2134</c:v>
                </c:pt>
                <c:pt idx="222">
                  <c:v>2137.1121076233185</c:v>
                </c:pt>
                <c:pt idx="223">
                  <c:v>2133.5401785714284</c:v>
                </c:pt>
                <c:pt idx="224">
                  <c:v>2130.0533333333333</c:v>
                </c:pt>
                <c:pt idx="225">
                  <c:v>2127.6194690265488</c:v>
                </c:pt>
                <c:pt idx="226">
                  <c:v>2130.3348017621147</c:v>
                </c:pt>
                <c:pt idx="227">
                  <c:v>2129.6578947368421</c:v>
                </c:pt>
                <c:pt idx="228">
                  <c:v>2130.4017467248909</c:v>
                </c:pt>
                <c:pt idx="229">
                  <c:v>2134.2565217391302</c:v>
                </c:pt>
                <c:pt idx="230">
                  <c:v>2135.1471861471859</c:v>
                </c:pt>
                <c:pt idx="231">
                  <c:v>2131.4612068965516</c:v>
                </c:pt>
                <c:pt idx="232">
                  <c:v>2132.8669527896996</c:v>
                </c:pt>
                <c:pt idx="233">
                  <c:v>2135.9401709401709</c:v>
                </c:pt>
                <c:pt idx="234">
                  <c:v>2132.5531914893618</c:v>
                </c:pt>
                <c:pt idx="235">
                  <c:v>2131.3813559322034</c:v>
                </c:pt>
                <c:pt idx="236">
                  <c:v>2132.4303797468356</c:v>
                </c:pt>
                <c:pt idx="237">
                  <c:v>2133.2689075630251</c:v>
                </c:pt>
                <c:pt idx="238">
                  <c:v>2135.121338912134</c:v>
                </c:pt>
                <c:pt idx="239">
                  <c:v>2138.6583333333333</c:v>
                </c:pt>
                <c:pt idx="240">
                  <c:v>2139.1286307053942</c:v>
                </c:pt>
                <c:pt idx="241">
                  <c:v>2140.413223140496</c:v>
                </c:pt>
                <c:pt idx="242">
                  <c:v>2140.1522633744858</c:v>
                </c:pt>
                <c:pt idx="243">
                  <c:v>2138.9877049180327</c:v>
                </c:pt>
                <c:pt idx="244">
                  <c:v>2139.2489795918368</c:v>
                </c:pt>
                <c:pt idx="245">
                  <c:v>2137.6666666666665</c:v>
                </c:pt>
                <c:pt idx="246">
                  <c:v>2138.0445344129553</c:v>
                </c:pt>
                <c:pt idx="247">
                  <c:v>2137.6008064516127</c:v>
                </c:pt>
                <c:pt idx="248">
                  <c:v>2137.4979919678717</c:v>
                </c:pt>
                <c:pt idx="249">
                  <c:v>2136.0079999999998</c:v>
                </c:pt>
                <c:pt idx="250">
                  <c:v>2136.972111553785</c:v>
                </c:pt>
                <c:pt idx="251">
                  <c:v>2137.9285714285716</c:v>
                </c:pt>
                <c:pt idx="252">
                  <c:v>2135.517786561265</c:v>
                </c:pt>
                <c:pt idx="253">
                  <c:v>2134.251968503937</c:v>
                </c:pt>
                <c:pt idx="254">
                  <c:v>2131.6392156862744</c:v>
                </c:pt>
                <c:pt idx="255">
                  <c:v>2131.34375</c:v>
                </c:pt>
                <c:pt idx="256">
                  <c:v>2133.6692607003893</c:v>
                </c:pt>
                <c:pt idx="257">
                  <c:v>2136.9651162790697</c:v>
                </c:pt>
                <c:pt idx="258">
                  <c:v>2137.2741312741314</c:v>
                </c:pt>
                <c:pt idx="259">
                  <c:v>2136.0346153846153</c:v>
                </c:pt>
                <c:pt idx="260">
                  <c:v>2133.8275862068967</c:v>
                </c:pt>
                <c:pt idx="261">
                  <c:v>2133.0877862595421</c:v>
                </c:pt>
                <c:pt idx="262">
                  <c:v>2137.874524714829</c:v>
                </c:pt>
                <c:pt idx="263">
                  <c:v>2139.0227272727275</c:v>
                </c:pt>
                <c:pt idx="264">
                  <c:v>2138.7622641509433</c:v>
                </c:pt>
                <c:pt idx="265">
                  <c:v>2139.5187969924814</c:v>
                </c:pt>
                <c:pt idx="266">
                  <c:v>2137.5580524344568</c:v>
                </c:pt>
                <c:pt idx="267">
                  <c:v>2135.9067164179105</c:v>
                </c:pt>
                <c:pt idx="268">
                  <c:v>2135.2230483271373</c:v>
                </c:pt>
                <c:pt idx="269">
                  <c:v>2137.3888888888887</c:v>
                </c:pt>
                <c:pt idx="270">
                  <c:v>2137.2361623616234</c:v>
                </c:pt>
                <c:pt idx="271">
                  <c:v>2136.4448529411766</c:v>
                </c:pt>
                <c:pt idx="272">
                  <c:v>2138.0219780219782</c:v>
                </c:pt>
                <c:pt idx="273">
                  <c:v>2139.4562043795622</c:v>
                </c:pt>
                <c:pt idx="274">
                  <c:v>2137.8945454545456</c:v>
                </c:pt>
                <c:pt idx="275">
                  <c:v>2139.3152173913045</c:v>
                </c:pt>
                <c:pt idx="276">
                  <c:v>2138.3610108303251</c:v>
                </c:pt>
                <c:pt idx="277">
                  <c:v>2138.4928057553957</c:v>
                </c:pt>
                <c:pt idx="278">
                  <c:v>2139.2724014336918</c:v>
                </c:pt>
                <c:pt idx="279">
                  <c:v>2140.5321428571428</c:v>
                </c:pt>
                <c:pt idx="280">
                  <c:v>2144.120996441281</c:v>
                </c:pt>
                <c:pt idx="281">
                  <c:v>2145.0709219858154</c:v>
                </c:pt>
                <c:pt idx="282">
                  <c:v>2145.7314487632507</c:v>
                </c:pt>
                <c:pt idx="283">
                  <c:v>2145.0281690140846</c:v>
                </c:pt>
                <c:pt idx="284">
                  <c:v>2143.6421052631581</c:v>
                </c:pt>
                <c:pt idx="285">
                  <c:v>2143.13986013986</c:v>
                </c:pt>
                <c:pt idx="286">
                  <c:v>2142.3275261324043</c:v>
                </c:pt>
                <c:pt idx="287">
                  <c:v>2139.7291666666665</c:v>
                </c:pt>
                <c:pt idx="288">
                  <c:v>2142.3252595155709</c:v>
                </c:pt>
                <c:pt idx="289">
                  <c:v>2144.0413793103448</c:v>
                </c:pt>
                <c:pt idx="290">
                  <c:v>2144.3573883161512</c:v>
                </c:pt>
                <c:pt idx="291">
                  <c:v>2146.4794520547944</c:v>
                </c:pt>
                <c:pt idx="292">
                  <c:v>2145.713310580205</c:v>
                </c:pt>
                <c:pt idx="293">
                  <c:v>2144.4693877551022</c:v>
                </c:pt>
                <c:pt idx="294">
                  <c:v>2145.7084745762713</c:v>
                </c:pt>
                <c:pt idx="295">
                  <c:v>2144.2195945945946</c:v>
                </c:pt>
                <c:pt idx="296">
                  <c:v>2143.4511784511783</c:v>
                </c:pt>
                <c:pt idx="297">
                  <c:v>2143.4161073825503</c:v>
                </c:pt>
                <c:pt idx="298">
                  <c:v>2144.2341137123744</c:v>
                </c:pt>
                <c:pt idx="299">
                  <c:v>2146.0033333333336</c:v>
                </c:pt>
                <c:pt idx="300">
                  <c:v>2143.7242524916942</c:v>
                </c:pt>
                <c:pt idx="301">
                  <c:v>2145.8708609271525</c:v>
                </c:pt>
                <c:pt idx="302">
                  <c:v>2144.795379537954</c:v>
                </c:pt>
                <c:pt idx="303">
                  <c:v>2143.4802631578946</c:v>
                </c:pt>
                <c:pt idx="304">
                  <c:v>2143.5475409836067</c:v>
                </c:pt>
                <c:pt idx="305">
                  <c:v>2144.9901960784314</c:v>
                </c:pt>
                <c:pt idx="306">
                  <c:v>2146.1302931596092</c:v>
                </c:pt>
                <c:pt idx="307">
                  <c:v>2145.7727272727275</c:v>
                </c:pt>
                <c:pt idx="308">
                  <c:v>2146.5048543689322</c:v>
                </c:pt>
                <c:pt idx="309">
                  <c:v>2145.5677419354838</c:v>
                </c:pt>
                <c:pt idx="310">
                  <c:v>2144.4887459807073</c:v>
                </c:pt>
                <c:pt idx="311">
                  <c:v>2144.272435897436</c:v>
                </c:pt>
                <c:pt idx="312">
                  <c:v>2147.9265175718851</c:v>
                </c:pt>
                <c:pt idx="313">
                  <c:v>2147.0350318471337</c:v>
                </c:pt>
                <c:pt idx="314">
                  <c:v>2144.6349206349205</c:v>
                </c:pt>
                <c:pt idx="315">
                  <c:v>2142.5316455696202</c:v>
                </c:pt>
                <c:pt idx="316">
                  <c:v>2142.5899053627759</c:v>
                </c:pt>
                <c:pt idx="317">
                  <c:v>2145.2547169811319</c:v>
                </c:pt>
                <c:pt idx="318">
                  <c:v>2144.1724137931033</c:v>
                </c:pt>
                <c:pt idx="319">
                  <c:v>2143.984375</c:v>
                </c:pt>
                <c:pt idx="320">
                  <c:v>2145.1619937694704</c:v>
                </c:pt>
                <c:pt idx="321">
                  <c:v>2143.7795031055903</c:v>
                </c:pt>
                <c:pt idx="322">
                  <c:v>2145.6749226006191</c:v>
                </c:pt>
                <c:pt idx="323">
                  <c:v>2147.570987654321</c:v>
                </c:pt>
                <c:pt idx="324">
                  <c:v>2147.8430769230768</c:v>
                </c:pt>
                <c:pt idx="325">
                  <c:v>2151.5858895705524</c:v>
                </c:pt>
                <c:pt idx="326">
                  <c:v>2150.5902140672783</c:v>
                </c:pt>
                <c:pt idx="327">
                  <c:v>2149.2164634146343</c:v>
                </c:pt>
                <c:pt idx="328">
                  <c:v>2149.3100303951369</c:v>
                </c:pt>
                <c:pt idx="329">
                  <c:v>2145.6666666666665</c:v>
                </c:pt>
                <c:pt idx="330">
                  <c:v>2147.0483383685801</c:v>
                </c:pt>
                <c:pt idx="331">
                  <c:v>2147.0030120481929</c:v>
                </c:pt>
                <c:pt idx="332">
                  <c:v>2148.0390390390389</c:v>
                </c:pt>
                <c:pt idx="333">
                  <c:v>2146.254491017964</c:v>
                </c:pt>
                <c:pt idx="334">
                  <c:v>2145.176119402985</c:v>
                </c:pt>
                <c:pt idx="335">
                  <c:v>2144.6398809523807</c:v>
                </c:pt>
                <c:pt idx="336">
                  <c:v>2145.5044510385756</c:v>
                </c:pt>
                <c:pt idx="337">
                  <c:v>2143.4053254437872</c:v>
                </c:pt>
                <c:pt idx="338">
                  <c:v>2143.1769911504425</c:v>
                </c:pt>
                <c:pt idx="339">
                  <c:v>2143.0852941176472</c:v>
                </c:pt>
                <c:pt idx="340">
                  <c:v>2141.5219941348973</c:v>
                </c:pt>
                <c:pt idx="341">
                  <c:v>2145.7397660818715</c:v>
                </c:pt>
                <c:pt idx="342">
                  <c:v>2145.0349854227406</c:v>
                </c:pt>
                <c:pt idx="343">
                  <c:v>2145.4156976744184</c:v>
                </c:pt>
                <c:pt idx="344">
                  <c:v>2145.5391304347827</c:v>
                </c:pt>
                <c:pt idx="345">
                  <c:v>2144.3526011560693</c:v>
                </c:pt>
                <c:pt idx="346">
                  <c:v>2144.9048991354466</c:v>
                </c:pt>
                <c:pt idx="347">
                  <c:v>2148.1436781609195</c:v>
                </c:pt>
                <c:pt idx="348">
                  <c:v>2147.3180515759313</c:v>
                </c:pt>
                <c:pt idx="349">
                  <c:v>2148.3885714285716</c:v>
                </c:pt>
                <c:pt idx="350">
                  <c:v>2150.2991452991455</c:v>
                </c:pt>
                <c:pt idx="351">
                  <c:v>2152.1448863636365</c:v>
                </c:pt>
                <c:pt idx="352">
                  <c:v>2151.9716713881021</c:v>
                </c:pt>
                <c:pt idx="353">
                  <c:v>2152.4576271186443</c:v>
                </c:pt>
                <c:pt idx="354">
                  <c:v>2152.442253521127</c:v>
                </c:pt>
                <c:pt idx="355">
                  <c:v>2150.075842696629</c:v>
                </c:pt>
                <c:pt idx="356">
                  <c:v>2152.0644257703079</c:v>
                </c:pt>
                <c:pt idx="357">
                  <c:v>2156.1452513966478</c:v>
                </c:pt>
                <c:pt idx="358">
                  <c:v>2155.6935933147633</c:v>
                </c:pt>
                <c:pt idx="359">
                  <c:v>2155.9166666666665</c:v>
                </c:pt>
                <c:pt idx="360">
                  <c:v>2158.119113573407</c:v>
                </c:pt>
                <c:pt idx="361">
                  <c:v>2159.4502762430939</c:v>
                </c:pt>
                <c:pt idx="362">
                  <c:v>2157.3911845730026</c:v>
                </c:pt>
                <c:pt idx="363">
                  <c:v>2155.7939560439559</c:v>
                </c:pt>
                <c:pt idx="364">
                  <c:v>2155.6931506849314</c:v>
                </c:pt>
                <c:pt idx="365">
                  <c:v>2157.8060109289618</c:v>
                </c:pt>
                <c:pt idx="366">
                  <c:v>2156.9182561307903</c:v>
                </c:pt>
                <c:pt idx="367">
                  <c:v>2158.828804347826</c:v>
                </c:pt>
                <c:pt idx="368">
                  <c:v>2158.4146341463415</c:v>
                </c:pt>
                <c:pt idx="369">
                  <c:v>2158.1378378378377</c:v>
                </c:pt>
                <c:pt idx="370">
                  <c:v>2158.0700808625338</c:v>
                </c:pt>
                <c:pt idx="371">
                  <c:v>2155.8387096774195</c:v>
                </c:pt>
                <c:pt idx="372">
                  <c:v>2155.3458445040214</c:v>
                </c:pt>
                <c:pt idx="373">
                  <c:v>2154.3048128342248</c:v>
                </c:pt>
                <c:pt idx="374">
                  <c:v>2155.7866666666669</c:v>
                </c:pt>
                <c:pt idx="375">
                  <c:v>2153.497340425532</c:v>
                </c:pt>
                <c:pt idx="376">
                  <c:v>2154.3076923076924</c:v>
                </c:pt>
                <c:pt idx="377">
                  <c:v>2153.1851851851852</c:v>
                </c:pt>
                <c:pt idx="378">
                  <c:v>2152.1741424802112</c:v>
                </c:pt>
                <c:pt idx="379">
                  <c:v>2148.9710526315789</c:v>
                </c:pt>
                <c:pt idx="380">
                  <c:v>2148.7585301837271</c:v>
                </c:pt>
                <c:pt idx="381">
                  <c:v>2148.2748691099478</c:v>
                </c:pt>
                <c:pt idx="382">
                  <c:v>2146.8120104438644</c:v>
                </c:pt>
                <c:pt idx="383">
                  <c:v>2148.09375</c:v>
                </c:pt>
                <c:pt idx="384">
                  <c:v>2147.7246753246754</c:v>
                </c:pt>
                <c:pt idx="385">
                  <c:v>2147.7590673575128</c:v>
                </c:pt>
                <c:pt idx="386">
                  <c:v>2145.9819121447026</c:v>
                </c:pt>
                <c:pt idx="387">
                  <c:v>2144.7809278350514</c:v>
                </c:pt>
                <c:pt idx="388">
                  <c:v>2144.4627249357327</c:v>
                </c:pt>
                <c:pt idx="389">
                  <c:v>2144.7384615384617</c:v>
                </c:pt>
                <c:pt idx="390">
                  <c:v>2143.7800511508954</c:v>
                </c:pt>
                <c:pt idx="391">
                  <c:v>2143.2882653061224</c:v>
                </c:pt>
                <c:pt idx="392">
                  <c:v>2142.173027989822</c:v>
                </c:pt>
                <c:pt idx="393">
                  <c:v>2142.2893401015231</c:v>
                </c:pt>
                <c:pt idx="394">
                  <c:v>2143.8531645569619</c:v>
                </c:pt>
                <c:pt idx="395">
                  <c:v>2146.0858585858587</c:v>
                </c:pt>
                <c:pt idx="396">
                  <c:v>2145.8413098236774</c:v>
                </c:pt>
                <c:pt idx="397">
                  <c:v>2146.8316582914572</c:v>
                </c:pt>
                <c:pt idx="398">
                  <c:v>2148.3182957393483</c:v>
                </c:pt>
                <c:pt idx="399">
                  <c:v>2146.5225</c:v>
                </c:pt>
                <c:pt idx="400">
                  <c:v>2147.2842892768081</c:v>
                </c:pt>
                <c:pt idx="401">
                  <c:v>2146.3084577114428</c:v>
                </c:pt>
                <c:pt idx="402">
                  <c:v>2145.821339950372</c:v>
                </c:pt>
                <c:pt idx="403">
                  <c:v>2145.5940594059407</c:v>
                </c:pt>
                <c:pt idx="404">
                  <c:v>2148.0197530864198</c:v>
                </c:pt>
                <c:pt idx="405">
                  <c:v>2147.2561576354678</c:v>
                </c:pt>
                <c:pt idx="406">
                  <c:v>2149.0319410319412</c:v>
                </c:pt>
                <c:pt idx="407">
                  <c:v>2147.7745098039218</c:v>
                </c:pt>
                <c:pt idx="408">
                  <c:v>2147.3251833740833</c:v>
                </c:pt>
                <c:pt idx="409">
                  <c:v>2146.6878048780486</c:v>
                </c:pt>
                <c:pt idx="410">
                  <c:v>2146.2725060827252</c:v>
                </c:pt>
                <c:pt idx="411">
                  <c:v>2146.8592233009708</c:v>
                </c:pt>
                <c:pt idx="412">
                  <c:v>2146.9273607748182</c:v>
                </c:pt>
                <c:pt idx="413">
                  <c:v>2145.9685990338166</c:v>
                </c:pt>
                <c:pt idx="414">
                  <c:v>2148.6771084337352</c:v>
                </c:pt>
                <c:pt idx="415">
                  <c:v>2148.8581730769229</c:v>
                </c:pt>
                <c:pt idx="416">
                  <c:v>2147.8657074340526</c:v>
                </c:pt>
                <c:pt idx="417">
                  <c:v>2145.8397129186601</c:v>
                </c:pt>
                <c:pt idx="418">
                  <c:v>2143.5727923627687</c:v>
                </c:pt>
                <c:pt idx="419">
                  <c:v>2144.4738095238095</c:v>
                </c:pt>
                <c:pt idx="420">
                  <c:v>2144.3871733966744</c:v>
                </c:pt>
                <c:pt idx="421">
                  <c:v>2144.6919431279621</c:v>
                </c:pt>
                <c:pt idx="422">
                  <c:v>2146.0945626477542</c:v>
                </c:pt>
                <c:pt idx="423">
                  <c:v>2147.941037735849</c:v>
                </c:pt>
                <c:pt idx="424">
                  <c:v>2148.12</c:v>
                </c:pt>
                <c:pt idx="425">
                  <c:v>2147.2089201877934</c:v>
                </c:pt>
                <c:pt idx="426">
                  <c:v>2146.3723653395787</c:v>
                </c:pt>
                <c:pt idx="427">
                  <c:v>2146.9182242990655</c:v>
                </c:pt>
                <c:pt idx="428">
                  <c:v>2146.787878787879</c:v>
                </c:pt>
                <c:pt idx="429">
                  <c:v>2148.427906976744</c:v>
                </c:pt>
                <c:pt idx="430">
                  <c:v>2147.2366589327148</c:v>
                </c:pt>
                <c:pt idx="431">
                  <c:v>2148.2615740740739</c:v>
                </c:pt>
                <c:pt idx="432">
                  <c:v>2148.5935334872979</c:v>
                </c:pt>
                <c:pt idx="433">
                  <c:v>2148.86866359447</c:v>
                </c:pt>
                <c:pt idx="434">
                  <c:v>2147.0505747126435</c:v>
                </c:pt>
                <c:pt idx="435">
                  <c:v>2147.2912844036696</c:v>
                </c:pt>
                <c:pt idx="436">
                  <c:v>2148.0663615560643</c:v>
                </c:pt>
                <c:pt idx="437">
                  <c:v>2151.6278538812785</c:v>
                </c:pt>
                <c:pt idx="438">
                  <c:v>2150.3712984054669</c:v>
                </c:pt>
                <c:pt idx="439">
                  <c:v>2151.3590909090908</c:v>
                </c:pt>
                <c:pt idx="440">
                  <c:v>2152.2857142857142</c:v>
                </c:pt>
                <c:pt idx="441">
                  <c:v>2150.9457013574661</c:v>
                </c:pt>
                <c:pt idx="442">
                  <c:v>2149.8148984198647</c:v>
                </c:pt>
                <c:pt idx="443">
                  <c:v>2149.015765765766</c:v>
                </c:pt>
                <c:pt idx="444">
                  <c:v>2148.4786516853933</c:v>
                </c:pt>
                <c:pt idx="445">
                  <c:v>2148.6098654708521</c:v>
                </c:pt>
                <c:pt idx="446">
                  <c:v>2149.3064876957496</c:v>
                </c:pt>
                <c:pt idx="447">
                  <c:v>2150.7611607142858</c:v>
                </c:pt>
                <c:pt idx="448">
                  <c:v>2151.8285077951004</c:v>
                </c:pt>
                <c:pt idx="449">
                  <c:v>2150.548888888889</c:v>
                </c:pt>
                <c:pt idx="450">
                  <c:v>2149.9623059866963</c:v>
                </c:pt>
                <c:pt idx="451">
                  <c:v>2149.603982300885</c:v>
                </c:pt>
                <c:pt idx="452">
                  <c:v>2149.4061810154526</c:v>
                </c:pt>
                <c:pt idx="453">
                  <c:v>2151.5837004405284</c:v>
                </c:pt>
                <c:pt idx="454">
                  <c:v>2151.8197802197801</c:v>
                </c:pt>
                <c:pt idx="455">
                  <c:v>2151.3903508771928</c:v>
                </c:pt>
                <c:pt idx="456">
                  <c:v>2150.5886214442012</c:v>
                </c:pt>
                <c:pt idx="457">
                  <c:v>2152.5131004366813</c:v>
                </c:pt>
                <c:pt idx="458">
                  <c:v>2153.376906318083</c:v>
                </c:pt>
                <c:pt idx="459">
                  <c:v>2153.9391304347828</c:v>
                </c:pt>
                <c:pt idx="460">
                  <c:v>2152.2060737527113</c:v>
                </c:pt>
                <c:pt idx="461">
                  <c:v>2151.4870129870128</c:v>
                </c:pt>
                <c:pt idx="462">
                  <c:v>2152.1706263498918</c:v>
                </c:pt>
                <c:pt idx="463">
                  <c:v>2152.4310344827586</c:v>
                </c:pt>
                <c:pt idx="464">
                  <c:v>2152.4344086021506</c:v>
                </c:pt>
                <c:pt idx="465">
                  <c:v>2151.9871244635192</c:v>
                </c:pt>
                <c:pt idx="466">
                  <c:v>2151.2633832976444</c:v>
                </c:pt>
                <c:pt idx="467">
                  <c:v>2150</c:v>
                </c:pt>
                <c:pt idx="468">
                  <c:v>2149.5522388059703</c:v>
                </c:pt>
                <c:pt idx="469">
                  <c:v>2148.5106382978724</c:v>
                </c:pt>
                <c:pt idx="470">
                  <c:v>2150.1677282377918</c:v>
                </c:pt>
                <c:pt idx="471">
                  <c:v>2150.9364406779659</c:v>
                </c:pt>
                <c:pt idx="472">
                  <c:v>2151.5687103594082</c:v>
                </c:pt>
                <c:pt idx="473">
                  <c:v>2152.2194092827003</c:v>
                </c:pt>
                <c:pt idx="474">
                  <c:v>2152.1347368421052</c:v>
                </c:pt>
                <c:pt idx="475">
                  <c:v>2149.9705882352941</c:v>
                </c:pt>
                <c:pt idx="476">
                  <c:v>2149.4800838574424</c:v>
                </c:pt>
                <c:pt idx="477">
                  <c:v>2149.242677824268</c:v>
                </c:pt>
                <c:pt idx="478">
                  <c:v>2148.0647181628392</c:v>
                </c:pt>
                <c:pt idx="479">
                  <c:v>2148.6937499999999</c:v>
                </c:pt>
                <c:pt idx="480">
                  <c:v>2148.7775467775468</c:v>
                </c:pt>
                <c:pt idx="481">
                  <c:v>2148.8029045643152</c:v>
                </c:pt>
                <c:pt idx="482">
                  <c:v>2147.8633540372671</c:v>
                </c:pt>
                <c:pt idx="483">
                  <c:v>2147.2582644628101</c:v>
                </c:pt>
                <c:pt idx="484">
                  <c:v>2145.1195876288662</c:v>
                </c:pt>
                <c:pt idx="485">
                  <c:v>2144.1316872427983</c:v>
                </c:pt>
                <c:pt idx="486">
                  <c:v>2144.1663244353181</c:v>
                </c:pt>
                <c:pt idx="487">
                  <c:v>2143.1127049180327</c:v>
                </c:pt>
                <c:pt idx="488">
                  <c:v>2142.6237218813908</c:v>
                </c:pt>
                <c:pt idx="489">
                  <c:v>2142.3571428571427</c:v>
                </c:pt>
                <c:pt idx="490">
                  <c:v>2142.4989816700613</c:v>
                </c:pt>
                <c:pt idx="491">
                  <c:v>2145.4532520325201</c:v>
                </c:pt>
                <c:pt idx="492">
                  <c:v>2144.7931034482758</c:v>
                </c:pt>
                <c:pt idx="493">
                  <c:v>2143.5931174089069</c:v>
                </c:pt>
                <c:pt idx="494">
                  <c:v>2144.0707070707072</c:v>
                </c:pt>
                <c:pt idx="495">
                  <c:v>2144.7600806451615</c:v>
                </c:pt>
                <c:pt idx="496">
                  <c:v>2146.5935613682091</c:v>
                </c:pt>
                <c:pt idx="497">
                  <c:v>2147.8172690763054</c:v>
                </c:pt>
                <c:pt idx="498">
                  <c:v>2146.4308617234469</c:v>
                </c:pt>
                <c:pt idx="499">
                  <c:v>2146.5300000000002</c:v>
                </c:pt>
                <c:pt idx="500">
                  <c:v>2147.4411177644711</c:v>
                </c:pt>
                <c:pt idx="501">
                  <c:v>2146.6394422310759</c:v>
                </c:pt>
                <c:pt idx="502">
                  <c:v>2147.023856858847</c:v>
                </c:pt>
                <c:pt idx="503">
                  <c:v>2146.9940476190477</c:v>
                </c:pt>
                <c:pt idx="504">
                  <c:v>2147.3544554455448</c:v>
                </c:pt>
                <c:pt idx="505">
                  <c:v>2148.379446640316</c:v>
                </c:pt>
                <c:pt idx="506">
                  <c:v>2150.4615384615386</c:v>
                </c:pt>
                <c:pt idx="507">
                  <c:v>2150.714566929134</c:v>
                </c:pt>
                <c:pt idx="508">
                  <c:v>2149.4990176817287</c:v>
                </c:pt>
                <c:pt idx="509">
                  <c:v>2150.5470588235294</c:v>
                </c:pt>
                <c:pt idx="510">
                  <c:v>2150.0763209393344</c:v>
                </c:pt>
                <c:pt idx="511">
                  <c:v>2150.935546875</c:v>
                </c:pt>
                <c:pt idx="512">
                  <c:v>2151.3664717348929</c:v>
                </c:pt>
                <c:pt idx="513">
                  <c:v>2152.5700389105059</c:v>
                </c:pt>
                <c:pt idx="514">
                  <c:v>2152.3961165048545</c:v>
                </c:pt>
                <c:pt idx="515">
                  <c:v>2151.3934108527133</c:v>
                </c:pt>
                <c:pt idx="516">
                  <c:v>2150.0947775628629</c:v>
                </c:pt>
                <c:pt idx="517">
                  <c:v>2149.0405405405404</c:v>
                </c:pt>
                <c:pt idx="518">
                  <c:v>2148.0789980732179</c:v>
                </c:pt>
                <c:pt idx="519">
                  <c:v>2149.2942307692306</c:v>
                </c:pt>
                <c:pt idx="520">
                  <c:v>2148.3071017274474</c:v>
                </c:pt>
                <c:pt idx="521">
                  <c:v>2147.8735632183907</c:v>
                </c:pt>
                <c:pt idx="522">
                  <c:v>2147.7629063097515</c:v>
                </c:pt>
                <c:pt idx="523">
                  <c:v>2147.1603053435115</c:v>
                </c:pt>
                <c:pt idx="524">
                  <c:v>2147</c:v>
                </c:pt>
                <c:pt idx="525">
                  <c:v>2147.9562737642586</c:v>
                </c:pt>
                <c:pt idx="526">
                  <c:v>2149.605313092979</c:v>
                </c:pt>
                <c:pt idx="527">
                  <c:v>2148.367424242424</c:v>
                </c:pt>
                <c:pt idx="528">
                  <c:v>2148.8506616257091</c:v>
                </c:pt>
                <c:pt idx="529">
                  <c:v>2147.1886792452829</c:v>
                </c:pt>
                <c:pt idx="530">
                  <c:v>2145.5894538606403</c:v>
                </c:pt>
                <c:pt idx="531">
                  <c:v>2145.7218045112782</c:v>
                </c:pt>
                <c:pt idx="532">
                  <c:v>2145.6979362101315</c:v>
                </c:pt>
                <c:pt idx="533">
                  <c:v>2148.007490636704</c:v>
                </c:pt>
                <c:pt idx="534">
                  <c:v>2146.4859813084113</c:v>
                </c:pt>
                <c:pt idx="535">
                  <c:v>2145.6436567164178</c:v>
                </c:pt>
                <c:pt idx="536">
                  <c:v>2144.5009310986966</c:v>
                </c:pt>
                <c:pt idx="537">
                  <c:v>2147.1338289962823</c:v>
                </c:pt>
                <c:pt idx="538">
                  <c:v>2147.8627087198515</c:v>
                </c:pt>
                <c:pt idx="539">
                  <c:v>2148.4555555555557</c:v>
                </c:pt>
                <c:pt idx="540">
                  <c:v>2147.0055452865063</c:v>
                </c:pt>
                <c:pt idx="541">
                  <c:v>2147.9335793357932</c:v>
                </c:pt>
                <c:pt idx="542">
                  <c:v>2148.8581952117866</c:v>
                </c:pt>
                <c:pt idx="543">
                  <c:v>2148.375</c:v>
                </c:pt>
                <c:pt idx="544">
                  <c:v>2147.2954128440365</c:v>
                </c:pt>
                <c:pt idx="545">
                  <c:v>2147.9322344322345</c:v>
                </c:pt>
                <c:pt idx="546">
                  <c:v>2147.1224862888484</c:v>
                </c:pt>
                <c:pt idx="547">
                  <c:v>2146.7262773722628</c:v>
                </c:pt>
                <c:pt idx="548">
                  <c:v>2145.967213114754</c:v>
                </c:pt>
                <c:pt idx="549">
                  <c:v>2144.4145454545455</c:v>
                </c:pt>
                <c:pt idx="550">
                  <c:v>2143.8584392014518</c:v>
                </c:pt>
                <c:pt idx="551">
                  <c:v>2144.7391304347825</c:v>
                </c:pt>
                <c:pt idx="552">
                  <c:v>2143.998191681736</c:v>
                </c:pt>
                <c:pt idx="553">
                  <c:v>2145.2906137184114</c:v>
                </c:pt>
                <c:pt idx="554">
                  <c:v>2143.8342342342344</c:v>
                </c:pt>
                <c:pt idx="555">
                  <c:v>2143.5539568345325</c:v>
                </c:pt>
                <c:pt idx="556">
                  <c:v>2142.7360861759425</c:v>
                </c:pt>
                <c:pt idx="557">
                  <c:v>2142.668458781362</c:v>
                </c:pt>
                <c:pt idx="558">
                  <c:v>2142.3488372093025</c:v>
                </c:pt>
                <c:pt idx="559">
                  <c:v>2142.5571428571429</c:v>
                </c:pt>
                <c:pt idx="560">
                  <c:v>2143.0249554367201</c:v>
                </c:pt>
                <c:pt idx="561">
                  <c:v>2141.6014234875447</c:v>
                </c:pt>
                <c:pt idx="562">
                  <c:v>2142.6767317939607</c:v>
                </c:pt>
                <c:pt idx="563">
                  <c:v>2143.0265957446809</c:v>
                </c:pt>
                <c:pt idx="564">
                  <c:v>2142.242477876106</c:v>
                </c:pt>
                <c:pt idx="565">
                  <c:v>2142.0159010600705</c:v>
                </c:pt>
                <c:pt idx="566">
                  <c:v>2141.2186948853614</c:v>
                </c:pt>
                <c:pt idx="567">
                  <c:v>2141.3890845070423</c:v>
                </c:pt>
                <c:pt idx="568">
                  <c:v>2141.1405975395433</c:v>
                </c:pt>
                <c:pt idx="569">
                  <c:v>2139.8894736842103</c:v>
                </c:pt>
                <c:pt idx="570">
                  <c:v>2140.1961471103327</c:v>
                </c:pt>
                <c:pt idx="571">
                  <c:v>2140.3076923076924</c:v>
                </c:pt>
                <c:pt idx="572">
                  <c:v>2140.153577661431</c:v>
                </c:pt>
                <c:pt idx="573">
                  <c:v>2141.0243902439024</c:v>
                </c:pt>
                <c:pt idx="574">
                  <c:v>2141.5965217391304</c:v>
                </c:pt>
                <c:pt idx="575">
                  <c:v>2142.2725694444443</c:v>
                </c:pt>
                <c:pt idx="576">
                  <c:v>2142.3535528596185</c:v>
                </c:pt>
                <c:pt idx="577">
                  <c:v>2141.0328719723184</c:v>
                </c:pt>
                <c:pt idx="578">
                  <c:v>2141.4870466321245</c:v>
                </c:pt>
                <c:pt idx="579">
                  <c:v>2141.3982758620691</c:v>
                </c:pt>
                <c:pt idx="580">
                  <c:v>2140.7332185886403</c:v>
                </c:pt>
                <c:pt idx="581">
                  <c:v>2140.5635738831616</c:v>
                </c:pt>
                <c:pt idx="582">
                  <c:v>2141.9862778730703</c:v>
                </c:pt>
                <c:pt idx="583">
                  <c:v>2142.1335616438355</c:v>
                </c:pt>
                <c:pt idx="584">
                  <c:v>2141.7777777777778</c:v>
                </c:pt>
                <c:pt idx="585">
                  <c:v>2141.9658703071673</c:v>
                </c:pt>
                <c:pt idx="586">
                  <c:v>2141.8909710391822</c:v>
                </c:pt>
                <c:pt idx="587">
                  <c:v>2141.6496598639455</c:v>
                </c:pt>
                <c:pt idx="588">
                  <c:v>2140.2886247877759</c:v>
                </c:pt>
                <c:pt idx="589">
                  <c:v>2139.9796610169492</c:v>
                </c:pt>
                <c:pt idx="590">
                  <c:v>2140.0473773265653</c:v>
                </c:pt>
                <c:pt idx="591">
                  <c:v>2138.9459459459458</c:v>
                </c:pt>
                <c:pt idx="592">
                  <c:v>2138.9645868465432</c:v>
                </c:pt>
                <c:pt idx="593">
                  <c:v>2137.9562289562291</c:v>
                </c:pt>
                <c:pt idx="594">
                  <c:v>2138.0672268907565</c:v>
                </c:pt>
                <c:pt idx="595">
                  <c:v>2138.1409395973155</c:v>
                </c:pt>
                <c:pt idx="596">
                  <c:v>2138.2378559463987</c:v>
                </c:pt>
                <c:pt idx="597">
                  <c:v>2137.2307692307691</c:v>
                </c:pt>
                <c:pt idx="598">
                  <c:v>2136.2404006677798</c:v>
                </c:pt>
                <c:pt idx="599">
                  <c:v>2135.1799999999998</c:v>
                </c:pt>
                <c:pt idx="600">
                  <c:v>2134.3361064891847</c:v>
                </c:pt>
                <c:pt idx="601">
                  <c:v>2133.5066445182724</c:v>
                </c:pt>
                <c:pt idx="602">
                  <c:v>2133.9154228855723</c:v>
                </c:pt>
                <c:pt idx="603">
                  <c:v>2136.4072847682119</c:v>
                </c:pt>
                <c:pt idx="604">
                  <c:v>2136.3438016528926</c:v>
                </c:pt>
                <c:pt idx="605">
                  <c:v>2136.453795379538</c:v>
                </c:pt>
                <c:pt idx="606">
                  <c:v>2136.9209225700165</c:v>
                </c:pt>
                <c:pt idx="607">
                  <c:v>2138.4917763157896</c:v>
                </c:pt>
                <c:pt idx="608">
                  <c:v>2139.3382594417076</c:v>
                </c:pt>
                <c:pt idx="609">
                  <c:v>2139.4967213114755</c:v>
                </c:pt>
                <c:pt idx="610">
                  <c:v>2140.7414075286415</c:v>
                </c:pt>
                <c:pt idx="611">
                  <c:v>2139.8447712418301</c:v>
                </c:pt>
                <c:pt idx="612">
                  <c:v>2140.6443719412723</c:v>
                </c:pt>
                <c:pt idx="613">
                  <c:v>2140.0895765472314</c:v>
                </c:pt>
                <c:pt idx="614">
                  <c:v>2140.8373983739839</c:v>
                </c:pt>
                <c:pt idx="615">
                  <c:v>2140.9951298701299</c:v>
                </c:pt>
                <c:pt idx="616">
                  <c:v>2140.8233387358187</c:v>
                </c:pt>
                <c:pt idx="617">
                  <c:v>2141.4546925566342</c:v>
                </c:pt>
                <c:pt idx="618">
                  <c:v>2140.7253634894992</c:v>
                </c:pt>
                <c:pt idx="619">
                  <c:v>2139.9822580645159</c:v>
                </c:pt>
                <c:pt idx="620">
                  <c:v>2139.0483091787441</c:v>
                </c:pt>
                <c:pt idx="621">
                  <c:v>2140.5659163987139</c:v>
                </c:pt>
                <c:pt idx="622">
                  <c:v>2142.3049759229534</c:v>
                </c:pt>
                <c:pt idx="623">
                  <c:v>2143.3365384615386</c:v>
                </c:pt>
                <c:pt idx="624">
                  <c:v>2141.7503999999999</c:v>
                </c:pt>
                <c:pt idx="625">
                  <c:v>2142.1309904153354</c:v>
                </c:pt>
                <c:pt idx="626">
                  <c:v>2141.8086124401916</c:v>
                </c:pt>
                <c:pt idx="627">
                  <c:v>2140.3646496815286</c:v>
                </c:pt>
                <c:pt idx="628">
                  <c:v>2141.1589825119236</c:v>
                </c:pt>
                <c:pt idx="629">
                  <c:v>2140.411111111111</c:v>
                </c:pt>
                <c:pt idx="630">
                  <c:v>2139.7448494453247</c:v>
                </c:pt>
                <c:pt idx="631">
                  <c:v>2138.8401898734178</c:v>
                </c:pt>
                <c:pt idx="632">
                  <c:v>2138.4391785150078</c:v>
                </c:pt>
                <c:pt idx="633">
                  <c:v>2139.372239747634</c:v>
                </c:pt>
                <c:pt idx="634">
                  <c:v>2139.5874015748032</c:v>
                </c:pt>
                <c:pt idx="635">
                  <c:v>2139.0298742138366</c:v>
                </c:pt>
                <c:pt idx="636">
                  <c:v>2138.309262166405</c:v>
                </c:pt>
                <c:pt idx="637">
                  <c:v>2138.4326018808779</c:v>
                </c:pt>
                <c:pt idx="638">
                  <c:v>2138.0187793427231</c:v>
                </c:pt>
                <c:pt idx="639">
                  <c:v>2137.4984374999999</c:v>
                </c:pt>
                <c:pt idx="640">
                  <c:v>2137.0499219968797</c:v>
                </c:pt>
                <c:pt idx="641">
                  <c:v>2136.7710280373831</c:v>
                </c:pt>
                <c:pt idx="642">
                  <c:v>2138.0202177293936</c:v>
                </c:pt>
                <c:pt idx="643">
                  <c:v>2137.7127329192544</c:v>
                </c:pt>
                <c:pt idx="644">
                  <c:v>2138.1348837209302</c:v>
                </c:pt>
                <c:pt idx="645">
                  <c:v>2137.0232198142417</c:v>
                </c:pt>
                <c:pt idx="646">
                  <c:v>2136.8670788253476</c:v>
                </c:pt>
                <c:pt idx="647">
                  <c:v>2137.3533950617284</c:v>
                </c:pt>
                <c:pt idx="648">
                  <c:v>2138.1664098613251</c:v>
                </c:pt>
                <c:pt idx="649">
                  <c:v>2137.2892307692309</c:v>
                </c:pt>
                <c:pt idx="650">
                  <c:v>2136.7188940092165</c:v>
                </c:pt>
                <c:pt idx="651">
                  <c:v>2136.0414110429447</c:v>
                </c:pt>
                <c:pt idx="652">
                  <c:v>2134.488514548239</c:v>
                </c:pt>
                <c:pt idx="653">
                  <c:v>2132.9556574923549</c:v>
                </c:pt>
                <c:pt idx="654">
                  <c:v>2132.4870229007633</c:v>
                </c:pt>
                <c:pt idx="655">
                  <c:v>2132.3490853658536</c:v>
                </c:pt>
                <c:pt idx="656">
                  <c:v>2132.4140030441399</c:v>
                </c:pt>
                <c:pt idx="657">
                  <c:v>2133.1291793313071</c:v>
                </c:pt>
                <c:pt idx="658">
                  <c:v>2133.7329286798181</c:v>
                </c:pt>
                <c:pt idx="659">
                  <c:v>2133.9757575757576</c:v>
                </c:pt>
                <c:pt idx="660">
                  <c:v>2133.1149773071106</c:v>
                </c:pt>
                <c:pt idx="661">
                  <c:v>2131.5876132930512</c:v>
                </c:pt>
                <c:pt idx="662">
                  <c:v>2131.3348416289591</c:v>
                </c:pt>
                <c:pt idx="663">
                  <c:v>2133.390060240964</c:v>
                </c:pt>
                <c:pt idx="664">
                  <c:v>2132.2330827067667</c:v>
                </c:pt>
                <c:pt idx="665">
                  <c:v>2131.003003003003</c:v>
                </c:pt>
                <c:pt idx="666">
                  <c:v>2132.0509745127438</c:v>
                </c:pt>
                <c:pt idx="667">
                  <c:v>2131.5538922155688</c:v>
                </c:pt>
                <c:pt idx="668">
                  <c:v>2132.4484304932735</c:v>
                </c:pt>
                <c:pt idx="669">
                  <c:v>2132.1343283582091</c:v>
                </c:pt>
                <c:pt idx="670">
                  <c:v>2132.3546944858422</c:v>
                </c:pt>
                <c:pt idx="671">
                  <c:v>2133.1622023809523</c:v>
                </c:pt>
                <c:pt idx="672">
                  <c:v>2133.9450222882615</c:v>
                </c:pt>
                <c:pt idx="673">
                  <c:v>2133.5504451038578</c:v>
                </c:pt>
                <c:pt idx="674">
                  <c:v>2133.4874074074073</c:v>
                </c:pt>
                <c:pt idx="675">
                  <c:v>2132.4615384615386</c:v>
                </c:pt>
                <c:pt idx="676">
                  <c:v>2132.2968980797637</c:v>
                </c:pt>
                <c:pt idx="677">
                  <c:v>2132.8746312684366</c:v>
                </c:pt>
                <c:pt idx="678">
                  <c:v>2132.2002945508102</c:v>
                </c:pt>
                <c:pt idx="679">
                  <c:v>2133.0250000000001</c:v>
                </c:pt>
                <c:pt idx="680">
                  <c:v>2133.6622613803229</c:v>
                </c:pt>
                <c:pt idx="681">
                  <c:v>2132.909090909091</c:v>
                </c:pt>
                <c:pt idx="682">
                  <c:v>2133.2064421669106</c:v>
                </c:pt>
                <c:pt idx="683">
                  <c:v>2132.2748538011697</c:v>
                </c:pt>
                <c:pt idx="684">
                  <c:v>2131.8014598540144</c:v>
                </c:pt>
                <c:pt idx="685">
                  <c:v>2131.6530612244896</c:v>
                </c:pt>
                <c:pt idx="686">
                  <c:v>2131.858806404658</c:v>
                </c:pt>
                <c:pt idx="687">
                  <c:v>2132.8008720930234</c:v>
                </c:pt>
                <c:pt idx="688">
                  <c:v>2132.433962264151</c:v>
                </c:pt>
                <c:pt idx="689">
                  <c:v>2131.6913043478262</c:v>
                </c:pt>
                <c:pt idx="690">
                  <c:v>2132.3835021707669</c:v>
                </c:pt>
                <c:pt idx="691">
                  <c:v>2132.5101156069363</c:v>
                </c:pt>
                <c:pt idx="692">
                  <c:v>2132.8903318903317</c:v>
                </c:pt>
                <c:pt idx="693">
                  <c:v>2133.451008645533</c:v>
                </c:pt>
                <c:pt idx="694">
                  <c:v>2133.2589928057555</c:v>
                </c:pt>
                <c:pt idx="695">
                  <c:v>2133.3491379310344</c:v>
                </c:pt>
                <c:pt idx="696">
                  <c:v>2132.7704447632714</c:v>
                </c:pt>
                <c:pt idx="697">
                  <c:v>2132.5501432664755</c:v>
                </c:pt>
                <c:pt idx="698">
                  <c:v>2132.4706723891272</c:v>
                </c:pt>
                <c:pt idx="699">
                  <c:v>2132.0100000000002</c:v>
                </c:pt>
                <c:pt idx="700">
                  <c:v>2132.5791726105563</c:v>
                </c:pt>
                <c:pt idx="701">
                  <c:v>2131.5356125356125</c:v>
                </c:pt>
                <c:pt idx="702">
                  <c:v>2132.0398293029871</c:v>
                </c:pt>
                <c:pt idx="703">
                  <c:v>2132.4261363636365</c:v>
                </c:pt>
                <c:pt idx="704">
                  <c:v>2132.5049645390072</c:v>
                </c:pt>
                <c:pt idx="705">
                  <c:v>2132.1118980169972</c:v>
                </c:pt>
                <c:pt idx="706">
                  <c:v>2131.0381895332389</c:v>
                </c:pt>
                <c:pt idx="707">
                  <c:v>2130.9887005649716</c:v>
                </c:pt>
                <c:pt idx="708">
                  <c:v>2130.5754583921016</c:v>
                </c:pt>
                <c:pt idx="709">
                  <c:v>2131.6028169014085</c:v>
                </c:pt>
                <c:pt idx="710">
                  <c:v>2132.8945147679324</c:v>
                </c:pt>
                <c:pt idx="711">
                  <c:v>2131.4634831460676</c:v>
                </c:pt>
                <c:pt idx="712">
                  <c:v>2132.0112201963534</c:v>
                </c:pt>
                <c:pt idx="713">
                  <c:v>2130.8893557422971</c:v>
                </c:pt>
                <c:pt idx="714">
                  <c:v>2130.6279720279722</c:v>
                </c:pt>
                <c:pt idx="715">
                  <c:v>2130.5921787709499</c:v>
                </c:pt>
                <c:pt idx="716">
                  <c:v>2131.3305439330543</c:v>
                </c:pt>
                <c:pt idx="717">
                  <c:v>2131.0724233983287</c:v>
                </c:pt>
                <c:pt idx="718">
                  <c:v>2132.0723226703753</c:v>
                </c:pt>
                <c:pt idx="719">
                  <c:v>2132.3833333333332</c:v>
                </c:pt>
                <c:pt idx="720">
                  <c:v>2132.5492371705964</c:v>
                </c:pt>
                <c:pt idx="721">
                  <c:v>2131.5096952908589</c:v>
                </c:pt>
                <c:pt idx="722">
                  <c:v>2131.0373443983403</c:v>
                </c:pt>
                <c:pt idx="723">
                  <c:v>2130.5870165745855</c:v>
                </c:pt>
                <c:pt idx="724">
                  <c:v>2130.8220689655172</c:v>
                </c:pt>
                <c:pt idx="725">
                  <c:v>2131.8264462809916</c:v>
                </c:pt>
                <c:pt idx="726">
                  <c:v>2130.9958734525449</c:v>
                </c:pt>
                <c:pt idx="727">
                  <c:v>2131.3791208791208</c:v>
                </c:pt>
                <c:pt idx="728">
                  <c:v>2131.4005486968449</c:v>
                </c:pt>
                <c:pt idx="729">
                  <c:v>2132.480821917808</c:v>
                </c:pt>
                <c:pt idx="730">
                  <c:v>2131.6155950752395</c:v>
                </c:pt>
                <c:pt idx="731">
                  <c:v>2130.9781420765025</c:v>
                </c:pt>
                <c:pt idx="732">
                  <c:v>2130.7612551159618</c:v>
                </c:pt>
                <c:pt idx="733">
                  <c:v>2129.9346049046321</c:v>
                </c:pt>
                <c:pt idx="734">
                  <c:v>2129.0394557823129</c:v>
                </c:pt>
                <c:pt idx="735">
                  <c:v>2129.733695652174</c:v>
                </c:pt>
                <c:pt idx="736">
                  <c:v>2130.473541383989</c:v>
                </c:pt>
                <c:pt idx="737">
                  <c:v>2130.1910569105689</c:v>
                </c:pt>
                <c:pt idx="738">
                  <c:v>2130.3653585926927</c:v>
                </c:pt>
                <c:pt idx="739">
                  <c:v>2129.9864864864867</c:v>
                </c:pt>
                <c:pt idx="740">
                  <c:v>2130.6045883940619</c:v>
                </c:pt>
                <c:pt idx="741">
                  <c:v>2131.7708894878706</c:v>
                </c:pt>
                <c:pt idx="742">
                  <c:v>2131.7308209959624</c:v>
                </c:pt>
                <c:pt idx="743">
                  <c:v>2131.6102150537636</c:v>
                </c:pt>
                <c:pt idx="744">
                  <c:v>2131.6</c:v>
                </c:pt>
                <c:pt idx="745">
                  <c:v>2131.8257372654157</c:v>
                </c:pt>
                <c:pt idx="746">
                  <c:v>2131.3480589022756</c:v>
                </c:pt>
                <c:pt idx="747">
                  <c:v>2130.9852941176468</c:v>
                </c:pt>
                <c:pt idx="748">
                  <c:v>2130.4966622162883</c:v>
                </c:pt>
                <c:pt idx="749">
                  <c:v>2130.3546666666666</c:v>
                </c:pt>
                <c:pt idx="750">
                  <c:v>2130.1171770972037</c:v>
                </c:pt>
                <c:pt idx="751">
                  <c:v>2130.7021276595747</c:v>
                </c:pt>
                <c:pt idx="752">
                  <c:v>2131.2324037184594</c:v>
                </c:pt>
                <c:pt idx="753">
                  <c:v>2132.159151193634</c:v>
                </c:pt>
                <c:pt idx="754">
                  <c:v>2132.8185430463577</c:v>
                </c:pt>
                <c:pt idx="755">
                  <c:v>2133.4761904761904</c:v>
                </c:pt>
                <c:pt idx="756">
                  <c:v>2133.2906208718628</c:v>
                </c:pt>
                <c:pt idx="757">
                  <c:v>2133.6503957783643</c:v>
                </c:pt>
                <c:pt idx="758">
                  <c:v>2132.6719367588935</c:v>
                </c:pt>
                <c:pt idx="759">
                  <c:v>2133.6421052631581</c:v>
                </c:pt>
                <c:pt idx="760">
                  <c:v>2133.190538764783</c:v>
                </c:pt>
                <c:pt idx="761">
                  <c:v>2133.0524934383202</c:v>
                </c:pt>
                <c:pt idx="762">
                  <c:v>2133.9003931847969</c:v>
                </c:pt>
                <c:pt idx="763">
                  <c:v>2133.4044502617803</c:v>
                </c:pt>
                <c:pt idx="764">
                  <c:v>2132.7921568627453</c:v>
                </c:pt>
                <c:pt idx="765">
                  <c:v>2132.6919060052219</c:v>
                </c:pt>
                <c:pt idx="766">
                  <c:v>2133.2698826597129</c:v>
                </c:pt>
                <c:pt idx="767">
                  <c:v>2133.3697916666665</c:v>
                </c:pt>
                <c:pt idx="768">
                  <c:v>2134.7620286085826</c:v>
                </c:pt>
                <c:pt idx="769">
                  <c:v>2135.2181818181816</c:v>
                </c:pt>
                <c:pt idx="770">
                  <c:v>2134.9182879377431</c:v>
                </c:pt>
                <c:pt idx="771">
                  <c:v>2135.1424870466321</c:v>
                </c:pt>
                <c:pt idx="772">
                  <c:v>2134.6507115135832</c:v>
                </c:pt>
                <c:pt idx="773">
                  <c:v>2134.998708010336</c:v>
                </c:pt>
                <c:pt idx="774">
                  <c:v>2134.6438709677418</c:v>
                </c:pt>
                <c:pt idx="775">
                  <c:v>2133.6391752577319</c:v>
                </c:pt>
                <c:pt idx="776">
                  <c:v>2133.3436293436293</c:v>
                </c:pt>
                <c:pt idx="777">
                  <c:v>2132.4203084832907</c:v>
                </c:pt>
                <c:pt idx="778">
                  <c:v>2133.0154043645698</c:v>
                </c:pt>
                <c:pt idx="779">
                  <c:v>2132.7910256410255</c:v>
                </c:pt>
                <c:pt idx="780">
                  <c:v>2133.1165172855312</c:v>
                </c:pt>
                <c:pt idx="781">
                  <c:v>2134.021739130435</c:v>
                </c:pt>
                <c:pt idx="782">
                  <c:v>2134.346104725415</c:v>
                </c:pt>
                <c:pt idx="783">
                  <c:v>2134.3176020408164</c:v>
                </c:pt>
                <c:pt idx="784">
                  <c:v>2133.3554140127389</c:v>
                </c:pt>
                <c:pt idx="785">
                  <c:v>2133.2926208651397</c:v>
                </c:pt>
                <c:pt idx="786">
                  <c:v>2132.6302414231259</c:v>
                </c:pt>
                <c:pt idx="787">
                  <c:v>2132.1954314720811</c:v>
                </c:pt>
                <c:pt idx="788">
                  <c:v>2131.6539923954374</c:v>
                </c:pt>
                <c:pt idx="789">
                  <c:v>2131.3481012658226</c:v>
                </c:pt>
                <c:pt idx="790">
                  <c:v>2132.1175726927941</c:v>
                </c:pt>
                <c:pt idx="791">
                  <c:v>2132.848484848485</c:v>
                </c:pt>
                <c:pt idx="792">
                  <c:v>2132.544766708701</c:v>
                </c:pt>
                <c:pt idx="793">
                  <c:v>2133.4093198992441</c:v>
                </c:pt>
                <c:pt idx="794">
                  <c:v>2133.027672955975</c:v>
                </c:pt>
                <c:pt idx="795">
                  <c:v>2133.8668341708544</c:v>
                </c:pt>
                <c:pt idx="796">
                  <c:v>2135.2195734002507</c:v>
                </c:pt>
                <c:pt idx="797">
                  <c:v>2135.9649122807018</c:v>
                </c:pt>
                <c:pt idx="798">
                  <c:v>2136.4255319148938</c:v>
                </c:pt>
                <c:pt idx="799">
                  <c:v>2136.165</c:v>
                </c:pt>
                <c:pt idx="800">
                  <c:v>2136.2746566791511</c:v>
                </c:pt>
                <c:pt idx="801">
                  <c:v>2136.2880299251869</c:v>
                </c:pt>
                <c:pt idx="802">
                  <c:v>2136.4719800747198</c:v>
                </c:pt>
                <c:pt idx="803">
                  <c:v>2137.2848258706467</c:v>
                </c:pt>
                <c:pt idx="804">
                  <c:v>2136.7416149068322</c:v>
                </c:pt>
                <c:pt idx="805">
                  <c:v>2136.4503722084369</c:v>
                </c:pt>
                <c:pt idx="806">
                  <c:v>2136.2218091697646</c:v>
                </c:pt>
                <c:pt idx="807">
                  <c:v>2135.8898514851485</c:v>
                </c:pt>
                <c:pt idx="808">
                  <c:v>2135.4252163164401</c:v>
                </c:pt>
                <c:pt idx="809">
                  <c:v>2135.383950617284</c:v>
                </c:pt>
                <c:pt idx="810">
                  <c:v>2134.6794081381013</c:v>
                </c:pt>
                <c:pt idx="811">
                  <c:v>2133.902709359606</c:v>
                </c:pt>
                <c:pt idx="812">
                  <c:v>2134.5129151291512</c:v>
                </c:pt>
                <c:pt idx="813">
                  <c:v>2135.3538083538083</c:v>
                </c:pt>
                <c:pt idx="814">
                  <c:v>2136.1570552147241</c:v>
                </c:pt>
                <c:pt idx="815">
                  <c:v>2137.0073529411766</c:v>
                </c:pt>
                <c:pt idx="816">
                  <c:v>2136.795593635251</c:v>
                </c:pt>
                <c:pt idx="817">
                  <c:v>2136.1051344743278</c:v>
                </c:pt>
                <c:pt idx="818">
                  <c:v>2136.0488400488402</c:v>
                </c:pt>
                <c:pt idx="819">
                  <c:v>2135.4743902439022</c:v>
                </c:pt>
                <c:pt idx="820">
                  <c:v>2134.6370280146161</c:v>
                </c:pt>
                <c:pt idx="821">
                  <c:v>2134.6922141119221</c:v>
                </c:pt>
                <c:pt idx="822">
                  <c:v>2135.4252733900366</c:v>
                </c:pt>
                <c:pt idx="823">
                  <c:v>2134.6104368932038</c:v>
                </c:pt>
                <c:pt idx="824">
                  <c:v>2134.8884848484849</c:v>
                </c:pt>
                <c:pt idx="825">
                  <c:v>2133.9987893462471</c:v>
                </c:pt>
                <c:pt idx="826">
                  <c:v>2134.1704957678357</c:v>
                </c:pt>
                <c:pt idx="827">
                  <c:v>2134.2451690821258</c:v>
                </c:pt>
                <c:pt idx="828">
                  <c:v>2133.5428226779254</c:v>
                </c:pt>
                <c:pt idx="829">
                  <c:v>2133.7951807228915</c:v>
                </c:pt>
                <c:pt idx="830">
                  <c:v>2133.9663056558365</c:v>
                </c:pt>
                <c:pt idx="831">
                  <c:v>2134.0408653846152</c:v>
                </c:pt>
                <c:pt idx="832">
                  <c:v>2132.8499399759903</c:v>
                </c:pt>
                <c:pt idx="833">
                  <c:v>2133.1270983213431</c:v>
                </c:pt>
                <c:pt idx="834">
                  <c:v>2132.8311377245509</c:v>
                </c:pt>
                <c:pt idx="835">
                  <c:v>2133.5095693779904</c:v>
                </c:pt>
                <c:pt idx="836">
                  <c:v>2133.2210274790918</c:v>
                </c:pt>
                <c:pt idx="837">
                  <c:v>2133.3460620525061</c:v>
                </c:pt>
                <c:pt idx="838">
                  <c:v>2133.6376638855781</c:v>
                </c:pt>
                <c:pt idx="839">
                  <c:v>2133.1571428571428</c:v>
                </c:pt>
                <c:pt idx="840">
                  <c:v>2132.6480380499406</c:v>
                </c:pt>
                <c:pt idx="841">
                  <c:v>2132.7149643705461</c:v>
                </c:pt>
                <c:pt idx="842">
                  <c:v>2131.7390272835114</c:v>
                </c:pt>
                <c:pt idx="843">
                  <c:v>2132.3530805687205</c:v>
                </c:pt>
                <c:pt idx="844">
                  <c:v>2132.3455621301773</c:v>
                </c:pt>
                <c:pt idx="845">
                  <c:v>2132.5815602836878</c:v>
                </c:pt>
                <c:pt idx="846">
                  <c:v>2132.3258559622195</c:v>
                </c:pt>
                <c:pt idx="847">
                  <c:v>2133.9186320754716</c:v>
                </c:pt>
                <c:pt idx="848">
                  <c:v>2133.5842167255596</c:v>
                </c:pt>
                <c:pt idx="849">
                  <c:v>2134.650588235294</c:v>
                </c:pt>
                <c:pt idx="850">
                  <c:v>2134.8448883666274</c:v>
                </c:pt>
                <c:pt idx="851">
                  <c:v>2135.1725352112676</c:v>
                </c:pt>
                <c:pt idx="852">
                  <c:v>2135.4314185228604</c:v>
                </c:pt>
                <c:pt idx="853">
                  <c:v>2135.7365339578455</c:v>
                </c:pt>
                <c:pt idx="854">
                  <c:v>2135.7742690058481</c:v>
                </c:pt>
                <c:pt idx="855">
                  <c:v>2135.8282710280373</c:v>
                </c:pt>
                <c:pt idx="856">
                  <c:v>2136.2882147024502</c:v>
                </c:pt>
                <c:pt idx="857">
                  <c:v>2137.2622377622379</c:v>
                </c:pt>
                <c:pt idx="858">
                  <c:v>2137.498253783469</c:v>
                </c:pt>
                <c:pt idx="859">
                  <c:v>2136.9372093023258</c:v>
                </c:pt>
                <c:pt idx="860">
                  <c:v>2137.1114982578397</c:v>
                </c:pt>
                <c:pt idx="861">
                  <c:v>2136.8201856148494</c:v>
                </c:pt>
                <c:pt idx="862">
                  <c:v>2136.5156431054461</c:v>
                </c:pt>
                <c:pt idx="863">
                  <c:v>2137.1678240740739</c:v>
                </c:pt>
                <c:pt idx="864">
                  <c:v>2136.7375722543352</c:v>
                </c:pt>
                <c:pt idx="865">
                  <c:v>2136.2217090069284</c:v>
                </c:pt>
                <c:pt idx="866">
                  <c:v>2135.9331026528257</c:v>
                </c:pt>
                <c:pt idx="867">
                  <c:v>2136.0852534562214</c:v>
                </c:pt>
                <c:pt idx="868">
                  <c:v>2136.073647871116</c:v>
                </c:pt>
                <c:pt idx="869">
                  <c:v>2136.3103448275861</c:v>
                </c:pt>
                <c:pt idx="870">
                  <c:v>2137.4098737083814</c:v>
                </c:pt>
                <c:pt idx="871">
                  <c:v>2136.5366972477063</c:v>
                </c:pt>
                <c:pt idx="872">
                  <c:v>2136.400916380298</c:v>
                </c:pt>
                <c:pt idx="873">
                  <c:v>2135.9988558352402</c:v>
                </c:pt>
                <c:pt idx="874">
                  <c:v>2135.7542857142857</c:v>
                </c:pt>
                <c:pt idx="875">
                  <c:v>2135.3390410958905</c:v>
                </c:pt>
                <c:pt idx="876">
                  <c:v>2135.2462941847207</c:v>
                </c:pt>
                <c:pt idx="877">
                  <c:v>2136.3223234624147</c:v>
                </c:pt>
                <c:pt idx="878">
                  <c:v>2136.40614334471</c:v>
                </c:pt>
                <c:pt idx="879">
                  <c:v>2136.8306818181818</c:v>
                </c:pt>
                <c:pt idx="880">
                  <c:v>2137.0522133938707</c:v>
                </c:pt>
                <c:pt idx="881">
                  <c:v>2136.9603174603176</c:v>
                </c:pt>
                <c:pt idx="882">
                  <c:v>2136.3114382785957</c:v>
                </c:pt>
                <c:pt idx="883">
                  <c:v>2135.9253393665158</c:v>
                </c:pt>
                <c:pt idx="884">
                  <c:v>2135.1661016949151</c:v>
                </c:pt>
                <c:pt idx="885">
                  <c:v>2136.2595936794582</c:v>
                </c:pt>
                <c:pt idx="886">
                  <c:v>2136.8263810597518</c:v>
                </c:pt>
                <c:pt idx="887">
                  <c:v>2136.9324324324325</c:v>
                </c:pt>
                <c:pt idx="888">
                  <c:v>2137.5883014623173</c:v>
                </c:pt>
                <c:pt idx="889">
                  <c:v>2137.9685393258428</c:v>
                </c:pt>
                <c:pt idx="890">
                  <c:v>2136.9584736251404</c:v>
                </c:pt>
                <c:pt idx="891">
                  <c:v>2137.2847533632289</c:v>
                </c:pt>
                <c:pt idx="892">
                  <c:v>2136.8286674132137</c:v>
                </c:pt>
                <c:pt idx="893">
                  <c:v>2136.0313199105144</c:v>
                </c:pt>
                <c:pt idx="894">
                  <c:v>2136.2413407821227</c:v>
                </c:pt>
                <c:pt idx="895">
                  <c:v>2136.6651785714284</c:v>
                </c:pt>
                <c:pt idx="896">
                  <c:v>2137.2597547380155</c:v>
                </c:pt>
                <c:pt idx="897">
                  <c:v>2137.43429844098</c:v>
                </c:pt>
                <c:pt idx="898">
                  <c:v>2138.4249165739711</c:v>
                </c:pt>
                <c:pt idx="899">
                  <c:v>2138.0766666666668</c:v>
                </c:pt>
                <c:pt idx="900">
                  <c:v>2137.6293007769145</c:v>
                </c:pt>
                <c:pt idx="901">
                  <c:v>2137.9512195121952</c:v>
                </c:pt>
                <c:pt idx="902">
                  <c:v>2138.7054263565892</c:v>
                </c:pt>
                <c:pt idx="903">
                  <c:v>2138.1758849557523</c:v>
                </c:pt>
                <c:pt idx="904">
                  <c:v>2138.2309392265192</c:v>
                </c:pt>
                <c:pt idx="905">
                  <c:v>2137.8300220750552</c:v>
                </c:pt>
                <c:pt idx="906">
                  <c:v>2136.9503858875414</c:v>
                </c:pt>
                <c:pt idx="907">
                  <c:v>2137.0506607929515</c:v>
                </c:pt>
                <c:pt idx="908">
                  <c:v>2137.7414741474149</c:v>
                </c:pt>
                <c:pt idx="909">
                  <c:v>2137.1593406593406</c:v>
                </c:pt>
                <c:pt idx="910">
                  <c:v>2138.0768386388586</c:v>
                </c:pt>
                <c:pt idx="911">
                  <c:v>2138.155701754386</c:v>
                </c:pt>
                <c:pt idx="912">
                  <c:v>2136.9945235487403</c:v>
                </c:pt>
                <c:pt idx="913">
                  <c:v>2136.8905908096281</c:v>
                </c:pt>
                <c:pt idx="914">
                  <c:v>2137.6852459016395</c:v>
                </c:pt>
                <c:pt idx="915">
                  <c:v>2136.6244541484716</c:v>
                </c:pt>
                <c:pt idx="916">
                  <c:v>2135.7720828789529</c:v>
                </c:pt>
                <c:pt idx="917">
                  <c:v>2135.4019607843138</c:v>
                </c:pt>
                <c:pt idx="918">
                  <c:v>2134.9825897714909</c:v>
                </c:pt>
                <c:pt idx="919">
                  <c:v>2134.6565217391303</c:v>
                </c:pt>
                <c:pt idx="920">
                  <c:v>2134.9837133550491</c:v>
                </c:pt>
                <c:pt idx="921">
                  <c:v>2135.087852494577</c:v>
                </c:pt>
                <c:pt idx="922">
                  <c:v>2134.0931744312024</c:v>
                </c:pt>
                <c:pt idx="923">
                  <c:v>2135.2748917748918</c:v>
                </c:pt>
                <c:pt idx="924">
                  <c:v>2134.9340540540538</c:v>
                </c:pt>
                <c:pt idx="925">
                  <c:v>2134.8941684665228</c:v>
                </c:pt>
                <c:pt idx="926">
                  <c:v>2134.7443365695794</c:v>
                </c:pt>
                <c:pt idx="927">
                  <c:v>2133.8976293103447</c:v>
                </c:pt>
                <c:pt idx="928">
                  <c:v>2133.3573735199138</c:v>
                </c:pt>
                <c:pt idx="929">
                  <c:v>2133.9688172043011</c:v>
                </c:pt>
                <c:pt idx="930">
                  <c:v>2134.8582169709989</c:v>
                </c:pt>
                <c:pt idx="931">
                  <c:v>2135.1126609442058</c:v>
                </c:pt>
                <c:pt idx="932">
                  <c:v>2135.0953912111468</c:v>
                </c:pt>
                <c:pt idx="933">
                  <c:v>2135.4004282655246</c:v>
                </c:pt>
                <c:pt idx="934">
                  <c:v>2135.2235294117645</c:v>
                </c:pt>
                <c:pt idx="935">
                  <c:v>2136.2542735042734</c:v>
                </c:pt>
                <c:pt idx="936">
                  <c:v>2136.0704375667024</c:v>
                </c:pt>
                <c:pt idx="937">
                  <c:v>2136.3987206823026</c:v>
                </c:pt>
                <c:pt idx="938">
                  <c:v>2135.9073482428116</c:v>
                </c:pt>
                <c:pt idx="939">
                  <c:v>2135.5287234042553</c:v>
                </c:pt>
                <c:pt idx="940">
                  <c:v>2135.3995749202977</c:v>
                </c:pt>
                <c:pt idx="941">
                  <c:v>2135.5148619957536</c:v>
                </c:pt>
                <c:pt idx="942">
                  <c:v>2134.968186638388</c:v>
                </c:pt>
                <c:pt idx="943">
                  <c:v>2135.6112288135591</c:v>
                </c:pt>
                <c:pt idx="944">
                  <c:v>2136.462433862434</c:v>
                </c:pt>
                <c:pt idx="945">
                  <c:v>2136.2589852008455</c:v>
                </c:pt>
                <c:pt idx="946">
                  <c:v>2135.9313621964097</c:v>
                </c:pt>
                <c:pt idx="947">
                  <c:v>2135.5400843881857</c:v>
                </c:pt>
                <c:pt idx="948">
                  <c:v>2136.0821917808221</c:v>
                </c:pt>
                <c:pt idx="949">
                  <c:v>2136.2263157894736</c:v>
                </c:pt>
                <c:pt idx="950">
                  <c:v>2136.5751840168246</c:v>
                </c:pt>
                <c:pt idx="951">
                  <c:v>2136.5714285714284</c:v>
                </c:pt>
                <c:pt idx="952">
                  <c:v>2136.3210912906611</c:v>
                </c:pt>
                <c:pt idx="953">
                  <c:v>2136.1561844863731</c:v>
                </c:pt>
                <c:pt idx="954">
                  <c:v>2135.7518324607331</c:v>
                </c:pt>
                <c:pt idx="955">
                  <c:v>2135.421548117155</c:v>
                </c:pt>
                <c:pt idx="956">
                  <c:v>2134.8202716823407</c:v>
                </c:pt>
                <c:pt idx="957">
                  <c:v>2134.4603340292274</c:v>
                </c:pt>
                <c:pt idx="958">
                  <c:v>2134.3701772679874</c:v>
                </c:pt>
                <c:pt idx="959">
                  <c:v>2133.9437499999999</c:v>
                </c:pt>
                <c:pt idx="960">
                  <c:v>2133.7606659729449</c:v>
                </c:pt>
                <c:pt idx="961">
                  <c:v>2133.6798336798338</c:v>
                </c:pt>
                <c:pt idx="962">
                  <c:v>2134.3613707165109</c:v>
                </c:pt>
                <c:pt idx="963">
                  <c:v>2134.3755186721992</c:v>
                </c:pt>
                <c:pt idx="964">
                  <c:v>2134.7212435233159</c:v>
                </c:pt>
                <c:pt idx="965">
                  <c:v>2134.6904761904761</c:v>
                </c:pt>
                <c:pt idx="966">
                  <c:v>2134.1334022750775</c:v>
                </c:pt>
                <c:pt idx="967">
                  <c:v>2134.7014462809916</c:v>
                </c:pt>
                <c:pt idx="968">
                  <c:v>2134.4819401444788</c:v>
                </c:pt>
                <c:pt idx="969">
                  <c:v>2134.6175257731957</c:v>
                </c:pt>
                <c:pt idx="970">
                  <c:v>2135.3130792996913</c:v>
                </c:pt>
                <c:pt idx="971">
                  <c:v>2133.6862139917694</c:v>
                </c:pt>
                <c:pt idx="972">
                  <c:v>2133.8160328879753</c:v>
                </c:pt>
                <c:pt idx="973">
                  <c:v>2133.3449691991786</c:v>
                </c:pt>
                <c:pt idx="974">
                  <c:v>2133.8912820512819</c:v>
                </c:pt>
                <c:pt idx="975">
                  <c:v>2134.1680327868853</c:v>
                </c:pt>
                <c:pt idx="976">
                  <c:v>2134.7676560900718</c:v>
                </c:pt>
                <c:pt idx="977">
                  <c:v>2135.0102249488755</c:v>
                </c:pt>
                <c:pt idx="978">
                  <c:v>2134.3534218590398</c:v>
                </c:pt>
                <c:pt idx="979">
                  <c:v>2133.7306122448981</c:v>
                </c:pt>
                <c:pt idx="980">
                  <c:v>2133.9898063200817</c:v>
                </c:pt>
                <c:pt idx="981">
                  <c:v>2134.3462321792263</c:v>
                </c:pt>
                <c:pt idx="982">
                  <c:v>2135.1434384537133</c:v>
                </c:pt>
                <c:pt idx="983">
                  <c:v>2134.1504065040649</c:v>
                </c:pt>
                <c:pt idx="984">
                  <c:v>2134.2050761421319</c:v>
                </c:pt>
                <c:pt idx="985">
                  <c:v>2133.2048681541582</c:v>
                </c:pt>
                <c:pt idx="986">
                  <c:v>2133.1621073961501</c:v>
                </c:pt>
                <c:pt idx="987">
                  <c:v>2131.7520242914979</c:v>
                </c:pt>
                <c:pt idx="988">
                  <c:v>2132.3468149646105</c:v>
                </c:pt>
                <c:pt idx="989">
                  <c:v>2131.4888888888891</c:v>
                </c:pt>
                <c:pt idx="990">
                  <c:v>2131.3380423814328</c:v>
                </c:pt>
                <c:pt idx="991">
                  <c:v>2130.9788306451615</c:v>
                </c:pt>
                <c:pt idx="992">
                  <c:v>2131.4179254783485</c:v>
                </c:pt>
                <c:pt idx="993">
                  <c:v>2131.0040241448692</c:v>
                </c:pt>
                <c:pt idx="994">
                  <c:v>2130.8000000000002</c:v>
                </c:pt>
                <c:pt idx="995">
                  <c:v>2130.9497991967874</c:v>
                </c:pt>
                <c:pt idx="996">
                  <c:v>2130.4212637913743</c:v>
                </c:pt>
                <c:pt idx="997">
                  <c:v>2130.0701402805612</c:v>
                </c:pt>
                <c:pt idx="998">
                  <c:v>2129.6816816816818</c:v>
                </c:pt>
                <c:pt idx="999">
                  <c:v>2129.643</c:v>
                </c:pt>
              </c:numCache>
            </c:numRef>
          </c:val>
          <c:smooth val="0"/>
          <c:extLst>
            <c:ext xmlns:c16="http://schemas.microsoft.com/office/drawing/2014/chart" uri="{C3380CC4-5D6E-409C-BE32-E72D297353CC}">
              <c16:uniqueId val="{00000000-4B3B-9E41-A3AE-A9056E403101}"/>
            </c:ext>
          </c:extLst>
        </c:ser>
        <c:dLbls>
          <c:showLegendKey val="0"/>
          <c:showVal val="0"/>
          <c:showCatName val="0"/>
          <c:showSerName val="0"/>
          <c:showPercent val="0"/>
          <c:showBubbleSize val="0"/>
        </c:dLbls>
        <c:smooth val="0"/>
        <c:axId val="1086066448"/>
        <c:axId val="1086068160"/>
      </c:lineChart>
      <c:catAx>
        <c:axId val="108606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068160"/>
        <c:crosses val="autoZero"/>
        <c:auto val="1"/>
        <c:lblAlgn val="ctr"/>
        <c:lblOffset val="100"/>
        <c:noMultiLvlLbl val="0"/>
      </c:catAx>
      <c:valAx>
        <c:axId val="1086068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066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Daily Profit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'4.Simulation'!$AU$6:$AU$1005</c:f>
              <c:numCache>
                <c:formatCode>"$"#,##0.00</c:formatCode>
                <c:ptCount val="1000"/>
                <c:pt idx="0">
                  <c:v>2898</c:v>
                </c:pt>
                <c:pt idx="1">
                  <c:v>3071</c:v>
                </c:pt>
                <c:pt idx="2">
                  <c:v>3019.3333333333335</c:v>
                </c:pt>
                <c:pt idx="3">
                  <c:v>3053</c:v>
                </c:pt>
                <c:pt idx="4">
                  <c:v>3060.6</c:v>
                </c:pt>
                <c:pt idx="5">
                  <c:v>3227.8333333333335</c:v>
                </c:pt>
                <c:pt idx="6">
                  <c:v>3283.8571428571427</c:v>
                </c:pt>
                <c:pt idx="7">
                  <c:v>3524.5</c:v>
                </c:pt>
                <c:pt idx="8">
                  <c:v>3515.3333333333335</c:v>
                </c:pt>
                <c:pt idx="9">
                  <c:v>3775.2</c:v>
                </c:pt>
                <c:pt idx="10">
                  <c:v>3751.2727272727275</c:v>
                </c:pt>
                <c:pt idx="11">
                  <c:v>3644.6666666666665</c:v>
                </c:pt>
                <c:pt idx="12">
                  <c:v>3599.3076923076924</c:v>
                </c:pt>
                <c:pt idx="13">
                  <c:v>3659.2857142857142</c:v>
                </c:pt>
                <c:pt idx="14">
                  <c:v>3663.6</c:v>
                </c:pt>
                <c:pt idx="15">
                  <c:v>3686.875</c:v>
                </c:pt>
                <c:pt idx="16">
                  <c:v>3639.7647058823532</c:v>
                </c:pt>
                <c:pt idx="17">
                  <c:v>3629.7777777777778</c:v>
                </c:pt>
                <c:pt idx="18">
                  <c:v>3675.1578947368421</c:v>
                </c:pt>
                <c:pt idx="19">
                  <c:v>3597.4</c:v>
                </c:pt>
                <c:pt idx="20">
                  <c:v>3649.9047619047619</c:v>
                </c:pt>
                <c:pt idx="21">
                  <c:v>3688.4545454545455</c:v>
                </c:pt>
                <c:pt idx="22">
                  <c:v>3725.478260869565</c:v>
                </c:pt>
                <c:pt idx="23">
                  <c:v>3726.0833333333335</c:v>
                </c:pt>
                <c:pt idx="24">
                  <c:v>3805.56</c:v>
                </c:pt>
                <c:pt idx="25">
                  <c:v>3802.5384615384614</c:v>
                </c:pt>
                <c:pt idx="26">
                  <c:v>3779.6666666666665</c:v>
                </c:pt>
                <c:pt idx="27">
                  <c:v>3789.25</c:v>
                </c:pt>
                <c:pt idx="28">
                  <c:v>3741.655172413793</c:v>
                </c:pt>
                <c:pt idx="29">
                  <c:v>3759.8</c:v>
                </c:pt>
                <c:pt idx="30">
                  <c:v>3816.6774193548385</c:v>
                </c:pt>
                <c:pt idx="31">
                  <c:v>3789.71875</c:v>
                </c:pt>
                <c:pt idx="32">
                  <c:v>3803.2727272727275</c:v>
                </c:pt>
                <c:pt idx="33">
                  <c:v>3770.5882352941176</c:v>
                </c:pt>
                <c:pt idx="34">
                  <c:v>3731.542857142857</c:v>
                </c:pt>
                <c:pt idx="35">
                  <c:v>3715.6666666666665</c:v>
                </c:pt>
                <c:pt idx="36">
                  <c:v>3725.8918918918921</c:v>
                </c:pt>
                <c:pt idx="37">
                  <c:v>3757.3421052631579</c:v>
                </c:pt>
                <c:pt idx="38">
                  <c:v>3769.2051282051284</c:v>
                </c:pt>
                <c:pt idx="39">
                  <c:v>3779.5250000000001</c:v>
                </c:pt>
                <c:pt idx="40">
                  <c:v>3755.3658536585367</c:v>
                </c:pt>
                <c:pt idx="41">
                  <c:v>3783.0238095238096</c:v>
                </c:pt>
                <c:pt idx="42">
                  <c:v>3800.6976744186045</c:v>
                </c:pt>
                <c:pt idx="43">
                  <c:v>3826.3636363636365</c:v>
                </c:pt>
                <c:pt idx="44">
                  <c:v>3850.2222222222222</c:v>
                </c:pt>
                <c:pt idx="45">
                  <c:v>3850.086956521739</c:v>
                </c:pt>
                <c:pt idx="46">
                  <c:v>3878.6808510638298</c:v>
                </c:pt>
                <c:pt idx="47">
                  <c:v>3919.9583333333335</c:v>
                </c:pt>
                <c:pt idx="48">
                  <c:v>3912.0816326530612</c:v>
                </c:pt>
                <c:pt idx="49">
                  <c:v>3933.92</c:v>
                </c:pt>
                <c:pt idx="50">
                  <c:v>3933.2745098039218</c:v>
                </c:pt>
                <c:pt idx="51">
                  <c:v>3936.6730769230771</c:v>
                </c:pt>
                <c:pt idx="52">
                  <c:v>3900.4150943396226</c:v>
                </c:pt>
                <c:pt idx="53">
                  <c:v>3872.7222222222222</c:v>
                </c:pt>
                <c:pt idx="54">
                  <c:v>3881.4909090909091</c:v>
                </c:pt>
                <c:pt idx="55">
                  <c:v>3882.625</c:v>
                </c:pt>
                <c:pt idx="56">
                  <c:v>3906.4736842105262</c:v>
                </c:pt>
                <c:pt idx="57">
                  <c:v>3895.5172413793102</c:v>
                </c:pt>
                <c:pt idx="58">
                  <c:v>3902.9322033898306</c:v>
                </c:pt>
                <c:pt idx="59">
                  <c:v>3912.15</c:v>
                </c:pt>
                <c:pt idx="60">
                  <c:v>3916.344262295082</c:v>
                </c:pt>
                <c:pt idx="61">
                  <c:v>3913.7258064516127</c:v>
                </c:pt>
                <c:pt idx="62">
                  <c:v>3901.4761904761904</c:v>
                </c:pt>
                <c:pt idx="63">
                  <c:v>3916.6875</c:v>
                </c:pt>
                <c:pt idx="64">
                  <c:v>3919.6</c:v>
                </c:pt>
                <c:pt idx="65">
                  <c:v>3912.5454545454545</c:v>
                </c:pt>
                <c:pt idx="66">
                  <c:v>3927.1343283582091</c:v>
                </c:pt>
                <c:pt idx="67">
                  <c:v>3937.7352941176468</c:v>
                </c:pt>
                <c:pt idx="68">
                  <c:v>3942.550724637681</c:v>
                </c:pt>
                <c:pt idx="69">
                  <c:v>3950.7857142857142</c:v>
                </c:pt>
                <c:pt idx="70">
                  <c:v>3936.5211267605632</c:v>
                </c:pt>
                <c:pt idx="71">
                  <c:v>3929.3472222222222</c:v>
                </c:pt>
                <c:pt idx="72">
                  <c:v>3924.6986301369861</c:v>
                </c:pt>
                <c:pt idx="73">
                  <c:v>3919.635135135135</c:v>
                </c:pt>
                <c:pt idx="74">
                  <c:v>3899.8266666666668</c:v>
                </c:pt>
                <c:pt idx="75">
                  <c:v>3884.0657894736842</c:v>
                </c:pt>
                <c:pt idx="76">
                  <c:v>3884.090909090909</c:v>
                </c:pt>
                <c:pt idx="77">
                  <c:v>3888.7820512820513</c:v>
                </c:pt>
                <c:pt idx="78">
                  <c:v>3894.7721518987341</c:v>
                </c:pt>
                <c:pt idx="79">
                  <c:v>3887.2125000000001</c:v>
                </c:pt>
                <c:pt idx="80">
                  <c:v>3918.3086419753085</c:v>
                </c:pt>
                <c:pt idx="81">
                  <c:v>3917.6951219512193</c:v>
                </c:pt>
                <c:pt idx="82">
                  <c:v>3907.4819277108436</c:v>
                </c:pt>
                <c:pt idx="83">
                  <c:v>3899.5476190476193</c:v>
                </c:pt>
                <c:pt idx="84">
                  <c:v>3907.2235294117645</c:v>
                </c:pt>
                <c:pt idx="85">
                  <c:v>3920.3720930232557</c:v>
                </c:pt>
                <c:pt idx="86">
                  <c:v>3922.1839080459772</c:v>
                </c:pt>
                <c:pt idx="87">
                  <c:v>3917.0454545454545</c:v>
                </c:pt>
                <c:pt idx="88">
                  <c:v>3909.6853932584268</c:v>
                </c:pt>
                <c:pt idx="89">
                  <c:v>3919.5222222222224</c:v>
                </c:pt>
                <c:pt idx="90">
                  <c:v>3924.7582417582416</c:v>
                </c:pt>
                <c:pt idx="91">
                  <c:v>3943.891304347826</c:v>
                </c:pt>
                <c:pt idx="92">
                  <c:v>3948.3010752688174</c:v>
                </c:pt>
                <c:pt idx="93">
                  <c:v>3950.9574468085107</c:v>
                </c:pt>
                <c:pt idx="94">
                  <c:v>3947.0315789473684</c:v>
                </c:pt>
                <c:pt idx="95">
                  <c:v>3948.8854166666665</c:v>
                </c:pt>
                <c:pt idx="96">
                  <c:v>3967.2268041237112</c:v>
                </c:pt>
                <c:pt idx="97">
                  <c:v>3969.908163265306</c:v>
                </c:pt>
                <c:pt idx="98">
                  <c:v>3970.030303030303</c:v>
                </c:pt>
                <c:pt idx="99">
                  <c:v>3968.95</c:v>
                </c:pt>
                <c:pt idx="100">
                  <c:v>3968.5148514851485</c:v>
                </c:pt>
                <c:pt idx="101">
                  <c:v>3976.9607843137255</c:v>
                </c:pt>
                <c:pt idx="102">
                  <c:v>3980.5631067961167</c:v>
                </c:pt>
                <c:pt idx="103">
                  <c:v>3977.4807692307691</c:v>
                </c:pt>
                <c:pt idx="104">
                  <c:v>3973.1809523809525</c:v>
                </c:pt>
                <c:pt idx="105">
                  <c:v>3985.066037735849</c:v>
                </c:pt>
                <c:pt idx="106">
                  <c:v>4006.9439252336447</c:v>
                </c:pt>
                <c:pt idx="107">
                  <c:v>4006.0740740740739</c:v>
                </c:pt>
                <c:pt idx="108">
                  <c:v>3999.6055045871558</c:v>
                </c:pt>
                <c:pt idx="109">
                  <c:v>4000.6090909090908</c:v>
                </c:pt>
                <c:pt idx="110">
                  <c:v>4010.1171171171172</c:v>
                </c:pt>
                <c:pt idx="111">
                  <c:v>4012.8839285714284</c:v>
                </c:pt>
                <c:pt idx="112">
                  <c:v>4005.4955752212391</c:v>
                </c:pt>
                <c:pt idx="113">
                  <c:v>4019.0614035087719</c:v>
                </c:pt>
                <c:pt idx="114">
                  <c:v>4005.695652173913</c:v>
                </c:pt>
                <c:pt idx="115">
                  <c:v>4010.0086206896553</c:v>
                </c:pt>
                <c:pt idx="116">
                  <c:v>4030.1282051282051</c:v>
                </c:pt>
                <c:pt idx="117">
                  <c:v>4034.9152542372881</c:v>
                </c:pt>
                <c:pt idx="118">
                  <c:v>4038.5882352941176</c:v>
                </c:pt>
                <c:pt idx="119">
                  <c:v>4037.5166666666669</c:v>
                </c:pt>
                <c:pt idx="120">
                  <c:v>4046.4876033057853</c:v>
                </c:pt>
                <c:pt idx="121">
                  <c:v>4053.2049180327867</c:v>
                </c:pt>
                <c:pt idx="122">
                  <c:v>4039.1544715447153</c:v>
                </c:pt>
                <c:pt idx="123">
                  <c:v>4039.3387096774195</c:v>
                </c:pt>
                <c:pt idx="124">
                  <c:v>4038.3519999999999</c:v>
                </c:pt>
                <c:pt idx="125">
                  <c:v>4047.4761904761904</c:v>
                </c:pt>
                <c:pt idx="126">
                  <c:v>4046.0629921259842</c:v>
                </c:pt>
                <c:pt idx="127">
                  <c:v>4050.859375</c:v>
                </c:pt>
                <c:pt idx="128">
                  <c:v>4051.7829457364342</c:v>
                </c:pt>
                <c:pt idx="129">
                  <c:v>4040.8</c:v>
                </c:pt>
                <c:pt idx="130">
                  <c:v>4032.3053435114502</c:v>
                </c:pt>
                <c:pt idx="131">
                  <c:v>4038.689393939394</c:v>
                </c:pt>
                <c:pt idx="132">
                  <c:v>4037.7593984962405</c:v>
                </c:pt>
                <c:pt idx="133">
                  <c:v>4042.4328358208954</c:v>
                </c:pt>
                <c:pt idx="134">
                  <c:v>4049.140740740741</c:v>
                </c:pt>
                <c:pt idx="135">
                  <c:v>4051.1323529411766</c:v>
                </c:pt>
                <c:pt idx="136">
                  <c:v>4046.4890510948903</c:v>
                </c:pt>
                <c:pt idx="137">
                  <c:v>4043.81884057971</c:v>
                </c:pt>
                <c:pt idx="138">
                  <c:v>4051.2517985611512</c:v>
                </c:pt>
                <c:pt idx="139">
                  <c:v>4050.2214285714285</c:v>
                </c:pt>
                <c:pt idx="140">
                  <c:v>4054.6879432624114</c:v>
                </c:pt>
                <c:pt idx="141">
                  <c:v>4061.5070422535209</c:v>
                </c:pt>
                <c:pt idx="142">
                  <c:v>4067.3706293706296</c:v>
                </c:pt>
                <c:pt idx="143">
                  <c:v>4069.2361111111113</c:v>
                </c:pt>
                <c:pt idx="144">
                  <c:v>4061.2827586206895</c:v>
                </c:pt>
                <c:pt idx="145">
                  <c:v>4064.0547945205481</c:v>
                </c:pt>
                <c:pt idx="146">
                  <c:v>4061.3061224489797</c:v>
                </c:pt>
                <c:pt idx="147">
                  <c:v>4057.7162162162163</c:v>
                </c:pt>
                <c:pt idx="148">
                  <c:v>4055.1476510067114</c:v>
                </c:pt>
                <c:pt idx="149">
                  <c:v>4064.2133333333331</c:v>
                </c:pt>
                <c:pt idx="150">
                  <c:v>4059.5562913907283</c:v>
                </c:pt>
                <c:pt idx="151">
                  <c:v>4069.1644736842104</c:v>
                </c:pt>
                <c:pt idx="152">
                  <c:v>4073.3006535947711</c:v>
                </c:pt>
                <c:pt idx="153">
                  <c:v>4080.7792207792209</c:v>
                </c:pt>
                <c:pt idx="154">
                  <c:v>4082.2967741935486</c:v>
                </c:pt>
                <c:pt idx="155">
                  <c:v>4078.2307692307691</c:v>
                </c:pt>
                <c:pt idx="156">
                  <c:v>4083.1146496815286</c:v>
                </c:pt>
                <c:pt idx="157">
                  <c:v>4085.4367088607596</c:v>
                </c:pt>
                <c:pt idx="158">
                  <c:v>4079.748427672956</c:v>
                </c:pt>
                <c:pt idx="159">
                  <c:v>4087.2</c:v>
                </c:pt>
                <c:pt idx="160">
                  <c:v>4100.3229813664593</c:v>
                </c:pt>
                <c:pt idx="161">
                  <c:v>4105.4444444444443</c:v>
                </c:pt>
                <c:pt idx="162">
                  <c:v>4098.2576687116562</c:v>
                </c:pt>
                <c:pt idx="163">
                  <c:v>4094.4573170731705</c:v>
                </c:pt>
                <c:pt idx="164">
                  <c:v>4105.6484848484852</c:v>
                </c:pt>
                <c:pt idx="165">
                  <c:v>4105.1927710843374</c:v>
                </c:pt>
                <c:pt idx="166">
                  <c:v>4098.5868263473058</c:v>
                </c:pt>
                <c:pt idx="167">
                  <c:v>4090.8571428571427</c:v>
                </c:pt>
                <c:pt idx="168">
                  <c:v>4094.5502958579882</c:v>
                </c:pt>
                <c:pt idx="169">
                  <c:v>4101.2294117647061</c:v>
                </c:pt>
                <c:pt idx="170">
                  <c:v>4094.8830409356724</c:v>
                </c:pt>
                <c:pt idx="171">
                  <c:v>4087.4709302325582</c:v>
                </c:pt>
                <c:pt idx="172">
                  <c:v>4084.0173410404623</c:v>
                </c:pt>
                <c:pt idx="173">
                  <c:v>4085.977011494253</c:v>
                </c:pt>
                <c:pt idx="174">
                  <c:v>4078.32</c:v>
                </c:pt>
                <c:pt idx="175">
                  <c:v>4074.431818181818</c:v>
                </c:pt>
                <c:pt idx="176">
                  <c:v>4072.5197740112994</c:v>
                </c:pt>
                <c:pt idx="177">
                  <c:v>4069</c:v>
                </c:pt>
                <c:pt idx="178">
                  <c:v>4072.9385474860337</c:v>
                </c:pt>
                <c:pt idx="179">
                  <c:v>4073.1333333333332</c:v>
                </c:pt>
                <c:pt idx="180">
                  <c:v>4066.0994475138123</c:v>
                </c:pt>
                <c:pt idx="181">
                  <c:v>4061.3846153846152</c:v>
                </c:pt>
                <c:pt idx="182">
                  <c:v>4065.7923497267761</c:v>
                </c:pt>
                <c:pt idx="183">
                  <c:v>4068.304347826087</c:v>
                </c:pt>
                <c:pt idx="184">
                  <c:v>4070.0432432432431</c:v>
                </c:pt>
                <c:pt idx="185">
                  <c:v>4071.7096774193546</c:v>
                </c:pt>
                <c:pt idx="186">
                  <c:v>4074.0641711229946</c:v>
                </c:pt>
                <c:pt idx="187">
                  <c:v>4076.2234042553191</c:v>
                </c:pt>
                <c:pt idx="188">
                  <c:v>4074.4232804232806</c:v>
                </c:pt>
                <c:pt idx="189">
                  <c:v>4072.8947368421054</c:v>
                </c:pt>
                <c:pt idx="190">
                  <c:v>4082.413612565445</c:v>
                </c:pt>
                <c:pt idx="191">
                  <c:v>4083.5625</c:v>
                </c:pt>
                <c:pt idx="192">
                  <c:v>4075.5854922279791</c:v>
                </c:pt>
                <c:pt idx="193">
                  <c:v>4070.5051546391751</c:v>
                </c:pt>
                <c:pt idx="194">
                  <c:v>4073.1589743589743</c:v>
                </c:pt>
                <c:pt idx="195">
                  <c:v>4075.3571428571427</c:v>
                </c:pt>
                <c:pt idx="196">
                  <c:v>4080.0101522842638</c:v>
                </c:pt>
                <c:pt idx="197">
                  <c:v>4077.2020202020203</c:v>
                </c:pt>
                <c:pt idx="198">
                  <c:v>4074.9849246231156</c:v>
                </c:pt>
                <c:pt idx="199">
                  <c:v>4071.97</c:v>
                </c:pt>
                <c:pt idx="200">
                  <c:v>4064.3034825870645</c:v>
                </c:pt>
                <c:pt idx="201">
                  <c:v>4064.7772277227723</c:v>
                </c:pt>
                <c:pt idx="202">
                  <c:v>4063.5270935960593</c:v>
                </c:pt>
                <c:pt idx="203">
                  <c:v>4060.4411764705883</c:v>
                </c:pt>
                <c:pt idx="204">
                  <c:v>4059.3268292682928</c:v>
                </c:pt>
                <c:pt idx="205">
                  <c:v>4055.0485436893205</c:v>
                </c:pt>
                <c:pt idx="206">
                  <c:v>4045.0966183574878</c:v>
                </c:pt>
                <c:pt idx="207">
                  <c:v>4050.2980769230771</c:v>
                </c:pt>
                <c:pt idx="208">
                  <c:v>4048.4497607655503</c:v>
                </c:pt>
                <c:pt idx="209">
                  <c:v>4045.2190476190476</c:v>
                </c:pt>
                <c:pt idx="210">
                  <c:v>4051.2322274881517</c:v>
                </c:pt>
                <c:pt idx="211">
                  <c:v>4054.2688679245284</c:v>
                </c:pt>
                <c:pt idx="212">
                  <c:v>4050.0422535211269</c:v>
                </c:pt>
                <c:pt idx="213">
                  <c:v>4058.4065420560746</c:v>
                </c:pt>
                <c:pt idx="214">
                  <c:v>4051.5767441860467</c:v>
                </c:pt>
                <c:pt idx="215">
                  <c:v>4057.5046296296296</c:v>
                </c:pt>
                <c:pt idx="216">
                  <c:v>4053.0921658986176</c:v>
                </c:pt>
                <c:pt idx="217">
                  <c:v>4049.7752293577983</c:v>
                </c:pt>
                <c:pt idx="218">
                  <c:v>4050.0182648401828</c:v>
                </c:pt>
                <c:pt idx="219">
                  <c:v>4047.2909090909093</c:v>
                </c:pt>
                <c:pt idx="220">
                  <c:v>4043.547511312217</c:v>
                </c:pt>
                <c:pt idx="221">
                  <c:v>4036.2702702702704</c:v>
                </c:pt>
                <c:pt idx="222">
                  <c:v>4041.8116591928251</c:v>
                </c:pt>
                <c:pt idx="223">
                  <c:v>4039.2276785714284</c:v>
                </c:pt>
                <c:pt idx="224">
                  <c:v>4035.9466666666667</c:v>
                </c:pt>
                <c:pt idx="225">
                  <c:v>4032.3362831858408</c:v>
                </c:pt>
                <c:pt idx="226">
                  <c:v>4042.1321585903083</c:v>
                </c:pt>
                <c:pt idx="227">
                  <c:v>4033.5</c:v>
                </c:pt>
                <c:pt idx="228">
                  <c:v>4039.2489082969432</c:v>
                </c:pt>
                <c:pt idx="229">
                  <c:v>4045.0913043478263</c:v>
                </c:pt>
                <c:pt idx="230">
                  <c:v>4046.0216450216449</c:v>
                </c:pt>
                <c:pt idx="231">
                  <c:v>4045.6939655172414</c:v>
                </c:pt>
                <c:pt idx="232">
                  <c:v>4044.8154506437768</c:v>
                </c:pt>
                <c:pt idx="233">
                  <c:v>4044.1880341880342</c:v>
                </c:pt>
                <c:pt idx="234">
                  <c:v>4035.3191489361702</c:v>
                </c:pt>
                <c:pt idx="235">
                  <c:v>4037.0508474576272</c:v>
                </c:pt>
                <c:pt idx="236">
                  <c:v>4034.0253164556962</c:v>
                </c:pt>
                <c:pt idx="237">
                  <c:v>4036.8991596638657</c:v>
                </c:pt>
                <c:pt idx="238">
                  <c:v>4041.8661087866108</c:v>
                </c:pt>
                <c:pt idx="239">
                  <c:v>4046.9666666666667</c:v>
                </c:pt>
                <c:pt idx="240">
                  <c:v>4040.1244813278008</c:v>
                </c:pt>
                <c:pt idx="241">
                  <c:v>4043.0578512396696</c:v>
                </c:pt>
                <c:pt idx="242">
                  <c:v>4041.9465020576131</c:v>
                </c:pt>
                <c:pt idx="243">
                  <c:v>4043.594262295082</c:v>
                </c:pt>
                <c:pt idx="244">
                  <c:v>4047.4857142857145</c:v>
                </c:pt>
                <c:pt idx="245">
                  <c:v>4044.6504065040649</c:v>
                </c:pt>
                <c:pt idx="246">
                  <c:v>4045.3562753036435</c:v>
                </c:pt>
                <c:pt idx="247">
                  <c:v>4047.4798387096776</c:v>
                </c:pt>
                <c:pt idx="248">
                  <c:v>4041.4176706827311</c:v>
                </c:pt>
                <c:pt idx="249">
                  <c:v>4043.3919999999998</c:v>
                </c:pt>
                <c:pt idx="250">
                  <c:v>4045.2988047808767</c:v>
                </c:pt>
                <c:pt idx="251">
                  <c:v>4038.2619047619046</c:v>
                </c:pt>
                <c:pt idx="252">
                  <c:v>4034.6403162055335</c:v>
                </c:pt>
                <c:pt idx="253">
                  <c:v>4029.3307086614172</c:v>
                </c:pt>
                <c:pt idx="254">
                  <c:v>4026.0078431372549</c:v>
                </c:pt>
                <c:pt idx="255">
                  <c:v>4021.5859375</c:v>
                </c:pt>
                <c:pt idx="256">
                  <c:v>4018.6653696498056</c:v>
                </c:pt>
                <c:pt idx="257">
                  <c:v>4018.2674418604652</c:v>
                </c:pt>
                <c:pt idx="258">
                  <c:v>4016.200772200772</c:v>
                </c:pt>
                <c:pt idx="259">
                  <c:v>4016.273076923077</c:v>
                </c:pt>
                <c:pt idx="260">
                  <c:v>4016.1724137931033</c:v>
                </c:pt>
                <c:pt idx="261">
                  <c:v>4012.9045801526718</c:v>
                </c:pt>
                <c:pt idx="262">
                  <c:v>4018.9695817490492</c:v>
                </c:pt>
                <c:pt idx="263">
                  <c:v>4021.2045454545455</c:v>
                </c:pt>
                <c:pt idx="264">
                  <c:v>4023.6905660377361</c:v>
                </c:pt>
                <c:pt idx="265">
                  <c:v>4021.1954887218044</c:v>
                </c:pt>
                <c:pt idx="266">
                  <c:v>4019.7453183520597</c:v>
                </c:pt>
                <c:pt idx="267">
                  <c:v>4020.8097014925374</c:v>
                </c:pt>
                <c:pt idx="268">
                  <c:v>4020.3531598513009</c:v>
                </c:pt>
                <c:pt idx="269">
                  <c:v>4021.5</c:v>
                </c:pt>
                <c:pt idx="270">
                  <c:v>4020.5129151291512</c:v>
                </c:pt>
                <c:pt idx="271">
                  <c:v>4022.3786764705883</c:v>
                </c:pt>
                <c:pt idx="272">
                  <c:v>4025.7142857142858</c:v>
                </c:pt>
                <c:pt idx="273">
                  <c:v>4024.7773722627735</c:v>
                </c:pt>
                <c:pt idx="274">
                  <c:v>4027.9236363636364</c:v>
                </c:pt>
                <c:pt idx="275">
                  <c:v>4029.7065217391305</c:v>
                </c:pt>
                <c:pt idx="276">
                  <c:v>4029.5090252707582</c:v>
                </c:pt>
                <c:pt idx="277">
                  <c:v>4030.3920863309354</c:v>
                </c:pt>
                <c:pt idx="278">
                  <c:v>4025.7813620071684</c:v>
                </c:pt>
                <c:pt idx="279">
                  <c:v>4027.6821428571429</c:v>
                </c:pt>
                <c:pt idx="280">
                  <c:v>4027.7651245551601</c:v>
                </c:pt>
                <c:pt idx="281">
                  <c:v>4025.1418439716313</c:v>
                </c:pt>
                <c:pt idx="282">
                  <c:v>4027.5901060070673</c:v>
                </c:pt>
                <c:pt idx="283">
                  <c:v>4026.6267605633802</c:v>
                </c:pt>
                <c:pt idx="284">
                  <c:v>4026.8842105263157</c:v>
                </c:pt>
                <c:pt idx="285">
                  <c:v>4026.2657342657344</c:v>
                </c:pt>
                <c:pt idx="286">
                  <c:v>4024.9198606271775</c:v>
                </c:pt>
                <c:pt idx="287">
                  <c:v>4024.3333333333335</c:v>
                </c:pt>
                <c:pt idx="288">
                  <c:v>4022.7266435986157</c:v>
                </c:pt>
                <c:pt idx="289">
                  <c:v>4024.062068965517</c:v>
                </c:pt>
                <c:pt idx="290">
                  <c:v>4024.7147766323023</c:v>
                </c:pt>
                <c:pt idx="291">
                  <c:v>4032.2876712328766</c:v>
                </c:pt>
                <c:pt idx="292">
                  <c:v>4025.788395904437</c:v>
                </c:pt>
                <c:pt idx="293">
                  <c:v>4022.8775510204082</c:v>
                </c:pt>
                <c:pt idx="294">
                  <c:v>4028.1898305084746</c:v>
                </c:pt>
                <c:pt idx="295">
                  <c:v>4024.0236486486488</c:v>
                </c:pt>
                <c:pt idx="296">
                  <c:v>4028.2659932659931</c:v>
                </c:pt>
                <c:pt idx="297">
                  <c:v>4031.2483221476509</c:v>
                </c:pt>
                <c:pt idx="298">
                  <c:v>4026.8361204013377</c:v>
                </c:pt>
                <c:pt idx="299">
                  <c:v>4027.9966666666664</c:v>
                </c:pt>
                <c:pt idx="300">
                  <c:v>4027.7043189368769</c:v>
                </c:pt>
                <c:pt idx="301">
                  <c:v>4028.4668874172185</c:v>
                </c:pt>
                <c:pt idx="302">
                  <c:v>4027.976897689769</c:v>
                </c:pt>
                <c:pt idx="303">
                  <c:v>4028.2302631578946</c:v>
                </c:pt>
                <c:pt idx="304">
                  <c:v>4029.5672131147539</c:v>
                </c:pt>
                <c:pt idx="305">
                  <c:v>4031.9705882352941</c:v>
                </c:pt>
                <c:pt idx="306">
                  <c:v>4032.2084690553747</c:v>
                </c:pt>
                <c:pt idx="307">
                  <c:v>4031.5</c:v>
                </c:pt>
                <c:pt idx="308">
                  <c:v>4032.1359223300969</c:v>
                </c:pt>
                <c:pt idx="309">
                  <c:v>4035.4</c:v>
                </c:pt>
                <c:pt idx="310">
                  <c:v>4033.9678456591641</c:v>
                </c:pt>
                <c:pt idx="311">
                  <c:v>4029.7660256410259</c:v>
                </c:pt>
                <c:pt idx="312">
                  <c:v>4034.6613418530351</c:v>
                </c:pt>
                <c:pt idx="313">
                  <c:v>4033.06050955414</c:v>
                </c:pt>
                <c:pt idx="314">
                  <c:v>4032.9841269841268</c:v>
                </c:pt>
                <c:pt idx="315">
                  <c:v>4034.5253164556962</c:v>
                </c:pt>
                <c:pt idx="316">
                  <c:v>4039.1135646687699</c:v>
                </c:pt>
                <c:pt idx="317">
                  <c:v>4040.5943396226417</c:v>
                </c:pt>
                <c:pt idx="318">
                  <c:v>4036.3918495297808</c:v>
                </c:pt>
                <c:pt idx="319">
                  <c:v>4035.078125</c:v>
                </c:pt>
                <c:pt idx="320">
                  <c:v>4038.9501557632398</c:v>
                </c:pt>
                <c:pt idx="321">
                  <c:v>4041.1583850931679</c:v>
                </c:pt>
                <c:pt idx="322">
                  <c:v>4042.8699690402477</c:v>
                </c:pt>
                <c:pt idx="323">
                  <c:v>4041.3179012345681</c:v>
                </c:pt>
                <c:pt idx="324">
                  <c:v>4042.3107692307694</c:v>
                </c:pt>
                <c:pt idx="325">
                  <c:v>4043.0460122699387</c:v>
                </c:pt>
                <c:pt idx="326">
                  <c:v>4039.776758409786</c:v>
                </c:pt>
                <c:pt idx="327">
                  <c:v>4040.1128048780488</c:v>
                </c:pt>
                <c:pt idx="328">
                  <c:v>4041.2674772036476</c:v>
                </c:pt>
                <c:pt idx="329">
                  <c:v>4036.6060606060605</c:v>
                </c:pt>
                <c:pt idx="330">
                  <c:v>4037.8459214501509</c:v>
                </c:pt>
                <c:pt idx="331">
                  <c:v>4035.5271084337351</c:v>
                </c:pt>
                <c:pt idx="332">
                  <c:v>4032.1411411411414</c:v>
                </c:pt>
                <c:pt idx="333">
                  <c:v>4027.0988023952095</c:v>
                </c:pt>
                <c:pt idx="334">
                  <c:v>4029.8985074626867</c:v>
                </c:pt>
                <c:pt idx="335">
                  <c:v>4027.2351190476193</c:v>
                </c:pt>
                <c:pt idx="336">
                  <c:v>4027.1958456973293</c:v>
                </c:pt>
                <c:pt idx="337">
                  <c:v>4027.0088757396452</c:v>
                </c:pt>
                <c:pt idx="338">
                  <c:v>4026.2920353982299</c:v>
                </c:pt>
                <c:pt idx="339">
                  <c:v>4023.6794117647059</c:v>
                </c:pt>
                <c:pt idx="340">
                  <c:v>4019.475073313783</c:v>
                </c:pt>
                <c:pt idx="341">
                  <c:v>4021.8040935672516</c:v>
                </c:pt>
                <c:pt idx="342">
                  <c:v>4018.0845481049564</c:v>
                </c:pt>
                <c:pt idx="343">
                  <c:v>4022.4622093023254</c:v>
                </c:pt>
                <c:pt idx="344">
                  <c:v>4020.1130434782608</c:v>
                </c:pt>
                <c:pt idx="345">
                  <c:v>4018.2196531791906</c:v>
                </c:pt>
                <c:pt idx="346">
                  <c:v>4020.2247838616713</c:v>
                </c:pt>
                <c:pt idx="347">
                  <c:v>4021.2528735632186</c:v>
                </c:pt>
                <c:pt idx="348">
                  <c:v>4018.5845272206302</c:v>
                </c:pt>
                <c:pt idx="349">
                  <c:v>4017.8971428571431</c:v>
                </c:pt>
                <c:pt idx="350">
                  <c:v>4022.7777777777778</c:v>
                </c:pt>
                <c:pt idx="351">
                  <c:v>4024.7017045454545</c:v>
                </c:pt>
                <c:pt idx="352">
                  <c:v>4027.3484419263455</c:v>
                </c:pt>
                <c:pt idx="353">
                  <c:v>4030.593220338983</c:v>
                </c:pt>
                <c:pt idx="354">
                  <c:v>4033.4732394366197</c:v>
                </c:pt>
                <c:pt idx="355">
                  <c:v>4031.5252808988762</c:v>
                </c:pt>
                <c:pt idx="356">
                  <c:v>4031.9691876750699</c:v>
                </c:pt>
                <c:pt idx="357">
                  <c:v>4035.7541899441339</c:v>
                </c:pt>
                <c:pt idx="358">
                  <c:v>4031.4930362116993</c:v>
                </c:pt>
                <c:pt idx="359">
                  <c:v>4030.3333333333335</c:v>
                </c:pt>
                <c:pt idx="360">
                  <c:v>4031.7700831024931</c:v>
                </c:pt>
                <c:pt idx="361">
                  <c:v>4037.7872928176794</c:v>
                </c:pt>
                <c:pt idx="362">
                  <c:v>4037.6501377410468</c:v>
                </c:pt>
                <c:pt idx="363">
                  <c:v>4038.7115384615386</c:v>
                </c:pt>
                <c:pt idx="364">
                  <c:v>4037.868493150685</c:v>
                </c:pt>
                <c:pt idx="365">
                  <c:v>4039.3251366120217</c:v>
                </c:pt>
                <c:pt idx="366">
                  <c:v>4037.632152588556</c:v>
                </c:pt>
                <c:pt idx="367">
                  <c:v>4041.3070652173915</c:v>
                </c:pt>
                <c:pt idx="368">
                  <c:v>4042.3983739837399</c:v>
                </c:pt>
                <c:pt idx="369">
                  <c:v>4044.5648648648648</c:v>
                </c:pt>
                <c:pt idx="370">
                  <c:v>4048.9380053908358</c:v>
                </c:pt>
                <c:pt idx="371">
                  <c:v>4047.7903225806454</c:v>
                </c:pt>
                <c:pt idx="372">
                  <c:v>4048.9436997319035</c:v>
                </c:pt>
                <c:pt idx="373">
                  <c:v>4047.8342245989306</c:v>
                </c:pt>
                <c:pt idx="374">
                  <c:v>4047.0133333333333</c:v>
                </c:pt>
                <c:pt idx="375">
                  <c:v>4047.1675531914893</c:v>
                </c:pt>
                <c:pt idx="376">
                  <c:v>4050.5994694960214</c:v>
                </c:pt>
                <c:pt idx="377">
                  <c:v>4051.9735449735449</c:v>
                </c:pt>
                <c:pt idx="378">
                  <c:v>4048.4854881266492</c:v>
                </c:pt>
                <c:pt idx="379">
                  <c:v>4042.4763157894736</c:v>
                </c:pt>
                <c:pt idx="380">
                  <c:v>4043.3674540682414</c:v>
                </c:pt>
                <c:pt idx="381">
                  <c:v>4042.5628272251311</c:v>
                </c:pt>
                <c:pt idx="382">
                  <c:v>4042.3524804177546</c:v>
                </c:pt>
                <c:pt idx="383">
                  <c:v>4040.96875</c:v>
                </c:pt>
                <c:pt idx="384">
                  <c:v>4038.8987012987013</c:v>
                </c:pt>
                <c:pt idx="385">
                  <c:v>4041.8782383419689</c:v>
                </c:pt>
                <c:pt idx="386">
                  <c:v>4038.1266149870803</c:v>
                </c:pt>
                <c:pt idx="387">
                  <c:v>4036.146907216495</c:v>
                </c:pt>
                <c:pt idx="388">
                  <c:v>4032.5295629820052</c:v>
                </c:pt>
                <c:pt idx="389">
                  <c:v>4036.4153846153845</c:v>
                </c:pt>
                <c:pt idx="390">
                  <c:v>4036.5268542199487</c:v>
                </c:pt>
                <c:pt idx="391">
                  <c:v>4040.7678571428573</c:v>
                </c:pt>
                <c:pt idx="392">
                  <c:v>4039.1246819338421</c:v>
                </c:pt>
                <c:pt idx="393">
                  <c:v>4041.2131979695432</c:v>
                </c:pt>
                <c:pt idx="394">
                  <c:v>4041.8430379746837</c:v>
                </c:pt>
                <c:pt idx="395">
                  <c:v>4041.7929292929293</c:v>
                </c:pt>
                <c:pt idx="396">
                  <c:v>4044.2090680100755</c:v>
                </c:pt>
                <c:pt idx="397">
                  <c:v>4043.8718592964824</c:v>
                </c:pt>
                <c:pt idx="398">
                  <c:v>4043.4110275689222</c:v>
                </c:pt>
                <c:pt idx="399">
                  <c:v>4042.8525</c:v>
                </c:pt>
                <c:pt idx="400">
                  <c:v>4040.1221945137158</c:v>
                </c:pt>
                <c:pt idx="401">
                  <c:v>4039.1393034825869</c:v>
                </c:pt>
                <c:pt idx="402">
                  <c:v>4037.305210918114</c:v>
                </c:pt>
                <c:pt idx="403">
                  <c:v>4037.0792079207922</c:v>
                </c:pt>
                <c:pt idx="404">
                  <c:v>4038.2765432098768</c:v>
                </c:pt>
                <c:pt idx="405">
                  <c:v>4040.0591133004928</c:v>
                </c:pt>
                <c:pt idx="406">
                  <c:v>4042.9828009828011</c:v>
                </c:pt>
                <c:pt idx="407">
                  <c:v>4039.7254901960782</c:v>
                </c:pt>
                <c:pt idx="408">
                  <c:v>4033.8484107579461</c:v>
                </c:pt>
                <c:pt idx="409">
                  <c:v>4033.6780487804876</c:v>
                </c:pt>
                <c:pt idx="410">
                  <c:v>4035.1143552311437</c:v>
                </c:pt>
                <c:pt idx="411">
                  <c:v>4032.2669902912621</c:v>
                </c:pt>
                <c:pt idx="412">
                  <c:v>4032.8547215496369</c:v>
                </c:pt>
                <c:pt idx="413">
                  <c:v>4033.0169082125603</c:v>
                </c:pt>
                <c:pt idx="414">
                  <c:v>4033.4915662650601</c:v>
                </c:pt>
                <c:pt idx="415">
                  <c:v>4032.5120192307691</c:v>
                </c:pt>
                <c:pt idx="416">
                  <c:v>4033.0695443645086</c:v>
                </c:pt>
                <c:pt idx="417">
                  <c:v>4031.7918660287082</c:v>
                </c:pt>
                <c:pt idx="418">
                  <c:v>4028.9809069212411</c:v>
                </c:pt>
                <c:pt idx="419">
                  <c:v>4032.6690476190474</c:v>
                </c:pt>
                <c:pt idx="420">
                  <c:v>4031.9786223277911</c:v>
                </c:pt>
                <c:pt idx="421">
                  <c:v>4029.4786729857819</c:v>
                </c:pt>
                <c:pt idx="422">
                  <c:v>4027.3096926713947</c:v>
                </c:pt>
                <c:pt idx="423">
                  <c:v>4028.9457547169814</c:v>
                </c:pt>
                <c:pt idx="424">
                  <c:v>4031.1741176470587</c:v>
                </c:pt>
                <c:pt idx="425">
                  <c:v>4032.7206572769951</c:v>
                </c:pt>
                <c:pt idx="426">
                  <c:v>4030.3255269320844</c:v>
                </c:pt>
                <c:pt idx="427">
                  <c:v>4030.4182242990655</c:v>
                </c:pt>
                <c:pt idx="428">
                  <c:v>4031.8834498834499</c:v>
                </c:pt>
                <c:pt idx="429">
                  <c:v>4033.6651162790699</c:v>
                </c:pt>
                <c:pt idx="430">
                  <c:v>4034.4338747099769</c:v>
                </c:pt>
                <c:pt idx="431">
                  <c:v>4035.4189814814813</c:v>
                </c:pt>
                <c:pt idx="432">
                  <c:v>4037.4341801385681</c:v>
                </c:pt>
                <c:pt idx="433">
                  <c:v>4034.6566820276498</c:v>
                </c:pt>
                <c:pt idx="434">
                  <c:v>4034.6735632183909</c:v>
                </c:pt>
                <c:pt idx="435">
                  <c:v>4034.3600917431195</c:v>
                </c:pt>
                <c:pt idx="436">
                  <c:v>4033.1693363844392</c:v>
                </c:pt>
                <c:pt idx="437">
                  <c:v>4036.0433789954336</c:v>
                </c:pt>
                <c:pt idx="438">
                  <c:v>4034.138952164009</c:v>
                </c:pt>
                <c:pt idx="439">
                  <c:v>4035.1181818181817</c:v>
                </c:pt>
                <c:pt idx="440">
                  <c:v>4037.5102040816328</c:v>
                </c:pt>
                <c:pt idx="441">
                  <c:v>4036.7239819004526</c:v>
                </c:pt>
                <c:pt idx="442">
                  <c:v>4036.076749435666</c:v>
                </c:pt>
                <c:pt idx="443">
                  <c:v>4034.4301801801803</c:v>
                </c:pt>
                <c:pt idx="444">
                  <c:v>4036.2404494382022</c:v>
                </c:pt>
                <c:pt idx="445">
                  <c:v>4036.0313901345294</c:v>
                </c:pt>
                <c:pt idx="446">
                  <c:v>4034.9217002237137</c:v>
                </c:pt>
                <c:pt idx="447">
                  <c:v>4038.4129464285716</c:v>
                </c:pt>
                <c:pt idx="448">
                  <c:v>4038.260579064588</c:v>
                </c:pt>
                <c:pt idx="449">
                  <c:v>4037.451111111111</c:v>
                </c:pt>
                <c:pt idx="450">
                  <c:v>4035.6252771618624</c:v>
                </c:pt>
                <c:pt idx="451">
                  <c:v>4033.9137168141592</c:v>
                </c:pt>
                <c:pt idx="452">
                  <c:v>4034.3686534216336</c:v>
                </c:pt>
                <c:pt idx="453">
                  <c:v>4035.4207048458152</c:v>
                </c:pt>
                <c:pt idx="454">
                  <c:v>4032.7956043956042</c:v>
                </c:pt>
                <c:pt idx="455">
                  <c:v>4036.4385964912281</c:v>
                </c:pt>
                <c:pt idx="456">
                  <c:v>4032.5623632385123</c:v>
                </c:pt>
                <c:pt idx="457">
                  <c:v>4034.8231441048033</c:v>
                </c:pt>
                <c:pt idx="458">
                  <c:v>4034.2047930283225</c:v>
                </c:pt>
                <c:pt idx="459">
                  <c:v>4032.2565217391302</c:v>
                </c:pt>
                <c:pt idx="460">
                  <c:v>4031.6334056399132</c:v>
                </c:pt>
                <c:pt idx="461">
                  <c:v>4030.3311688311687</c:v>
                </c:pt>
                <c:pt idx="462">
                  <c:v>4033.790496760259</c:v>
                </c:pt>
                <c:pt idx="463">
                  <c:v>4033.1293103448274</c:v>
                </c:pt>
                <c:pt idx="464">
                  <c:v>4034.9849462365592</c:v>
                </c:pt>
                <c:pt idx="465">
                  <c:v>4033.4206008583692</c:v>
                </c:pt>
                <c:pt idx="466">
                  <c:v>4030.8565310492504</c:v>
                </c:pt>
                <c:pt idx="467">
                  <c:v>4030.4487179487178</c:v>
                </c:pt>
                <c:pt idx="468">
                  <c:v>4028.9125799573562</c:v>
                </c:pt>
                <c:pt idx="469">
                  <c:v>4029.5744680851062</c:v>
                </c:pt>
                <c:pt idx="470">
                  <c:v>4031.9978768577494</c:v>
                </c:pt>
                <c:pt idx="471">
                  <c:v>4034.3389830508477</c:v>
                </c:pt>
                <c:pt idx="472">
                  <c:v>4035.2177589852008</c:v>
                </c:pt>
                <c:pt idx="473">
                  <c:v>4036.3881856540083</c:v>
                </c:pt>
                <c:pt idx="474">
                  <c:v>4036.0757894736844</c:v>
                </c:pt>
                <c:pt idx="475">
                  <c:v>4035.0084033613443</c:v>
                </c:pt>
                <c:pt idx="476">
                  <c:v>4036.3689727463311</c:v>
                </c:pt>
                <c:pt idx="477">
                  <c:v>4035.9037656903765</c:v>
                </c:pt>
                <c:pt idx="478">
                  <c:v>4034.8162839248434</c:v>
                </c:pt>
                <c:pt idx="479">
                  <c:v>4034.4312500000001</c:v>
                </c:pt>
                <c:pt idx="480">
                  <c:v>4035.8378378378379</c:v>
                </c:pt>
                <c:pt idx="481">
                  <c:v>4034.8070539419086</c:v>
                </c:pt>
                <c:pt idx="482">
                  <c:v>4032.8819875776398</c:v>
                </c:pt>
                <c:pt idx="483">
                  <c:v>4028.7747933884298</c:v>
                </c:pt>
                <c:pt idx="484">
                  <c:v>4025.2927835051546</c:v>
                </c:pt>
                <c:pt idx="485">
                  <c:v>4025.312757201646</c:v>
                </c:pt>
                <c:pt idx="486">
                  <c:v>4026.4702258726898</c:v>
                </c:pt>
                <c:pt idx="487">
                  <c:v>4025.6372950819673</c:v>
                </c:pt>
                <c:pt idx="488">
                  <c:v>4025.1676891615543</c:v>
                </c:pt>
                <c:pt idx="489">
                  <c:v>4024.7857142857142</c:v>
                </c:pt>
                <c:pt idx="490">
                  <c:v>4024.6089613034624</c:v>
                </c:pt>
                <c:pt idx="491">
                  <c:v>4028.3272357723577</c:v>
                </c:pt>
                <c:pt idx="492">
                  <c:v>4027.1135902636915</c:v>
                </c:pt>
                <c:pt idx="493">
                  <c:v>4027.3582995951415</c:v>
                </c:pt>
                <c:pt idx="494">
                  <c:v>4028.9595959595958</c:v>
                </c:pt>
                <c:pt idx="495">
                  <c:v>4030.3407258064517</c:v>
                </c:pt>
                <c:pt idx="496">
                  <c:v>4032.9839034205233</c:v>
                </c:pt>
                <c:pt idx="497">
                  <c:v>4033.5080321285141</c:v>
                </c:pt>
                <c:pt idx="498">
                  <c:v>4032.7274549098197</c:v>
                </c:pt>
                <c:pt idx="499">
                  <c:v>4030.77</c:v>
                </c:pt>
                <c:pt idx="500">
                  <c:v>4031.3013972055887</c:v>
                </c:pt>
                <c:pt idx="501">
                  <c:v>4031.1494023904384</c:v>
                </c:pt>
                <c:pt idx="502">
                  <c:v>4032.2007952286281</c:v>
                </c:pt>
                <c:pt idx="503">
                  <c:v>4034.2559523809523</c:v>
                </c:pt>
                <c:pt idx="504">
                  <c:v>4037.1009900990098</c:v>
                </c:pt>
                <c:pt idx="505">
                  <c:v>4039.8616600790515</c:v>
                </c:pt>
                <c:pt idx="506">
                  <c:v>4039.1834319526629</c:v>
                </c:pt>
                <c:pt idx="507">
                  <c:v>4039.4429133858266</c:v>
                </c:pt>
                <c:pt idx="508">
                  <c:v>4036.7485265225932</c:v>
                </c:pt>
                <c:pt idx="509">
                  <c:v>4035.9235294117648</c:v>
                </c:pt>
                <c:pt idx="510">
                  <c:v>4036.0293542074364</c:v>
                </c:pt>
                <c:pt idx="511">
                  <c:v>4035.392578125</c:v>
                </c:pt>
                <c:pt idx="512">
                  <c:v>4035.1832358674465</c:v>
                </c:pt>
                <c:pt idx="513">
                  <c:v>4034.4922178988327</c:v>
                </c:pt>
                <c:pt idx="514">
                  <c:v>4032.8466019417474</c:v>
                </c:pt>
                <c:pt idx="515">
                  <c:v>4032.0368217054265</c:v>
                </c:pt>
                <c:pt idx="516">
                  <c:v>4030.3694390715668</c:v>
                </c:pt>
                <c:pt idx="517">
                  <c:v>4030.7857142857142</c:v>
                </c:pt>
                <c:pt idx="518">
                  <c:v>4028.5105973025047</c:v>
                </c:pt>
                <c:pt idx="519">
                  <c:v>4031.5711538461537</c:v>
                </c:pt>
                <c:pt idx="520">
                  <c:v>4031.9232245681383</c:v>
                </c:pt>
                <c:pt idx="521">
                  <c:v>4030.8620689655172</c:v>
                </c:pt>
                <c:pt idx="522">
                  <c:v>4030.0573613766728</c:v>
                </c:pt>
                <c:pt idx="523">
                  <c:v>4029.1755725190837</c:v>
                </c:pt>
                <c:pt idx="524">
                  <c:v>4029.5714285714284</c:v>
                </c:pt>
                <c:pt idx="525">
                  <c:v>4031.7015209125475</c:v>
                </c:pt>
                <c:pt idx="526">
                  <c:v>4033.6963946869068</c:v>
                </c:pt>
                <c:pt idx="527">
                  <c:v>4032.030303030303</c:v>
                </c:pt>
                <c:pt idx="528">
                  <c:v>4032.3402646502836</c:v>
                </c:pt>
                <c:pt idx="529">
                  <c:v>4031.3962264150941</c:v>
                </c:pt>
                <c:pt idx="530">
                  <c:v>4025.5969868173256</c:v>
                </c:pt>
                <c:pt idx="531">
                  <c:v>4026.8345864661655</c:v>
                </c:pt>
                <c:pt idx="532">
                  <c:v>4025.971857410882</c:v>
                </c:pt>
                <c:pt idx="533">
                  <c:v>4027.2734082397005</c:v>
                </c:pt>
                <c:pt idx="534">
                  <c:v>4025.1028037383176</c:v>
                </c:pt>
                <c:pt idx="535">
                  <c:v>4026.7444029850744</c:v>
                </c:pt>
                <c:pt idx="536">
                  <c:v>4021.7001862197394</c:v>
                </c:pt>
                <c:pt idx="537">
                  <c:v>4024.3345724907063</c:v>
                </c:pt>
                <c:pt idx="538">
                  <c:v>4024.1224489795918</c:v>
                </c:pt>
                <c:pt idx="539">
                  <c:v>4024.8777777777777</c:v>
                </c:pt>
                <c:pt idx="540">
                  <c:v>4022.402957486137</c:v>
                </c:pt>
                <c:pt idx="541">
                  <c:v>4022.5461254612546</c:v>
                </c:pt>
                <c:pt idx="542">
                  <c:v>4024.3462246777162</c:v>
                </c:pt>
                <c:pt idx="543">
                  <c:v>4022.0294117647059</c:v>
                </c:pt>
                <c:pt idx="544">
                  <c:v>4019.2183486238532</c:v>
                </c:pt>
                <c:pt idx="545">
                  <c:v>4019.1007326007325</c:v>
                </c:pt>
                <c:pt idx="546">
                  <c:v>4017.1371115173674</c:v>
                </c:pt>
                <c:pt idx="547">
                  <c:v>4014.2226277372265</c:v>
                </c:pt>
                <c:pt idx="548">
                  <c:v>4014.4153005464482</c:v>
                </c:pt>
                <c:pt idx="549">
                  <c:v>4013.7672727272729</c:v>
                </c:pt>
                <c:pt idx="550">
                  <c:v>4014.8529945553537</c:v>
                </c:pt>
                <c:pt idx="551">
                  <c:v>4015.858695652174</c:v>
                </c:pt>
                <c:pt idx="552">
                  <c:v>4016.5804701627485</c:v>
                </c:pt>
                <c:pt idx="553">
                  <c:v>4017.164259927798</c:v>
                </c:pt>
                <c:pt idx="554">
                  <c:v>4016.4360360360361</c:v>
                </c:pt>
                <c:pt idx="555">
                  <c:v>4017.2374100719426</c:v>
                </c:pt>
                <c:pt idx="556">
                  <c:v>4017.766606822262</c:v>
                </c:pt>
                <c:pt idx="557">
                  <c:v>4019.6971326164876</c:v>
                </c:pt>
                <c:pt idx="558">
                  <c:v>4017.0429338103759</c:v>
                </c:pt>
                <c:pt idx="559">
                  <c:v>4016.55</c:v>
                </c:pt>
                <c:pt idx="560">
                  <c:v>4017.402852049911</c:v>
                </c:pt>
                <c:pt idx="561">
                  <c:v>4016.4056939501779</c:v>
                </c:pt>
                <c:pt idx="562">
                  <c:v>4015.8490230905863</c:v>
                </c:pt>
                <c:pt idx="563">
                  <c:v>4016.2819148936169</c:v>
                </c:pt>
                <c:pt idx="564">
                  <c:v>4016.5185840707964</c:v>
                </c:pt>
                <c:pt idx="565">
                  <c:v>4016.1996466431096</c:v>
                </c:pt>
                <c:pt idx="566">
                  <c:v>4017.5114638447972</c:v>
                </c:pt>
                <c:pt idx="567">
                  <c:v>4014.6848591549297</c:v>
                </c:pt>
                <c:pt idx="568">
                  <c:v>4015.1862917398944</c:v>
                </c:pt>
                <c:pt idx="569">
                  <c:v>4011.9526315789471</c:v>
                </c:pt>
                <c:pt idx="570">
                  <c:v>4010.0665499124343</c:v>
                </c:pt>
                <c:pt idx="571">
                  <c:v>4009.1678321678323</c:v>
                </c:pt>
                <c:pt idx="572">
                  <c:v>4010.369982547993</c:v>
                </c:pt>
                <c:pt idx="573">
                  <c:v>4011.8501742160279</c:v>
                </c:pt>
                <c:pt idx="574">
                  <c:v>4012.8382608695651</c:v>
                </c:pt>
                <c:pt idx="575">
                  <c:v>4014.4982638888887</c:v>
                </c:pt>
                <c:pt idx="576">
                  <c:v>4015.4454072790295</c:v>
                </c:pt>
                <c:pt idx="577">
                  <c:v>4013.6384083044982</c:v>
                </c:pt>
                <c:pt idx="578">
                  <c:v>4012.6580310880827</c:v>
                </c:pt>
                <c:pt idx="579">
                  <c:v>4011.4465517241379</c:v>
                </c:pt>
                <c:pt idx="580">
                  <c:v>4010.0413080895009</c:v>
                </c:pt>
                <c:pt idx="581">
                  <c:v>4009.9518900343642</c:v>
                </c:pt>
                <c:pt idx="582">
                  <c:v>4012.1303602058319</c:v>
                </c:pt>
                <c:pt idx="583">
                  <c:v>4013.7739726027398</c:v>
                </c:pt>
                <c:pt idx="584">
                  <c:v>4014.3760683760684</c:v>
                </c:pt>
                <c:pt idx="585">
                  <c:v>4017.7610921501705</c:v>
                </c:pt>
                <c:pt idx="586">
                  <c:v>4015.7751277683133</c:v>
                </c:pt>
                <c:pt idx="587">
                  <c:v>4014.4727891156463</c:v>
                </c:pt>
                <c:pt idx="588">
                  <c:v>4014.0407470288624</c:v>
                </c:pt>
                <c:pt idx="589">
                  <c:v>4012.8169491525423</c:v>
                </c:pt>
                <c:pt idx="590">
                  <c:v>4013.5059221658207</c:v>
                </c:pt>
                <c:pt idx="591">
                  <c:v>4013.0810810810813</c:v>
                </c:pt>
                <c:pt idx="592">
                  <c:v>4010.5295109612143</c:v>
                </c:pt>
                <c:pt idx="593">
                  <c:v>4007.7508417508416</c:v>
                </c:pt>
                <c:pt idx="594">
                  <c:v>4008.1512605042017</c:v>
                </c:pt>
                <c:pt idx="595">
                  <c:v>4010.3489932885905</c:v>
                </c:pt>
                <c:pt idx="596">
                  <c:v>4010.2546063651589</c:v>
                </c:pt>
                <c:pt idx="597">
                  <c:v>4007.752508361204</c:v>
                </c:pt>
                <c:pt idx="598">
                  <c:v>4007.4991652754593</c:v>
                </c:pt>
                <c:pt idx="599">
                  <c:v>4006.82</c:v>
                </c:pt>
                <c:pt idx="600">
                  <c:v>4007.1780366056573</c:v>
                </c:pt>
                <c:pt idx="601">
                  <c:v>4008.5199335548173</c:v>
                </c:pt>
                <c:pt idx="602">
                  <c:v>4008.1243781094527</c:v>
                </c:pt>
                <c:pt idx="603">
                  <c:v>4008.8741721854303</c:v>
                </c:pt>
                <c:pt idx="604">
                  <c:v>4008.4495867768596</c:v>
                </c:pt>
                <c:pt idx="605">
                  <c:v>4006.6155115511551</c:v>
                </c:pt>
                <c:pt idx="606">
                  <c:v>4004.6771004942339</c:v>
                </c:pt>
                <c:pt idx="607">
                  <c:v>4005.3404605263158</c:v>
                </c:pt>
                <c:pt idx="608">
                  <c:v>4005.7356321839079</c:v>
                </c:pt>
                <c:pt idx="609">
                  <c:v>4005.5852459016392</c:v>
                </c:pt>
                <c:pt idx="610">
                  <c:v>4003.8576104746317</c:v>
                </c:pt>
                <c:pt idx="611">
                  <c:v>4004.0277777777778</c:v>
                </c:pt>
                <c:pt idx="612">
                  <c:v>4002.7487765089722</c:v>
                </c:pt>
                <c:pt idx="613">
                  <c:v>4001.6042345276874</c:v>
                </c:pt>
                <c:pt idx="614">
                  <c:v>4002.5772357723577</c:v>
                </c:pt>
                <c:pt idx="615">
                  <c:v>4002.6737012987014</c:v>
                </c:pt>
                <c:pt idx="616">
                  <c:v>4000.4246353322528</c:v>
                </c:pt>
                <c:pt idx="617">
                  <c:v>4001.5064724919093</c:v>
                </c:pt>
                <c:pt idx="618">
                  <c:v>4000.7932148626819</c:v>
                </c:pt>
                <c:pt idx="619">
                  <c:v>3998.1629032258065</c:v>
                </c:pt>
                <c:pt idx="620">
                  <c:v>3997.4251207729467</c:v>
                </c:pt>
                <c:pt idx="621">
                  <c:v>4000.5112540192927</c:v>
                </c:pt>
                <c:pt idx="622">
                  <c:v>4000.9534510433386</c:v>
                </c:pt>
                <c:pt idx="623">
                  <c:v>4002.0961538461538</c:v>
                </c:pt>
                <c:pt idx="624">
                  <c:v>4000.0895999999998</c:v>
                </c:pt>
                <c:pt idx="625">
                  <c:v>3999.7220447284344</c:v>
                </c:pt>
                <c:pt idx="626">
                  <c:v>4000.7751196172248</c:v>
                </c:pt>
                <c:pt idx="627">
                  <c:v>4000.558917197452</c:v>
                </c:pt>
                <c:pt idx="628">
                  <c:v>4000.2559618441969</c:v>
                </c:pt>
                <c:pt idx="629">
                  <c:v>4001.2555555555555</c:v>
                </c:pt>
                <c:pt idx="630">
                  <c:v>4000.5087163232965</c:v>
                </c:pt>
                <c:pt idx="631">
                  <c:v>4000.2420886075947</c:v>
                </c:pt>
                <c:pt idx="632">
                  <c:v>3998.0537124802527</c:v>
                </c:pt>
                <c:pt idx="633">
                  <c:v>3999.5078864353313</c:v>
                </c:pt>
                <c:pt idx="634">
                  <c:v>3998.3653543307087</c:v>
                </c:pt>
                <c:pt idx="635">
                  <c:v>3997.998427672956</c:v>
                </c:pt>
                <c:pt idx="636">
                  <c:v>3997.5620094191522</c:v>
                </c:pt>
                <c:pt idx="637">
                  <c:v>3995.1097178683385</c:v>
                </c:pt>
                <c:pt idx="638">
                  <c:v>3995.7840375586857</c:v>
                </c:pt>
                <c:pt idx="639">
                  <c:v>3995.1578125000001</c:v>
                </c:pt>
                <c:pt idx="640">
                  <c:v>3993.2932917316693</c:v>
                </c:pt>
                <c:pt idx="641">
                  <c:v>3993.836448598131</c:v>
                </c:pt>
                <c:pt idx="642">
                  <c:v>3992.8506998444791</c:v>
                </c:pt>
                <c:pt idx="643">
                  <c:v>3993.8866459627329</c:v>
                </c:pt>
                <c:pt idx="644">
                  <c:v>3994.8883720930235</c:v>
                </c:pt>
                <c:pt idx="645">
                  <c:v>3992.5433436532508</c:v>
                </c:pt>
                <c:pt idx="646">
                  <c:v>3993.1947449768159</c:v>
                </c:pt>
                <c:pt idx="647">
                  <c:v>3993.6651234567903</c:v>
                </c:pt>
                <c:pt idx="648">
                  <c:v>3994.4992295839752</c:v>
                </c:pt>
                <c:pt idx="649">
                  <c:v>3992.4030769230767</c:v>
                </c:pt>
                <c:pt idx="650">
                  <c:v>3992.5437788018435</c:v>
                </c:pt>
                <c:pt idx="651">
                  <c:v>3991.872699386503</c:v>
                </c:pt>
                <c:pt idx="652">
                  <c:v>3990.2434915773356</c:v>
                </c:pt>
                <c:pt idx="653">
                  <c:v>3989.5214067278289</c:v>
                </c:pt>
                <c:pt idx="654">
                  <c:v>3989.345038167939</c:v>
                </c:pt>
                <c:pt idx="655">
                  <c:v>3988.3826219512193</c:v>
                </c:pt>
                <c:pt idx="656">
                  <c:v>3988.5905631659057</c:v>
                </c:pt>
                <c:pt idx="657">
                  <c:v>3989.9711246200609</c:v>
                </c:pt>
                <c:pt idx="658">
                  <c:v>3988.9529590288316</c:v>
                </c:pt>
                <c:pt idx="659">
                  <c:v>3988.0696969696969</c:v>
                </c:pt>
                <c:pt idx="660">
                  <c:v>3986.7034795763993</c:v>
                </c:pt>
                <c:pt idx="661">
                  <c:v>3986.010574018127</c:v>
                </c:pt>
                <c:pt idx="662">
                  <c:v>3986.0859728506789</c:v>
                </c:pt>
                <c:pt idx="663">
                  <c:v>3987.0165662650602</c:v>
                </c:pt>
                <c:pt idx="664">
                  <c:v>3986.187969924812</c:v>
                </c:pt>
                <c:pt idx="665">
                  <c:v>3984.3123123123123</c:v>
                </c:pt>
                <c:pt idx="666">
                  <c:v>3985.1154422788604</c:v>
                </c:pt>
                <c:pt idx="667">
                  <c:v>3983.6407185628741</c:v>
                </c:pt>
                <c:pt idx="668">
                  <c:v>3984.8161434977578</c:v>
                </c:pt>
                <c:pt idx="669">
                  <c:v>3985.4029850746269</c:v>
                </c:pt>
                <c:pt idx="670">
                  <c:v>3986.7958271236962</c:v>
                </c:pt>
                <c:pt idx="671">
                  <c:v>3985.8110119047619</c:v>
                </c:pt>
                <c:pt idx="672">
                  <c:v>3985.074294205052</c:v>
                </c:pt>
                <c:pt idx="673">
                  <c:v>3985.2922848664689</c:v>
                </c:pt>
                <c:pt idx="674">
                  <c:v>3983.8459259259257</c:v>
                </c:pt>
                <c:pt idx="675">
                  <c:v>3983.144970414201</c:v>
                </c:pt>
                <c:pt idx="676">
                  <c:v>3983.8035450516986</c:v>
                </c:pt>
                <c:pt idx="677">
                  <c:v>3984.3820058997048</c:v>
                </c:pt>
                <c:pt idx="678">
                  <c:v>3985.9882179675992</c:v>
                </c:pt>
                <c:pt idx="679">
                  <c:v>3987.4161764705882</c:v>
                </c:pt>
                <c:pt idx="680">
                  <c:v>3987.2628487518355</c:v>
                </c:pt>
                <c:pt idx="681">
                  <c:v>3984.0997067448679</c:v>
                </c:pt>
                <c:pt idx="682">
                  <c:v>3985.3879941434848</c:v>
                </c:pt>
                <c:pt idx="683">
                  <c:v>3983.2953216374267</c:v>
                </c:pt>
                <c:pt idx="684">
                  <c:v>3984.0379562043795</c:v>
                </c:pt>
                <c:pt idx="685">
                  <c:v>3984.0174927113703</c:v>
                </c:pt>
                <c:pt idx="686">
                  <c:v>3982.9883551673943</c:v>
                </c:pt>
                <c:pt idx="687">
                  <c:v>3983.1875</c:v>
                </c:pt>
                <c:pt idx="688">
                  <c:v>3983.3860667634253</c:v>
                </c:pt>
                <c:pt idx="689">
                  <c:v>3981.7869565217393</c:v>
                </c:pt>
                <c:pt idx="690">
                  <c:v>3981.7988422575977</c:v>
                </c:pt>
                <c:pt idx="691">
                  <c:v>3982.807803468208</c:v>
                </c:pt>
                <c:pt idx="692">
                  <c:v>3981.178932178932</c:v>
                </c:pt>
                <c:pt idx="693">
                  <c:v>3982.3991354466857</c:v>
                </c:pt>
                <c:pt idx="694">
                  <c:v>3981.5611510791368</c:v>
                </c:pt>
                <c:pt idx="695">
                  <c:v>3984.1077586206898</c:v>
                </c:pt>
                <c:pt idx="696">
                  <c:v>3983.4418938307031</c:v>
                </c:pt>
                <c:pt idx="697">
                  <c:v>3983.0659025787963</c:v>
                </c:pt>
                <c:pt idx="698">
                  <c:v>3982.7653791130188</c:v>
                </c:pt>
                <c:pt idx="699">
                  <c:v>3983.7042857142856</c:v>
                </c:pt>
                <c:pt idx="700">
                  <c:v>3984.4679029957206</c:v>
                </c:pt>
                <c:pt idx="701">
                  <c:v>3983.2079772079774</c:v>
                </c:pt>
                <c:pt idx="702">
                  <c:v>3984.8876244665717</c:v>
                </c:pt>
                <c:pt idx="703">
                  <c:v>3984.974431818182</c:v>
                </c:pt>
                <c:pt idx="704">
                  <c:v>3986.0056737588652</c:v>
                </c:pt>
                <c:pt idx="705">
                  <c:v>3984.5311614730876</c:v>
                </c:pt>
                <c:pt idx="706">
                  <c:v>3984.3790664780763</c:v>
                </c:pt>
                <c:pt idx="707">
                  <c:v>3984.4774011299437</c:v>
                </c:pt>
                <c:pt idx="708">
                  <c:v>3984.5162200282089</c:v>
                </c:pt>
                <c:pt idx="709">
                  <c:v>3984.1718309859157</c:v>
                </c:pt>
                <c:pt idx="710">
                  <c:v>3987.5696202531644</c:v>
                </c:pt>
                <c:pt idx="711">
                  <c:v>3986.9353932584268</c:v>
                </c:pt>
                <c:pt idx="712">
                  <c:v>3988.7461430575036</c:v>
                </c:pt>
                <c:pt idx="713">
                  <c:v>3987.5980392156862</c:v>
                </c:pt>
                <c:pt idx="714">
                  <c:v>3989.162237762238</c:v>
                </c:pt>
                <c:pt idx="715">
                  <c:v>3987.9832402234638</c:v>
                </c:pt>
                <c:pt idx="716">
                  <c:v>3987.7071129707115</c:v>
                </c:pt>
                <c:pt idx="717">
                  <c:v>3985.710306406685</c:v>
                </c:pt>
                <c:pt idx="718">
                  <c:v>3987.0514603616134</c:v>
                </c:pt>
                <c:pt idx="719">
                  <c:v>3986.7833333333333</c:v>
                </c:pt>
                <c:pt idx="720">
                  <c:v>3987.0762829403607</c:v>
                </c:pt>
                <c:pt idx="721">
                  <c:v>3985.4570637119114</c:v>
                </c:pt>
                <c:pt idx="722">
                  <c:v>3985.7676348547716</c:v>
                </c:pt>
                <c:pt idx="723">
                  <c:v>3986.2638121546961</c:v>
                </c:pt>
                <c:pt idx="724">
                  <c:v>3985.04</c:v>
                </c:pt>
                <c:pt idx="725">
                  <c:v>3987.181818181818</c:v>
                </c:pt>
                <c:pt idx="726">
                  <c:v>3986.6107290233836</c:v>
                </c:pt>
                <c:pt idx="727">
                  <c:v>3987.9203296703295</c:v>
                </c:pt>
                <c:pt idx="728">
                  <c:v>3988.352537722908</c:v>
                </c:pt>
                <c:pt idx="729">
                  <c:v>3988.341095890411</c:v>
                </c:pt>
                <c:pt idx="730">
                  <c:v>3987.3994528043777</c:v>
                </c:pt>
                <c:pt idx="731">
                  <c:v>3987.2595628415302</c:v>
                </c:pt>
                <c:pt idx="732">
                  <c:v>3987.7244201909957</c:v>
                </c:pt>
                <c:pt idx="733">
                  <c:v>3984.9155313351498</c:v>
                </c:pt>
                <c:pt idx="734">
                  <c:v>3984.8380952380953</c:v>
                </c:pt>
                <c:pt idx="735">
                  <c:v>3986.4347826086955</c:v>
                </c:pt>
                <c:pt idx="736">
                  <c:v>3987.979647218453</c:v>
                </c:pt>
                <c:pt idx="737">
                  <c:v>3985.2560975609758</c:v>
                </c:pt>
                <c:pt idx="738">
                  <c:v>3987.361299052774</c:v>
                </c:pt>
                <c:pt idx="739">
                  <c:v>3987.1756756756758</c:v>
                </c:pt>
                <c:pt idx="740">
                  <c:v>3987.6140350877195</c:v>
                </c:pt>
                <c:pt idx="741">
                  <c:v>3990.3315363881402</c:v>
                </c:pt>
                <c:pt idx="742">
                  <c:v>3991.014804845222</c:v>
                </c:pt>
                <c:pt idx="743">
                  <c:v>3990.9704301075267</c:v>
                </c:pt>
                <c:pt idx="744">
                  <c:v>3991.6214765100672</c:v>
                </c:pt>
                <c:pt idx="745">
                  <c:v>3992.638069705094</c:v>
                </c:pt>
                <c:pt idx="746">
                  <c:v>3993.3507362784471</c:v>
                </c:pt>
                <c:pt idx="747">
                  <c:v>3992.7446524064171</c:v>
                </c:pt>
                <c:pt idx="748">
                  <c:v>3990.2643524699602</c:v>
                </c:pt>
                <c:pt idx="749">
                  <c:v>3990.0453333333335</c:v>
                </c:pt>
                <c:pt idx="750">
                  <c:v>3989.1238348868178</c:v>
                </c:pt>
                <c:pt idx="751">
                  <c:v>3989.7765957446809</c:v>
                </c:pt>
                <c:pt idx="752">
                  <c:v>3990.4807436918991</c:v>
                </c:pt>
                <c:pt idx="753">
                  <c:v>3990.7851458885943</c:v>
                </c:pt>
                <c:pt idx="754">
                  <c:v>3992.1483443708607</c:v>
                </c:pt>
                <c:pt idx="755">
                  <c:v>3991.1269841269841</c:v>
                </c:pt>
                <c:pt idx="756">
                  <c:v>3990.9498018494055</c:v>
                </c:pt>
                <c:pt idx="757">
                  <c:v>3990.8218997361478</c:v>
                </c:pt>
                <c:pt idx="758">
                  <c:v>3990.4505928853755</c:v>
                </c:pt>
                <c:pt idx="759">
                  <c:v>3991.2921052631577</c:v>
                </c:pt>
                <c:pt idx="760">
                  <c:v>3990.593955321945</c:v>
                </c:pt>
                <c:pt idx="761">
                  <c:v>3991.1601049868768</c:v>
                </c:pt>
                <c:pt idx="762">
                  <c:v>3991.3289646133685</c:v>
                </c:pt>
                <c:pt idx="763">
                  <c:v>3990.4829842931936</c:v>
                </c:pt>
                <c:pt idx="764">
                  <c:v>3990.149019607843</c:v>
                </c:pt>
                <c:pt idx="765">
                  <c:v>3990.4804177545693</c:v>
                </c:pt>
                <c:pt idx="766">
                  <c:v>3991.3063885267275</c:v>
                </c:pt>
                <c:pt idx="767">
                  <c:v>3991.0442708333335</c:v>
                </c:pt>
                <c:pt idx="768">
                  <c:v>3992.8062418725617</c:v>
                </c:pt>
                <c:pt idx="769">
                  <c:v>3994.3272727272729</c:v>
                </c:pt>
                <c:pt idx="770">
                  <c:v>3995.0428015564203</c:v>
                </c:pt>
                <c:pt idx="771">
                  <c:v>3996.0103626943005</c:v>
                </c:pt>
                <c:pt idx="772">
                  <c:v>3995.5562742561451</c:v>
                </c:pt>
                <c:pt idx="773">
                  <c:v>3996.9780361757107</c:v>
                </c:pt>
                <c:pt idx="774">
                  <c:v>3994.6464516129031</c:v>
                </c:pt>
                <c:pt idx="775">
                  <c:v>3992.7783505154639</c:v>
                </c:pt>
                <c:pt idx="776">
                  <c:v>3992.3320463320465</c:v>
                </c:pt>
                <c:pt idx="777">
                  <c:v>3991.1658097686377</c:v>
                </c:pt>
                <c:pt idx="778">
                  <c:v>3990.9897304236201</c:v>
                </c:pt>
                <c:pt idx="779">
                  <c:v>3990.8628205128207</c:v>
                </c:pt>
                <c:pt idx="780">
                  <c:v>3991.1472471190782</c:v>
                </c:pt>
                <c:pt idx="781">
                  <c:v>3993.1521739130435</c:v>
                </c:pt>
                <c:pt idx="782">
                  <c:v>3991.7075351213284</c:v>
                </c:pt>
                <c:pt idx="783">
                  <c:v>3990.0446428571427</c:v>
                </c:pt>
                <c:pt idx="784">
                  <c:v>3989.1286624203822</c:v>
                </c:pt>
                <c:pt idx="785">
                  <c:v>3989.6081424936388</c:v>
                </c:pt>
                <c:pt idx="786">
                  <c:v>3989.9237611181702</c:v>
                </c:pt>
                <c:pt idx="787">
                  <c:v>3988.4898477157362</c:v>
                </c:pt>
                <c:pt idx="788">
                  <c:v>3986.7870722433458</c:v>
                </c:pt>
                <c:pt idx="789">
                  <c:v>3985.993670886076</c:v>
                </c:pt>
                <c:pt idx="790">
                  <c:v>3985.834386852086</c:v>
                </c:pt>
                <c:pt idx="791">
                  <c:v>3987.037878787879</c:v>
                </c:pt>
                <c:pt idx="792">
                  <c:v>3987.7578814627996</c:v>
                </c:pt>
                <c:pt idx="793">
                  <c:v>3988.8198992443326</c:v>
                </c:pt>
                <c:pt idx="794">
                  <c:v>3988.8591194968553</c:v>
                </c:pt>
                <c:pt idx="795">
                  <c:v>3989.5628140703516</c:v>
                </c:pt>
                <c:pt idx="796">
                  <c:v>3991.2547051442912</c:v>
                </c:pt>
                <c:pt idx="797">
                  <c:v>3990.9147869674184</c:v>
                </c:pt>
                <c:pt idx="798">
                  <c:v>3990.2953692115143</c:v>
                </c:pt>
                <c:pt idx="799">
                  <c:v>3990.585</c:v>
                </c:pt>
                <c:pt idx="800">
                  <c:v>3990.1298377028716</c:v>
                </c:pt>
                <c:pt idx="801">
                  <c:v>3989.0236907730673</c:v>
                </c:pt>
                <c:pt idx="802">
                  <c:v>3989.9912826899126</c:v>
                </c:pt>
                <c:pt idx="803">
                  <c:v>3991.4465174129355</c:v>
                </c:pt>
                <c:pt idx="804">
                  <c:v>3991.6434782608694</c:v>
                </c:pt>
                <c:pt idx="805">
                  <c:v>3993.0781637717123</c:v>
                </c:pt>
                <c:pt idx="806">
                  <c:v>3992.5885997521686</c:v>
                </c:pt>
                <c:pt idx="807">
                  <c:v>3993.875</c:v>
                </c:pt>
                <c:pt idx="808">
                  <c:v>3991.954264524104</c:v>
                </c:pt>
                <c:pt idx="809">
                  <c:v>3992.3938271604939</c:v>
                </c:pt>
                <c:pt idx="810">
                  <c:v>3992.7558569667076</c:v>
                </c:pt>
                <c:pt idx="811">
                  <c:v>3990.2352216748768</c:v>
                </c:pt>
                <c:pt idx="812">
                  <c:v>3989.1033210332102</c:v>
                </c:pt>
                <c:pt idx="813">
                  <c:v>3988.6633906633906</c:v>
                </c:pt>
                <c:pt idx="814">
                  <c:v>3988.6282208588959</c:v>
                </c:pt>
                <c:pt idx="815">
                  <c:v>3990.3823529411766</c:v>
                </c:pt>
                <c:pt idx="816">
                  <c:v>3989.703794369645</c:v>
                </c:pt>
                <c:pt idx="817">
                  <c:v>3989.3227383863082</c:v>
                </c:pt>
                <c:pt idx="818">
                  <c:v>3990.3247863247861</c:v>
                </c:pt>
                <c:pt idx="819">
                  <c:v>3989.830487804878</c:v>
                </c:pt>
                <c:pt idx="820">
                  <c:v>3989.419001218027</c:v>
                </c:pt>
                <c:pt idx="821">
                  <c:v>3987.5705596107055</c:v>
                </c:pt>
                <c:pt idx="822">
                  <c:v>3987.9647630619684</c:v>
                </c:pt>
                <c:pt idx="823">
                  <c:v>3987.9016990291261</c:v>
                </c:pt>
                <c:pt idx="824">
                  <c:v>3988.2024242424241</c:v>
                </c:pt>
                <c:pt idx="825">
                  <c:v>3988.0351089588376</c:v>
                </c:pt>
                <c:pt idx="826">
                  <c:v>3988.4413542926241</c:v>
                </c:pt>
                <c:pt idx="827">
                  <c:v>3987.8562801932367</c:v>
                </c:pt>
                <c:pt idx="828">
                  <c:v>3988.4113389626054</c:v>
                </c:pt>
                <c:pt idx="829">
                  <c:v>3987.4698795180725</c:v>
                </c:pt>
                <c:pt idx="830">
                  <c:v>3986.9723225030084</c:v>
                </c:pt>
                <c:pt idx="831">
                  <c:v>3988.0144230769229</c:v>
                </c:pt>
                <c:pt idx="832">
                  <c:v>3985.997599039616</c:v>
                </c:pt>
                <c:pt idx="833">
                  <c:v>3986.8369304556354</c:v>
                </c:pt>
                <c:pt idx="834">
                  <c:v>3986.2706586826348</c:v>
                </c:pt>
                <c:pt idx="835">
                  <c:v>3986.1674641148325</c:v>
                </c:pt>
                <c:pt idx="836">
                  <c:v>3987.388291517324</c:v>
                </c:pt>
                <c:pt idx="837">
                  <c:v>3986.582338902148</c:v>
                </c:pt>
                <c:pt idx="838">
                  <c:v>3986.1477949940404</c:v>
                </c:pt>
                <c:pt idx="839">
                  <c:v>3986.4857142857145</c:v>
                </c:pt>
                <c:pt idx="840">
                  <c:v>3986.1391200951248</c:v>
                </c:pt>
                <c:pt idx="841">
                  <c:v>3986.2874109263657</c:v>
                </c:pt>
                <c:pt idx="842">
                  <c:v>3984.4531435349941</c:v>
                </c:pt>
                <c:pt idx="843">
                  <c:v>3984.4123222748817</c:v>
                </c:pt>
                <c:pt idx="844">
                  <c:v>3984.1041420118345</c:v>
                </c:pt>
                <c:pt idx="845">
                  <c:v>3984.2624113475176</c:v>
                </c:pt>
                <c:pt idx="846">
                  <c:v>3984.7343565525384</c:v>
                </c:pt>
                <c:pt idx="847">
                  <c:v>3985.4799528301887</c:v>
                </c:pt>
                <c:pt idx="848">
                  <c:v>3986.733804475854</c:v>
                </c:pt>
                <c:pt idx="849">
                  <c:v>3988.1729411764704</c:v>
                </c:pt>
                <c:pt idx="850">
                  <c:v>3988.3631022326676</c:v>
                </c:pt>
                <c:pt idx="851">
                  <c:v>3988.2429577464791</c:v>
                </c:pt>
                <c:pt idx="852">
                  <c:v>3987.1359906213365</c:v>
                </c:pt>
                <c:pt idx="853">
                  <c:v>3987.2142857142858</c:v>
                </c:pt>
                <c:pt idx="854">
                  <c:v>3987.5590643274854</c:v>
                </c:pt>
                <c:pt idx="855">
                  <c:v>3987.711448598131</c:v>
                </c:pt>
                <c:pt idx="856">
                  <c:v>3988.6826137689613</c:v>
                </c:pt>
                <c:pt idx="857">
                  <c:v>3991.0594405594406</c:v>
                </c:pt>
                <c:pt idx="858">
                  <c:v>3991.3725261932482</c:v>
                </c:pt>
                <c:pt idx="859">
                  <c:v>3989.6906976744185</c:v>
                </c:pt>
                <c:pt idx="860">
                  <c:v>3989.3693379790939</c:v>
                </c:pt>
                <c:pt idx="861">
                  <c:v>3990.0359628770302</c:v>
                </c:pt>
                <c:pt idx="862">
                  <c:v>3990.5411355735805</c:v>
                </c:pt>
                <c:pt idx="863">
                  <c:v>3991.6516203703704</c:v>
                </c:pt>
                <c:pt idx="864">
                  <c:v>3991.5861271676299</c:v>
                </c:pt>
                <c:pt idx="865">
                  <c:v>3990.9145496535798</c:v>
                </c:pt>
                <c:pt idx="866">
                  <c:v>3991.0565167243367</c:v>
                </c:pt>
                <c:pt idx="867">
                  <c:v>3991.2764976958524</c:v>
                </c:pt>
                <c:pt idx="868">
                  <c:v>3990.2784810126582</c:v>
                </c:pt>
                <c:pt idx="869">
                  <c:v>3991.6206896551726</c:v>
                </c:pt>
                <c:pt idx="870">
                  <c:v>3992.9575200918484</c:v>
                </c:pt>
                <c:pt idx="871">
                  <c:v>3992.1330275229357</c:v>
                </c:pt>
                <c:pt idx="872">
                  <c:v>3990.7468499427264</c:v>
                </c:pt>
                <c:pt idx="873">
                  <c:v>3991.1750572082378</c:v>
                </c:pt>
                <c:pt idx="874">
                  <c:v>3991.96</c:v>
                </c:pt>
                <c:pt idx="875">
                  <c:v>3992.2294520547944</c:v>
                </c:pt>
                <c:pt idx="876">
                  <c:v>3992.689851767389</c:v>
                </c:pt>
                <c:pt idx="877">
                  <c:v>3993.6890660592253</c:v>
                </c:pt>
                <c:pt idx="878">
                  <c:v>3993.9692832764504</c:v>
                </c:pt>
                <c:pt idx="879">
                  <c:v>3994.5897727272727</c:v>
                </c:pt>
                <c:pt idx="880">
                  <c:v>3993.3677639046537</c:v>
                </c:pt>
                <c:pt idx="881">
                  <c:v>3994.5022675736964</c:v>
                </c:pt>
                <c:pt idx="882">
                  <c:v>3992.4541336353341</c:v>
                </c:pt>
                <c:pt idx="883">
                  <c:v>3990.9977375565609</c:v>
                </c:pt>
                <c:pt idx="884">
                  <c:v>3991.4440677966099</c:v>
                </c:pt>
                <c:pt idx="885">
                  <c:v>3992.5778781038375</c:v>
                </c:pt>
                <c:pt idx="886">
                  <c:v>3993.5569334836528</c:v>
                </c:pt>
                <c:pt idx="887">
                  <c:v>3993.135135135135</c:v>
                </c:pt>
                <c:pt idx="888">
                  <c:v>3992.6704161979751</c:v>
                </c:pt>
                <c:pt idx="889">
                  <c:v>3991.3011235955055</c:v>
                </c:pt>
                <c:pt idx="890">
                  <c:v>3990.3142536475871</c:v>
                </c:pt>
                <c:pt idx="891">
                  <c:v>3991.0224215246635</c:v>
                </c:pt>
                <c:pt idx="892">
                  <c:v>3992.1746920492719</c:v>
                </c:pt>
                <c:pt idx="893">
                  <c:v>3991.8210290827742</c:v>
                </c:pt>
                <c:pt idx="894">
                  <c:v>3991.9709497206704</c:v>
                </c:pt>
                <c:pt idx="895">
                  <c:v>3992.0736607142858</c:v>
                </c:pt>
                <c:pt idx="896">
                  <c:v>3993.8439241917504</c:v>
                </c:pt>
                <c:pt idx="897">
                  <c:v>3992.1870824053453</c:v>
                </c:pt>
                <c:pt idx="898">
                  <c:v>3993.8887652947719</c:v>
                </c:pt>
                <c:pt idx="899">
                  <c:v>3993.09</c:v>
                </c:pt>
                <c:pt idx="900">
                  <c:v>3992.0599334073254</c:v>
                </c:pt>
                <c:pt idx="901">
                  <c:v>3992.2594235033262</c:v>
                </c:pt>
                <c:pt idx="902">
                  <c:v>3993.3543743078626</c:v>
                </c:pt>
                <c:pt idx="903">
                  <c:v>3992.2444690265488</c:v>
                </c:pt>
                <c:pt idx="904">
                  <c:v>3993.7027624309394</c:v>
                </c:pt>
                <c:pt idx="905">
                  <c:v>3993.6269315673289</c:v>
                </c:pt>
                <c:pt idx="906">
                  <c:v>3993.3693495038588</c:v>
                </c:pt>
                <c:pt idx="907">
                  <c:v>3994.6123348017622</c:v>
                </c:pt>
                <c:pt idx="908">
                  <c:v>3996.7469746974698</c:v>
                </c:pt>
                <c:pt idx="909">
                  <c:v>3996.8516483516482</c:v>
                </c:pt>
                <c:pt idx="910">
                  <c:v>3996.7749725576291</c:v>
                </c:pt>
                <c:pt idx="911">
                  <c:v>3997.8640350877195</c:v>
                </c:pt>
                <c:pt idx="912">
                  <c:v>3997.397590361446</c:v>
                </c:pt>
                <c:pt idx="913">
                  <c:v>3997.3544857768052</c:v>
                </c:pt>
                <c:pt idx="914">
                  <c:v>4000.0196721311477</c:v>
                </c:pt>
                <c:pt idx="915">
                  <c:v>3999.7838427947599</c:v>
                </c:pt>
                <c:pt idx="916">
                  <c:v>3999.0152671755727</c:v>
                </c:pt>
                <c:pt idx="917">
                  <c:v>3999.2385620915034</c:v>
                </c:pt>
                <c:pt idx="918">
                  <c:v>3998.6953210010884</c:v>
                </c:pt>
                <c:pt idx="919">
                  <c:v>3998.7130434782607</c:v>
                </c:pt>
                <c:pt idx="920">
                  <c:v>3998.7296416938111</c:v>
                </c:pt>
                <c:pt idx="921">
                  <c:v>3999.6193058568329</c:v>
                </c:pt>
                <c:pt idx="922">
                  <c:v>3998.8429035752979</c:v>
                </c:pt>
                <c:pt idx="923">
                  <c:v>3998.6536796536798</c:v>
                </c:pt>
                <c:pt idx="924">
                  <c:v>3998.5254054054053</c:v>
                </c:pt>
                <c:pt idx="925">
                  <c:v>3999.0691144708421</c:v>
                </c:pt>
                <c:pt idx="926">
                  <c:v>3998.9126213592235</c:v>
                </c:pt>
                <c:pt idx="927">
                  <c:v>3997.1907327586205</c:v>
                </c:pt>
                <c:pt idx="928">
                  <c:v>3996.7825618945103</c:v>
                </c:pt>
                <c:pt idx="929">
                  <c:v>3997.6440860215052</c:v>
                </c:pt>
                <c:pt idx="930">
                  <c:v>3998.8689581095596</c:v>
                </c:pt>
                <c:pt idx="931">
                  <c:v>4000.4023605150214</c:v>
                </c:pt>
                <c:pt idx="932">
                  <c:v>4001.7213290460877</c:v>
                </c:pt>
                <c:pt idx="933">
                  <c:v>4002.2334047109207</c:v>
                </c:pt>
                <c:pt idx="934">
                  <c:v>4001.9422459893049</c:v>
                </c:pt>
                <c:pt idx="935">
                  <c:v>4003.9700854700855</c:v>
                </c:pt>
                <c:pt idx="936">
                  <c:v>4003.3639274279617</c:v>
                </c:pt>
                <c:pt idx="937">
                  <c:v>4002.5671641791046</c:v>
                </c:pt>
                <c:pt idx="938">
                  <c:v>4002.591054313099</c:v>
                </c:pt>
                <c:pt idx="939">
                  <c:v>4002.0244680851065</c:v>
                </c:pt>
                <c:pt idx="940">
                  <c:v>4001.0510095642935</c:v>
                </c:pt>
                <c:pt idx="941">
                  <c:v>4000.9501061571127</c:v>
                </c:pt>
                <c:pt idx="942">
                  <c:v>4001.1930010604456</c:v>
                </c:pt>
                <c:pt idx="943">
                  <c:v>4001.0413135593221</c:v>
                </c:pt>
                <c:pt idx="944">
                  <c:v>4001.7915343915342</c:v>
                </c:pt>
                <c:pt idx="945">
                  <c:v>4002.0073995771672</c:v>
                </c:pt>
                <c:pt idx="946">
                  <c:v>4001.2386483632522</c:v>
                </c:pt>
                <c:pt idx="947">
                  <c:v>4000.0611814345993</c:v>
                </c:pt>
                <c:pt idx="948">
                  <c:v>4001.2729188619601</c:v>
                </c:pt>
                <c:pt idx="949">
                  <c:v>4000.9842105263156</c:v>
                </c:pt>
                <c:pt idx="950">
                  <c:v>4000.8065194532073</c:v>
                </c:pt>
                <c:pt idx="951">
                  <c:v>4000.6659663865548</c:v>
                </c:pt>
                <c:pt idx="952">
                  <c:v>4000.4575026232947</c:v>
                </c:pt>
                <c:pt idx="953">
                  <c:v>3999.8501048218031</c:v>
                </c:pt>
                <c:pt idx="954">
                  <c:v>3999.3267015706806</c:v>
                </c:pt>
                <c:pt idx="955">
                  <c:v>3998.7311715481173</c:v>
                </c:pt>
                <c:pt idx="956">
                  <c:v>3997.7816091954023</c:v>
                </c:pt>
                <c:pt idx="957">
                  <c:v>3997.2202505219207</c:v>
                </c:pt>
                <c:pt idx="958">
                  <c:v>3997.485922836288</c:v>
                </c:pt>
                <c:pt idx="959">
                  <c:v>3996.9937500000001</c:v>
                </c:pt>
                <c:pt idx="960">
                  <c:v>3998.2892819979188</c:v>
                </c:pt>
                <c:pt idx="961">
                  <c:v>3996.9854469854472</c:v>
                </c:pt>
                <c:pt idx="962">
                  <c:v>3996.6355140186915</c:v>
                </c:pt>
                <c:pt idx="963">
                  <c:v>3996.9522821576766</c:v>
                </c:pt>
                <c:pt idx="964">
                  <c:v>3998.3357512953366</c:v>
                </c:pt>
                <c:pt idx="965">
                  <c:v>3998.0734989648031</c:v>
                </c:pt>
                <c:pt idx="966">
                  <c:v>3996.7869700103411</c:v>
                </c:pt>
                <c:pt idx="967">
                  <c:v>3995.6188016528927</c:v>
                </c:pt>
                <c:pt idx="968">
                  <c:v>3994.1558307533542</c:v>
                </c:pt>
                <c:pt idx="969">
                  <c:v>3993.8876288659794</c:v>
                </c:pt>
                <c:pt idx="970">
                  <c:v>3994.1410916580844</c:v>
                </c:pt>
                <c:pt idx="971">
                  <c:v>3992.2397119341563</c:v>
                </c:pt>
                <c:pt idx="972">
                  <c:v>3990.9013360739978</c:v>
                </c:pt>
                <c:pt idx="973">
                  <c:v>3989.3963039014375</c:v>
                </c:pt>
                <c:pt idx="974">
                  <c:v>3988.4164102564105</c:v>
                </c:pt>
                <c:pt idx="975">
                  <c:v>3988.4754098360654</c:v>
                </c:pt>
                <c:pt idx="976">
                  <c:v>3988.8249744114637</c:v>
                </c:pt>
                <c:pt idx="977">
                  <c:v>3987.3824130879348</c:v>
                </c:pt>
                <c:pt idx="978">
                  <c:v>3986.5352400408578</c:v>
                </c:pt>
                <c:pt idx="979">
                  <c:v>3985.6571428571428</c:v>
                </c:pt>
                <c:pt idx="980">
                  <c:v>3984.511722731906</c:v>
                </c:pt>
                <c:pt idx="981">
                  <c:v>3984.4928716904278</c:v>
                </c:pt>
                <c:pt idx="982">
                  <c:v>3985.4059003051884</c:v>
                </c:pt>
                <c:pt idx="983">
                  <c:v>3984.2947154471544</c:v>
                </c:pt>
                <c:pt idx="984">
                  <c:v>3984.7289340101524</c:v>
                </c:pt>
                <c:pt idx="985">
                  <c:v>3983.6308316430022</c:v>
                </c:pt>
                <c:pt idx="986">
                  <c:v>3984.9229989868286</c:v>
                </c:pt>
                <c:pt idx="987">
                  <c:v>3983.9362348178138</c:v>
                </c:pt>
                <c:pt idx="988">
                  <c:v>3983.6794742163802</c:v>
                </c:pt>
                <c:pt idx="989">
                  <c:v>3983.5111111111109</c:v>
                </c:pt>
                <c:pt idx="990">
                  <c:v>3984.6054490413721</c:v>
                </c:pt>
                <c:pt idx="991">
                  <c:v>3984.6965725806454</c:v>
                </c:pt>
                <c:pt idx="992">
                  <c:v>3983.9899295065456</c:v>
                </c:pt>
                <c:pt idx="993">
                  <c:v>3983.5331991951712</c:v>
                </c:pt>
                <c:pt idx="994">
                  <c:v>3984.6773869346735</c:v>
                </c:pt>
                <c:pt idx="995">
                  <c:v>3985.6164658634539</c:v>
                </c:pt>
                <c:pt idx="996">
                  <c:v>3984.07221664995</c:v>
                </c:pt>
                <c:pt idx="997">
                  <c:v>3981.7535070140279</c:v>
                </c:pt>
                <c:pt idx="998">
                  <c:v>3981.8798798798798</c:v>
                </c:pt>
                <c:pt idx="999">
                  <c:v>3980.4569999999999</c:v>
                </c:pt>
              </c:numCache>
            </c:numRef>
          </c:val>
          <c:smooth val="0"/>
          <c:extLst>
            <c:ext xmlns:c16="http://schemas.microsoft.com/office/drawing/2014/chart" uri="{C3380CC4-5D6E-409C-BE32-E72D297353CC}">
              <c16:uniqueId val="{00000000-87DC-2F4E-A8AC-1597375DD956}"/>
            </c:ext>
          </c:extLst>
        </c:ser>
        <c:dLbls>
          <c:showLegendKey val="0"/>
          <c:showVal val="0"/>
          <c:showCatName val="0"/>
          <c:showSerName val="0"/>
          <c:showPercent val="0"/>
          <c:showBubbleSize val="0"/>
        </c:dLbls>
        <c:smooth val="0"/>
        <c:axId val="1086297904"/>
        <c:axId val="9234479"/>
      </c:lineChart>
      <c:catAx>
        <c:axId val="108629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9234479"/>
        <c:crosses val="autoZero"/>
        <c:auto val="1"/>
        <c:lblAlgn val="ctr"/>
        <c:lblOffset val="100"/>
        <c:noMultiLvlLbl val="0"/>
      </c:catAx>
      <c:valAx>
        <c:axId val="92344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297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'4.Simulation'!$BQ$6:$BQ$1005</c:f>
              <c:numCache>
                <c:formatCode>"$"#,##0.00</c:formatCode>
                <c:ptCount val="1000"/>
                <c:pt idx="0">
                  <c:v>7000</c:v>
                </c:pt>
                <c:pt idx="1">
                  <c:v>6900</c:v>
                </c:pt>
                <c:pt idx="2">
                  <c:v>7233.333333333333</c:v>
                </c:pt>
                <c:pt idx="3">
                  <c:v>7325</c:v>
                </c:pt>
                <c:pt idx="4">
                  <c:v>7080</c:v>
                </c:pt>
                <c:pt idx="5">
                  <c:v>7550</c:v>
                </c:pt>
                <c:pt idx="6">
                  <c:v>7714.2857142857147</c:v>
                </c:pt>
                <c:pt idx="7">
                  <c:v>7787.5</c:v>
                </c:pt>
                <c:pt idx="8">
                  <c:v>7888.8888888888887</c:v>
                </c:pt>
                <c:pt idx="9">
                  <c:v>8280</c:v>
                </c:pt>
                <c:pt idx="10">
                  <c:v>7972.727272727273</c:v>
                </c:pt>
                <c:pt idx="11">
                  <c:v>7958.333333333333</c:v>
                </c:pt>
                <c:pt idx="12">
                  <c:v>7676.9230769230771</c:v>
                </c:pt>
                <c:pt idx="13">
                  <c:v>7628.5714285714284</c:v>
                </c:pt>
                <c:pt idx="14">
                  <c:v>7686.666666666667</c:v>
                </c:pt>
                <c:pt idx="15">
                  <c:v>7456.25</c:v>
                </c:pt>
                <c:pt idx="16">
                  <c:v>7435.2941176470586</c:v>
                </c:pt>
                <c:pt idx="17">
                  <c:v>7661.1111111111113</c:v>
                </c:pt>
                <c:pt idx="18">
                  <c:v>7847.3684210526317</c:v>
                </c:pt>
                <c:pt idx="19">
                  <c:v>7775</c:v>
                </c:pt>
                <c:pt idx="20">
                  <c:v>7809.5238095238092</c:v>
                </c:pt>
                <c:pt idx="21">
                  <c:v>7772.727272727273</c:v>
                </c:pt>
                <c:pt idx="22">
                  <c:v>7817.391304347826</c:v>
                </c:pt>
                <c:pt idx="23">
                  <c:v>7800</c:v>
                </c:pt>
                <c:pt idx="24">
                  <c:v>7808</c:v>
                </c:pt>
                <c:pt idx="25">
                  <c:v>7842.3076923076924</c:v>
                </c:pt>
                <c:pt idx="26">
                  <c:v>7859.2592592592591</c:v>
                </c:pt>
                <c:pt idx="27">
                  <c:v>7867.8571428571431</c:v>
                </c:pt>
                <c:pt idx="28">
                  <c:v>7731.0344827586205</c:v>
                </c:pt>
                <c:pt idx="29">
                  <c:v>7860</c:v>
                </c:pt>
                <c:pt idx="30">
                  <c:v>7796.7741935483873</c:v>
                </c:pt>
                <c:pt idx="31">
                  <c:v>7793.75</c:v>
                </c:pt>
                <c:pt idx="32">
                  <c:v>7772.727272727273</c:v>
                </c:pt>
                <c:pt idx="33">
                  <c:v>7682.3529411764703</c:v>
                </c:pt>
                <c:pt idx="34">
                  <c:v>7560</c:v>
                </c:pt>
                <c:pt idx="35">
                  <c:v>7569.4444444444443</c:v>
                </c:pt>
                <c:pt idx="36">
                  <c:v>7645.9459459459458</c:v>
                </c:pt>
                <c:pt idx="37">
                  <c:v>7642.105263157895</c:v>
                </c:pt>
                <c:pt idx="38">
                  <c:v>7689.7435897435898</c:v>
                </c:pt>
                <c:pt idx="39">
                  <c:v>7720</c:v>
                </c:pt>
                <c:pt idx="40">
                  <c:v>7712.1951219512193</c:v>
                </c:pt>
                <c:pt idx="41">
                  <c:v>7685.7142857142853</c:v>
                </c:pt>
                <c:pt idx="42">
                  <c:v>7597.6744186046508</c:v>
                </c:pt>
                <c:pt idx="43">
                  <c:v>7554.545454545455</c:v>
                </c:pt>
                <c:pt idx="44">
                  <c:v>7537.7777777777774</c:v>
                </c:pt>
                <c:pt idx="45">
                  <c:v>7600</c:v>
                </c:pt>
                <c:pt idx="46">
                  <c:v>7623.4042553191493</c:v>
                </c:pt>
                <c:pt idx="47">
                  <c:v>7587.5</c:v>
                </c:pt>
                <c:pt idx="48">
                  <c:v>7575.5102040816328</c:v>
                </c:pt>
                <c:pt idx="49">
                  <c:v>7578</c:v>
                </c:pt>
                <c:pt idx="50">
                  <c:v>7664.7058823529414</c:v>
                </c:pt>
                <c:pt idx="51">
                  <c:v>7675</c:v>
                </c:pt>
                <c:pt idx="52">
                  <c:v>7616.9811320754716</c:v>
                </c:pt>
                <c:pt idx="53">
                  <c:v>7607.4074074074078</c:v>
                </c:pt>
                <c:pt idx="54">
                  <c:v>7596.363636363636</c:v>
                </c:pt>
                <c:pt idx="55">
                  <c:v>7587.5</c:v>
                </c:pt>
                <c:pt idx="56">
                  <c:v>7543.8596491228072</c:v>
                </c:pt>
                <c:pt idx="57">
                  <c:v>7548.2758620689656</c:v>
                </c:pt>
                <c:pt idx="58">
                  <c:v>7547.4576271186443</c:v>
                </c:pt>
                <c:pt idx="59">
                  <c:v>7553.333333333333</c:v>
                </c:pt>
                <c:pt idx="60">
                  <c:v>7504.9180327868853</c:v>
                </c:pt>
                <c:pt idx="61">
                  <c:v>7527.4193548387093</c:v>
                </c:pt>
                <c:pt idx="62">
                  <c:v>7490.4761904761908</c:v>
                </c:pt>
                <c:pt idx="63">
                  <c:v>7534.375</c:v>
                </c:pt>
                <c:pt idx="64">
                  <c:v>7486.1538461538457</c:v>
                </c:pt>
                <c:pt idx="65">
                  <c:v>7481.818181818182</c:v>
                </c:pt>
                <c:pt idx="66">
                  <c:v>7483.5820895522384</c:v>
                </c:pt>
                <c:pt idx="67">
                  <c:v>7460.2941176470586</c:v>
                </c:pt>
                <c:pt idx="68">
                  <c:v>7424.63768115942</c:v>
                </c:pt>
                <c:pt idx="69">
                  <c:v>7437.1428571428569</c:v>
                </c:pt>
                <c:pt idx="70">
                  <c:v>7466.1971830985913</c:v>
                </c:pt>
                <c:pt idx="71">
                  <c:v>7466.666666666667</c:v>
                </c:pt>
                <c:pt idx="72">
                  <c:v>7487.6712328767126</c:v>
                </c:pt>
                <c:pt idx="73">
                  <c:v>7501.3513513513517</c:v>
                </c:pt>
                <c:pt idx="74">
                  <c:v>7533.333333333333</c:v>
                </c:pt>
                <c:pt idx="75">
                  <c:v>7569.7368421052633</c:v>
                </c:pt>
                <c:pt idx="76">
                  <c:v>7544.1558441558445</c:v>
                </c:pt>
                <c:pt idx="77">
                  <c:v>7516.666666666667</c:v>
                </c:pt>
                <c:pt idx="78">
                  <c:v>7481.0126582278481</c:v>
                </c:pt>
                <c:pt idx="79">
                  <c:v>7477.5</c:v>
                </c:pt>
                <c:pt idx="80">
                  <c:v>7497.5308641975307</c:v>
                </c:pt>
                <c:pt idx="81">
                  <c:v>7512.1951219512193</c:v>
                </c:pt>
                <c:pt idx="82">
                  <c:v>7550.6024096385545</c:v>
                </c:pt>
                <c:pt idx="83">
                  <c:v>7550</c:v>
                </c:pt>
                <c:pt idx="84">
                  <c:v>7554.1176470588234</c:v>
                </c:pt>
                <c:pt idx="85">
                  <c:v>7572.0930232558139</c:v>
                </c:pt>
                <c:pt idx="86">
                  <c:v>7589.6551724137935</c:v>
                </c:pt>
                <c:pt idx="87">
                  <c:v>7606.818181818182</c:v>
                </c:pt>
                <c:pt idx="88">
                  <c:v>7594.3820224719102</c:v>
                </c:pt>
                <c:pt idx="89">
                  <c:v>7597.7777777777774</c:v>
                </c:pt>
                <c:pt idx="90">
                  <c:v>7583.5164835164833</c:v>
                </c:pt>
                <c:pt idx="91">
                  <c:v>7586.95652173913</c:v>
                </c:pt>
                <c:pt idx="92">
                  <c:v>7578.4946236559135</c:v>
                </c:pt>
                <c:pt idx="93">
                  <c:v>7551.0638297872338</c:v>
                </c:pt>
                <c:pt idx="94">
                  <c:v>7554.7368421052633</c:v>
                </c:pt>
                <c:pt idx="95">
                  <c:v>7525</c:v>
                </c:pt>
                <c:pt idx="96">
                  <c:v>7508.2474226804125</c:v>
                </c:pt>
                <c:pt idx="97">
                  <c:v>7501.0204081632655</c:v>
                </c:pt>
                <c:pt idx="98">
                  <c:v>7500</c:v>
                </c:pt>
                <c:pt idx="99">
                  <c:v>7510</c:v>
                </c:pt>
                <c:pt idx="100">
                  <c:v>7516.8316831683169</c:v>
                </c:pt>
                <c:pt idx="101">
                  <c:v>7510.7843137254904</c:v>
                </c:pt>
                <c:pt idx="102">
                  <c:v>7489.3203883495144</c:v>
                </c:pt>
                <c:pt idx="103">
                  <c:v>7500.9615384615381</c:v>
                </c:pt>
                <c:pt idx="104">
                  <c:v>7499.0476190476193</c:v>
                </c:pt>
                <c:pt idx="105">
                  <c:v>7475.4716981132078</c:v>
                </c:pt>
                <c:pt idx="106">
                  <c:v>7505.6074766355141</c:v>
                </c:pt>
                <c:pt idx="107">
                  <c:v>7510.1851851851852</c:v>
                </c:pt>
                <c:pt idx="108">
                  <c:v>7518.3486238532114</c:v>
                </c:pt>
                <c:pt idx="109">
                  <c:v>7512.727272727273</c:v>
                </c:pt>
                <c:pt idx="110">
                  <c:v>7483.7837837837842</c:v>
                </c:pt>
                <c:pt idx="111">
                  <c:v>7478.5714285714284</c:v>
                </c:pt>
                <c:pt idx="112">
                  <c:v>7457.5221238938057</c:v>
                </c:pt>
                <c:pt idx="113">
                  <c:v>7465.7894736842109</c:v>
                </c:pt>
                <c:pt idx="114">
                  <c:v>7458.260869565217</c:v>
                </c:pt>
                <c:pt idx="115">
                  <c:v>7482.7586206896549</c:v>
                </c:pt>
                <c:pt idx="116">
                  <c:v>7464.9572649572647</c:v>
                </c:pt>
                <c:pt idx="117">
                  <c:v>7480.5084745762715</c:v>
                </c:pt>
                <c:pt idx="118">
                  <c:v>7472.2689075630251</c:v>
                </c:pt>
                <c:pt idx="119">
                  <c:v>7455.833333333333</c:v>
                </c:pt>
                <c:pt idx="120">
                  <c:v>7470.2479338842977</c:v>
                </c:pt>
                <c:pt idx="121">
                  <c:v>7467.2131147540986</c:v>
                </c:pt>
                <c:pt idx="122">
                  <c:v>7469.1056910569105</c:v>
                </c:pt>
                <c:pt idx="123">
                  <c:v>7447.5806451612907</c:v>
                </c:pt>
                <c:pt idx="124">
                  <c:v>7444</c:v>
                </c:pt>
                <c:pt idx="125">
                  <c:v>7417.4603174603171</c:v>
                </c:pt>
                <c:pt idx="126">
                  <c:v>7409.4488188976375</c:v>
                </c:pt>
                <c:pt idx="127">
                  <c:v>7419.53125</c:v>
                </c:pt>
                <c:pt idx="128">
                  <c:v>7425.5813953488368</c:v>
                </c:pt>
                <c:pt idx="129">
                  <c:v>7407.6923076923076</c:v>
                </c:pt>
                <c:pt idx="130">
                  <c:v>7419.0839694656488</c:v>
                </c:pt>
                <c:pt idx="131">
                  <c:v>7414.393939393939</c:v>
                </c:pt>
                <c:pt idx="132">
                  <c:v>7416.541353383459</c:v>
                </c:pt>
                <c:pt idx="133">
                  <c:v>7415.6716417910447</c:v>
                </c:pt>
                <c:pt idx="134">
                  <c:v>7431.1111111111113</c:v>
                </c:pt>
                <c:pt idx="135">
                  <c:v>7446.3235294117649</c:v>
                </c:pt>
                <c:pt idx="136">
                  <c:v>7456.2043795620439</c:v>
                </c:pt>
                <c:pt idx="137">
                  <c:v>7444.927536231884</c:v>
                </c:pt>
                <c:pt idx="138">
                  <c:v>7425.8992805755397</c:v>
                </c:pt>
                <c:pt idx="139">
                  <c:v>7432.1428571428569</c:v>
                </c:pt>
                <c:pt idx="140">
                  <c:v>7426.9503546099295</c:v>
                </c:pt>
                <c:pt idx="141">
                  <c:v>7417.6056338028166</c:v>
                </c:pt>
                <c:pt idx="142">
                  <c:v>7446.1538461538457</c:v>
                </c:pt>
                <c:pt idx="143">
                  <c:v>7449.3055555555557</c:v>
                </c:pt>
                <c:pt idx="144">
                  <c:v>7471.7241379310344</c:v>
                </c:pt>
                <c:pt idx="145">
                  <c:v>7485.6164383561645</c:v>
                </c:pt>
                <c:pt idx="146">
                  <c:v>7512.2448979591836</c:v>
                </c:pt>
                <c:pt idx="147">
                  <c:v>7512.1621621621625</c:v>
                </c:pt>
                <c:pt idx="148">
                  <c:v>7484.5637583892621</c:v>
                </c:pt>
                <c:pt idx="149">
                  <c:v>7498</c:v>
                </c:pt>
                <c:pt idx="150">
                  <c:v>7502.6490066225169</c:v>
                </c:pt>
                <c:pt idx="151">
                  <c:v>7486.8421052631575</c:v>
                </c:pt>
                <c:pt idx="152">
                  <c:v>7490.8496732026142</c:v>
                </c:pt>
                <c:pt idx="153">
                  <c:v>7503.8961038961043</c:v>
                </c:pt>
                <c:pt idx="154">
                  <c:v>7519.3548387096771</c:v>
                </c:pt>
                <c:pt idx="155">
                  <c:v>7516.666666666667</c:v>
                </c:pt>
                <c:pt idx="156">
                  <c:v>7511.4649681528663</c:v>
                </c:pt>
                <c:pt idx="157">
                  <c:v>7524.0506329113923</c:v>
                </c:pt>
                <c:pt idx="158">
                  <c:v>7528.3018867924529</c:v>
                </c:pt>
                <c:pt idx="159">
                  <c:v>7515</c:v>
                </c:pt>
                <c:pt idx="160">
                  <c:v>7490.6832298136642</c:v>
                </c:pt>
                <c:pt idx="161">
                  <c:v>7474.0740740740739</c:v>
                </c:pt>
                <c:pt idx="162">
                  <c:v>7479.1411042944783</c:v>
                </c:pt>
                <c:pt idx="163">
                  <c:v>7484.1463414634145</c:v>
                </c:pt>
                <c:pt idx="164">
                  <c:v>7495.757575757576</c:v>
                </c:pt>
                <c:pt idx="165">
                  <c:v>7508.4337349397592</c:v>
                </c:pt>
                <c:pt idx="166">
                  <c:v>7532.3353293413174</c:v>
                </c:pt>
                <c:pt idx="167">
                  <c:v>7546.4285714285716</c:v>
                </c:pt>
                <c:pt idx="168">
                  <c:v>7527.2189349112423</c:v>
                </c:pt>
                <c:pt idx="169">
                  <c:v>7541.1764705882351</c:v>
                </c:pt>
                <c:pt idx="170">
                  <c:v>7543.8596491228072</c:v>
                </c:pt>
                <c:pt idx="171">
                  <c:v>7538.9534883720926</c:v>
                </c:pt>
                <c:pt idx="172">
                  <c:v>7546.2427745664736</c:v>
                </c:pt>
                <c:pt idx="173">
                  <c:v>7564.9425287356325</c:v>
                </c:pt>
                <c:pt idx="174">
                  <c:v>7571.4285714285716</c:v>
                </c:pt>
                <c:pt idx="175">
                  <c:v>7566.477272727273</c:v>
                </c:pt>
                <c:pt idx="176">
                  <c:v>7579.6610169491523</c:v>
                </c:pt>
                <c:pt idx="177">
                  <c:v>7586.5168539325841</c:v>
                </c:pt>
                <c:pt idx="178">
                  <c:v>7586.5921787709494</c:v>
                </c:pt>
                <c:pt idx="179">
                  <c:v>7595.5555555555557</c:v>
                </c:pt>
                <c:pt idx="180">
                  <c:v>7583.4254143646413</c:v>
                </c:pt>
                <c:pt idx="181">
                  <c:v>7571.4285714285716</c:v>
                </c:pt>
                <c:pt idx="182">
                  <c:v>7569.398907103825</c:v>
                </c:pt>
                <c:pt idx="183">
                  <c:v>7553.804347826087</c:v>
                </c:pt>
                <c:pt idx="184">
                  <c:v>7559.4594594594591</c:v>
                </c:pt>
                <c:pt idx="185">
                  <c:v>7563.9784946236559</c:v>
                </c:pt>
                <c:pt idx="186">
                  <c:v>7548.1283422459892</c:v>
                </c:pt>
                <c:pt idx="187">
                  <c:v>7547.8723404255315</c:v>
                </c:pt>
                <c:pt idx="188">
                  <c:v>7542.3280423280421</c:v>
                </c:pt>
                <c:pt idx="189">
                  <c:v>7520.5263157894733</c:v>
                </c:pt>
                <c:pt idx="190">
                  <c:v>7520.9424083769636</c:v>
                </c:pt>
                <c:pt idx="191">
                  <c:v>7527.604166666667</c:v>
                </c:pt>
                <c:pt idx="192">
                  <c:v>7521.2435233160622</c:v>
                </c:pt>
                <c:pt idx="193">
                  <c:v>7522.1649484536083</c:v>
                </c:pt>
                <c:pt idx="194">
                  <c:v>7536.4102564102568</c:v>
                </c:pt>
                <c:pt idx="195">
                  <c:v>7536.7346938775509</c:v>
                </c:pt>
                <c:pt idx="196">
                  <c:v>7545.1776649746189</c:v>
                </c:pt>
                <c:pt idx="197">
                  <c:v>7542.9292929292933</c:v>
                </c:pt>
                <c:pt idx="198">
                  <c:v>7542.2110552763816</c:v>
                </c:pt>
                <c:pt idx="199">
                  <c:v>7548</c:v>
                </c:pt>
                <c:pt idx="200">
                  <c:v>7555.7213930348262</c:v>
                </c:pt>
                <c:pt idx="201">
                  <c:v>7542.5742574257429</c:v>
                </c:pt>
                <c:pt idx="202">
                  <c:v>7553.694581280788</c:v>
                </c:pt>
                <c:pt idx="203">
                  <c:v>7555.8823529411766</c:v>
                </c:pt>
                <c:pt idx="204">
                  <c:v>7546.3414634146338</c:v>
                </c:pt>
                <c:pt idx="205">
                  <c:v>7540.7766990291266</c:v>
                </c:pt>
                <c:pt idx="206">
                  <c:v>7545.4106280193237</c:v>
                </c:pt>
                <c:pt idx="207">
                  <c:v>7550.4807692307695</c:v>
                </c:pt>
                <c:pt idx="208">
                  <c:v>7557.894736842105</c:v>
                </c:pt>
                <c:pt idx="209">
                  <c:v>7565.7142857142853</c:v>
                </c:pt>
                <c:pt idx="210">
                  <c:v>7555.4502369668244</c:v>
                </c:pt>
                <c:pt idx="211">
                  <c:v>7564.1509433962265</c:v>
                </c:pt>
                <c:pt idx="212">
                  <c:v>7576.9953051643197</c:v>
                </c:pt>
                <c:pt idx="213">
                  <c:v>7569.1588785046733</c:v>
                </c:pt>
                <c:pt idx="214">
                  <c:v>7559.5348837209303</c:v>
                </c:pt>
                <c:pt idx="215">
                  <c:v>7557.4074074074078</c:v>
                </c:pt>
                <c:pt idx="216">
                  <c:v>7555.7603686635948</c:v>
                </c:pt>
                <c:pt idx="217">
                  <c:v>7551.3761467889908</c:v>
                </c:pt>
                <c:pt idx="218">
                  <c:v>7558.9041095890407</c:v>
                </c:pt>
                <c:pt idx="219">
                  <c:v>7567.727272727273</c:v>
                </c:pt>
                <c:pt idx="220">
                  <c:v>7561.9909502262444</c:v>
                </c:pt>
                <c:pt idx="221">
                  <c:v>7572.5225225225222</c:v>
                </c:pt>
                <c:pt idx="222">
                  <c:v>7572.6457399103138</c:v>
                </c:pt>
                <c:pt idx="223">
                  <c:v>7559.375</c:v>
                </c:pt>
                <c:pt idx="224">
                  <c:v>7566.2222222222226</c:v>
                </c:pt>
                <c:pt idx="225">
                  <c:v>7563.2743362831861</c:v>
                </c:pt>
                <c:pt idx="226">
                  <c:v>7558.1497797356824</c:v>
                </c:pt>
                <c:pt idx="227">
                  <c:v>7545.6140350877195</c:v>
                </c:pt>
                <c:pt idx="228">
                  <c:v>7531.8777292576415</c:v>
                </c:pt>
                <c:pt idx="229">
                  <c:v>7539.130434782609</c:v>
                </c:pt>
                <c:pt idx="230">
                  <c:v>7542.424242424242</c:v>
                </c:pt>
                <c:pt idx="231">
                  <c:v>7539.2241379310344</c:v>
                </c:pt>
                <c:pt idx="232">
                  <c:v>7528.3261802575107</c:v>
                </c:pt>
                <c:pt idx="233">
                  <c:v>7528.6324786324785</c:v>
                </c:pt>
                <c:pt idx="234">
                  <c:v>7525.9574468085102</c:v>
                </c:pt>
                <c:pt idx="235">
                  <c:v>7535.1694915254238</c:v>
                </c:pt>
                <c:pt idx="236">
                  <c:v>7548.5232067510551</c:v>
                </c:pt>
                <c:pt idx="237">
                  <c:v>7539.9159663865548</c:v>
                </c:pt>
                <c:pt idx="238">
                  <c:v>7536.4016736401672</c:v>
                </c:pt>
                <c:pt idx="239">
                  <c:v>7531.25</c:v>
                </c:pt>
                <c:pt idx="240">
                  <c:v>7529.0456431535267</c:v>
                </c:pt>
                <c:pt idx="241">
                  <c:v>7535.5371900826449</c:v>
                </c:pt>
                <c:pt idx="242">
                  <c:v>7538.2716049382716</c:v>
                </c:pt>
                <c:pt idx="243">
                  <c:v>7538.1147540983602</c:v>
                </c:pt>
                <c:pt idx="244">
                  <c:v>7540.408163265306</c:v>
                </c:pt>
                <c:pt idx="245">
                  <c:v>7545.5284552845533</c:v>
                </c:pt>
                <c:pt idx="246">
                  <c:v>7532.7935222672068</c:v>
                </c:pt>
                <c:pt idx="247">
                  <c:v>7523.7903225806449</c:v>
                </c:pt>
                <c:pt idx="248">
                  <c:v>7516.8674698795185</c:v>
                </c:pt>
                <c:pt idx="249">
                  <c:v>7506.8</c:v>
                </c:pt>
                <c:pt idx="250">
                  <c:v>7492.0318725099605</c:v>
                </c:pt>
                <c:pt idx="251">
                  <c:v>7501.1904761904761</c:v>
                </c:pt>
                <c:pt idx="252">
                  <c:v>7500.395256916996</c:v>
                </c:pt>
                <c:pt idx="253">
                  <c:v>7512.5984251968503</c:v>
                </c:pt>
                <c:pt idx="254">
                  <c:v>7526.666666666667</c:v>
                </c:pt>
                <c:pt idx="255">
                  <c:v>7526.5625</c:v>
                </c:pt>
                <c:pt idx="256">
                  <c:v>7521.7898832684823</c:v>
                </c:pt>
                <c:pt idx="257">
                  <c:v>7515.1162790697672</c:v>
                </c:pt>
                <c:pt idx="258">
                  <c:v>7508.8803088803088</c:v>
                </c:pt>
                <c:pt idx="259">
                  <c:v>7507.3076923076924</c:v>
                </c:pt>
                <c:pt idx="260">
                  <c:v>7518.3908045977014</c:v>
                </c:pt>
                <c:pt idx="261">
                  <c:v>7518.7022900763359</c:v>
                </c:pt>
                <c:pt idx="262">
                  <c:v>7514.068441064639</c:v>
                </c:pt>
                <c:pt idx="263">
                  <c:v>7518.560606060606</c:v>
                </c:pt>
                <c:pt idx="264">
                  <c:v>7525.2830188679245</c:v>
                </c:pt>
                <c:pt idx="265">
                  <c:v>7528.1954887218044</c:v>
                </c:pt>
                <c:pt idx="266">
                  <c:v>7525.4681647940079</c:v>
                </c:pt>
                <c:pt idx="267">
                  <c:v>7535.4477611940301</c:v>
                </c:pt>
                <c:pt idx="268">
                  <c:v>7536.8029739776948</c:v>
                </c:pt>
                <c:pt idx="269">
                  <c:v>7537.4074074074078</c:v>
                </c:pt>
                <c:pt idx="270">
                  <c:v>7542.0664206642068</c:v>
                </c:pt>
                <c:pt idx="271">
                  <c:v>7540.8088235294117</c:v>
                </c:pt>
                <c:pt idx="272">
                  <c:v>7531.5018315018315</c:v>
                </c:pt>
                <c:pt idx="273">
                  <c:v>7540.8759124087592</c:v>
                </c:pt>
                <c:pt idx="274">
                  <c:v>7534.545454545455</c:v>
                </c:pt>
                <c:pt idx="275">
                  <c:v>7535.144927536232</c:v>
                </c:pt>
                <c:pt idx="276">
                  <c:v>7544.0433212996386</c:v>
                </c:pt>
                <c:pt idx="277">
                  <c:v>7542.0863309352517</c:v>
                </c:pt>
                <c:pt idx="278">
                  <c:v>7541.9354838709678</c:v>
                </c:pt>
                <c:pt idx="279">
                  <c:v>7525.3571428571431</c:v>
                </c:pt>
                <c:pt idx="280">
                  <c:v>7529.5373665480429</c:v>
                </c:pt>
                <c:pt idx="281">
                  <c:v>7543.6170212765956</c:v>
                </c:pt>
                <c:pt idx="282">
                  <c:v>7542.0494699646642</c:v>
                </c:pt>
                <c:pt idx="283">
                  <c:v>7545.070422535211</c:v>
                </c:pt>
                <c:pt idx="284">
                  <c:v>7548.0701754385964</c:v>
                </c:pt>
                <c:pt idx="285">
                  <c:v>7544.7552447552443</c:v>
                </c:pt>
                <c:pt idx="286">
                  <c:v>7540.7665505226478</c:v>
                </c:pt>
                <c:pt idx="287">
                  <c:v>7547.5694444444443</c:v>
                </c:pt>
                <c:pt idx="288">
                  <c:v>7542.2145328719726</c:v>
                </c:pt>
                <c:pt idx="289">
                  <c:v>7550.6896551724139</c:v>
                </c:pt>
                <c:pt idx="290">
                  <c:v>7549.1408934707906</c:v>
                </c:pt>
                <c:pt idx="291">
                  <c:v>7554.4520547945203</c:v>
                </c:pt>
                <c:pt idx="292">
                  <c:v>7550.8532423208189</c:v>
                </c:pt>
                <c:pt idx="293">
                  <c:v>7560.5442176870747</c:v>
                </c:pt>
                <c:pt idx="294">
                  <c:v>7557.6271186440681</c:v>
                </c:pt>
                <c:pt idx="295">
                  <c:v>7554.3918918918916</c:v>
                </c:pt>
                <c:pt idx="296">
                  <c:v>7561.2794612794614</c:v>
                </c:pt>
                <c:pt idx="297">
                  <c:v>7564.4295302013425</c:v>
                </c:pt>
                <c:pt idx="298">
                  <c:v>7564.2140468227426</c:v>
                </c:pt>
                <c:pt idx="299">
                  <c:v>7570</c:v>
                </c:pt>
                <c:pt idx="300">
                  <c:v>7576.0797342192691</c:v>
                </c:pt>
                <c:pt idx="301">
                  <c:v>7578.4768211920527</c:v>
                </c:pt>
                <c:pt idx="302">
                  <c:v>7574.9174917491746</c:v>
                </c:pt>
                <c:pt idx="303">
                  <c:v>7574.0131578947367</c:v>
                </c:pt>
                <c:pt idx="304">
                  <c:v>7579.0163934426228</c:v>
                </c:pt>
                <c:pt idx="305">
                  <c:v>7587.2549019607841</c:v>
                </c:pt>
                <c:pt idx="306">
                  <c:v>7580.1302931596092</c:v>
                </c:pt>
                <c:pt idx="307">
                  <c:v>7572.727272727273</c:v>
                </c:pt>
                <c:pt idx="308">
                  <c:v>7571.844660194175</c:v>
                </c:pt>
                <c:pt idx="309">
                  <c:v>7566.4516129032254</c:v>
                </c:pt>
                <c:pt idx="310">
                  <c:v>7564.951768488746</c:v>
                </c:pt>
                <c:pt idx="311">
                  <c:v>7573.7179487179483</c:v>
                </c:pt>
                <c:pt idx="312">
                  <c:v>7565.1757188498405</c:v>
                </c:pt>
                <c:pt idx="313">
                  <c:v>7571.3375796178343</c:v>
                </c:pt>
                <c:pt idx="314">
                  <c:v>7567.3015873015875</c:v>
                </c:pt>
                <c:pt idx="315">
                  <c:v>7564.5569620253164</c:v>
                </c:pt>
                <c:pt idx="316">
                  <c:v>7557.7287066246054</c:v>
                </c:pt>
                <c:pt idx="317">
                  <c:v>7560.0628930817611</c:v>
                </c:pt>
                <c:pt idx="318">
                  <c:v>7562.6959247648902</c:v>
                </c:pt>
                <c:pt idx="319">
                  <c:v>7558.75</c:v>
                </c:pt>
                <c:pt idx="320">
                  <c:v>7554.8286604361374</c:v>
                </c:pt>
                <c:pt idx="321">
                  <c:v>7559.6273291925463</c:v>
                </c:pt>
                <c:pt idx="322">
                  <c:v>7554.7987616099072</c:v>
                </c:pt>
                <c:pt idx="323">
                  <c:v>7551.5432098765432</c:v>
                </c:pt>
                <c:pt idx="324">
                  <c:v>7562.4615384615381</c:v>
                </c:pt>
                <c:pt idx="325">
                  <c:v>7562.5766871165642</c:v>
                </c:pt>
                <c:pt idx="326">
                  <c:v>7570.9480122324157</c:v>
                </c:pt>
                <c:pt idx="327">
                  <c:v>7567.3780487804879</c:v>
                </c:pt>
                <c:pt idx="328">
                  <c:v>7559.8784194528871</c:v>
                </c:pt>
                <c:pt idx="329">
                  <c:v>7554.848484848485</c:v>
                </c:pt>
                <c:pt idx="330">
                  <c:v>7555.5891238670692</c:v>
                </c:pt>
                <c:pt idx="331">
                  <c:v>7555.4216867469877</c:v>
                </c:pt>
                <c:pt idx="332">
                  <c:v>7560.0600600600601</c:v>
                </c:pt>
                <c:pt idx="333">
                  <c:v>7556.2874251497005</c:v>
                </c:pt>
                <c:pt idx="334">
                  <c:v>7555.8208955223881</c:v>
                </c:pt>
                <c:pt idx="335">
                  <c:v>7546.1309523809523</c:v>
                </c:pt>
                <c:pt idx="336">
                  <c:v>7545.6973293768542</c:v>
                </c:pt>
                <c:pt idx="337">
                  <c:v>7543.4911242603548</c:v>
                </c:pt>
                <c:pt idx="338">
                  <c:v>7545.7227138643066</c:v>
                </c:pt>
                <c:pt idx="339">
                  <c:v>7552.6470588235297</c:v>
                </c:pt>
                <c:pt idx="340">
                  <c:v>7552.4926686217004</c:v>
                </c:pt>
                <c:pt idx="341">
                  <c:v>7557.0175438596489</c:v>
                </c:pt>
                <c:pt idx="342">
                  <c:v>7547.8134110787169</c:v>
                </c:pt>
                <c:pt idx="343">
                  <c:v>7552.6162790697672</c:v>
                </c:pt>
                <c:pt idx="344">
                  <c:v>7550.434782608696</c:v>
                </c:pt>
                <c:pt idx="345">
                  <c:v>7550.5780346820811</c:v>
                </c:pt>
                <c:pt idx="346">
                  <c:v>7550.4322766570604</c:v>
                </c:pt>
                <c:pt idx="347">
                  <c:v>7555.1724137931033</c:v>
                </c:pt>
                <c:pt idx="348">
                  <c:v>7561.8911174785098</c:v>
                </c:pt>
                <c:pt idx="349">
                  <c:v>7561.7142857142853</c:v>
                </c:pt>
                <c:pt idx="350">
                  <c:v>7562.9629629629626</c:v>
                </c:pt>
                <c:pt idx="351">
                  <c:v>7563.636363636364</c:v>
                </c:pt>
                <c:pt idx="352">
                  <c:v>7557.5070821529744</c:v>
                </c:pt>
                <c:pt idx="353">
                  <c:v>7562.7118644067796</c:v>
                </c:pt>
                <c:pt idx="354">
                  <c:v>7565.6338028169012</c:v>
                </c:pt>
                <c:pt idx="355">
                  <c:v>7557.5842696629215</c:v>
                </c:pt>
                <c:pt idx="356">
                  <c:v>7551.8207282913163</c:v>
                </c:pt>
                <c:pt idx="357">
                  <c:v>7557.5418994413412</c:v>
                </c:pt>
                <c:pt idx="358">
                  <c:v>7559.3314763231201</c:v>
                </c:pt>
                <c:pt idx="359">
                  <c:v>7562.7777777777774</c:v>
                </c:pt>
                <c:pt idx="360">
                  <c:v>7561.4958448753459</c:v>
                </c:pt>
                <c:pt idx="361">
                  <c:v>7571.5469613259665</c:v>
                </c:pt>
                <c:pt idx="362">
                  <c:v>7570.7988980716254</c:v>
                </c:pt>
                <c:pt idx="363">
                  <c:v>7564.0109890109889</c:v>
                </c:pt>
                <c:pt idx="364">
                  <c:v>7565.7534246575342</c:v>
                </c:pt>
                <c:pt idx="365">
                  <c:v>7566.3934426229507</c:v>
                </c:pt>
                <c:pt idx="366">
                  <c:v>7562.1253405994548</c:v>
                </c:pt>
                <c:pt idx="367">
                  <c:v>7558.695652173913</c:v>
                </c:pt>
                <c:pt idx="368">
                  <c:v>7554.4715447154467</c:v>
                </c:pt>
                <c:pt idx="369">
                  <c:v>7559.1891891891892</c:v>
                </c:pt>
                <c:pt idx="370">
                  <c:v>7550.6738544474392</c:v>
                </c:pt>
                <c:pt idx="371">
                  <c:v>7550.5376344086026</c:v>
                </c:pt>
                <c:pt idx="372">
                  <c:v>7549.0616621983918</c:v>
                </c:pt>
                <c:pt idx="373">
                  <c:v>7545.7219251336901</c:v>
                </c:pt>
                <c:pt idx="374">
                  <c:v>7549.6</c:v>
                </c:pt>
                <c:pt idx="375">
                  <c:v>7544.9468085106382</c:v>
                </c:pt>
                <c:pt idx="376">
                  <c:v>7543.7665782493368</c:v>
                </c:pt>
                <c:pt idx="377">
                  <c:v>7544.9735449735454</c:v>
                </c:pt>
                <c:pt idx="378">
                  <c:v>7551.1873350923479</c:v>
                </c:pt>
                <c:pt idx="379">
                  <c:v>7546.0526315789475</c:v>
                </c:pt>
                <c:pt idx="380">
                  <c:v>7543.0446194225724</c:v>
                </c:pt>
                <c:pt idx="381">
                  <c:v>7542.4083769633507</c:v>
                </c:pt>
                <c:pt idx="382">
                  <c:v>7547.7806788511753</c:v>
                </c:pt>
                <c:pt idx="383">
                  <c:v>7548.4375</c:v>
                </c:pt>
                <c:pt idx="384">
                  <c:v>7550.6493506493507</c:v>
                </c:pt>
                <c:pt idx="385">
                  <c:v>7551.2953367875643</c:v>
                </c:pt>
                <c:pt idx="386">
                  <c:v>7549.3540051679583</c:v>
                </c:pt>
                <c:pt idx="387">
                  <c:v>7545.3608247422681</c:v>
                </c:pt>
                <c:pt idx="388">
                  <c:v>7540.102827763496</c:v>
                </c:pt>
                <c:pt idx="389">
                  <c:v>7539.7435897435898</c:v>
                </c:pt>
                <c:pt idx="390">
                  <c:v>7536.8286445012791</c:v>
                </c:pt>
                <c:pt idx="391">
                  <c:v>7528.5714285714284</c:v>
                </c:pt>
                <c:pt idx="392">
                  <c:v>7534.605597964377</c:v>
                </c:pt>
                <c:pt idx="393">
                  <c:v>7532.4873096446699</c:v>
                </c:pt>
                <c:pt idx="394">
                  <c:v>7525.5696202531644</c:v>
                </c:pt>
                <c:pt idx="395">
                  <c:v>7529.2929292929293</c:v>
                </c:pt>
                <c:pt idx="396">
                  <c:v>7530.4785894206552</c:v>
                </c:pt>
                <c:pt idx="397">
                  <c:v>7530.150753768844</c:v>
                </c:pt>
                <c:pt idx="398">
                  <c:v>7520.8020050125315</c:v>
                </c:pt>
                <c:pt idx="399">
                  <c:v>7521.5</c:v>
                </c:pt>
                <c:pt idx="400">
                  <c:v>7521.1970074812971</c:v>
                </c:pt>
                <c:pt idx="401">
                  <c:v>7519.1542288557212</c:v>
                </c:pt>
                <c:pt idx="402">
                  <c:v>7522.5806451612907</c:v>
                </c:pt>
                <c:pt idx="403">
                  <c:v>7526.2376237623766</c:v>
                </c:pt>
                <c:pt idx="404">
                  <c:v>7527.9012345679012</c:v>
                </c:pt>
                <c:pt idx="405">
                  <c:v>7532.2660098522165</c:v>
                </c:pt>
                <c:pt idx="406">
                  <c:v>7533.1695331695328</c:v>
                </c:pt>
                <c:pt idx="407">
                  <c:v>7533.088235294118</c:v>
                </c:pt>
                <c:pt idx="408">
                  <c:v>7537.8973105134473</c:v>
                </c:pt>
                <c:pt idx="409">
                  <c:v>7533.6585365853662</c:v>
                </c:pt>
                <c:pt idx="410">
                  <c:v>7535.2798053527977</c:v>
                </c:pt>
                <c:pt idx="411">
                  <c:v>7539.8058252427181</c:v>
                </c:pt>
                <c:pt idx="412">
                  <c:v>7534.8668280871671</c:v>
                </c:pt>
                <c:pt idx="413">
                  <c:v>7539.6135265700486</c:v>
                </c:pt>
                <c:pt idx="414">
                  <c:v>7534.4578313253014</c:v>
                </c:pt>
                <c:pt idx="415">
                  <c:v>7537.2596153846152</c:v>
                </c:pt>
                <c:pt idx="416">
                  <c:v>7539.5683453237407</c:v>
                </c:pt>
                <c:pt idx="417">
                  <c:v>7541.3875598086124</c:v>
                </c:pt>
                <c:pt idx="418">
                  <c:v>7541.0501193317423</c:v>
                </c:pt>
                <c:pt idx="419">
                  <c:v>7534.0476190476193</c:v>
                </c:pt>
                <c:pt idx="420">
                  <c:v>7530.878859857482</c:v>
                </c:pt>
                <c:pt idx="421">
                  <c:v>7528.1990521327016</c:v>
                </c:pt>
                <c:pt idx="422">
                  <c:v>7525.059101654846</c:v>
                </c:pt>
                <c:pt idx="423">
                  <c:v>7524.0566037735853</c:v>
                </c:pt>
                <c:pt idx="424">
                  <c:v>7520.4705882352937</c:v>
                </c:pt>
                <c:pt idx="425">
                  <c:v>7521.596244131455</c:v>
                </c:pt>
                <c:pt idx="426">
                  <c:v>7521.5456674473071</c:v>
                </c:pt>
                <c:pt idx="427">
                  <c:v>7525.934579439252</c:v>
                </c:pt>
                <c:pt idx="428">
                  <c:v>7524.0093240093238</c:v>
                </c:pt>
                <c:pt idx="429">
                  <c:v>7520</c:v>
                </c:pt>
                <c:pt idx="430">
                  <c:v>7519.025522041763</c:v>
                </c:pt>
                <c:pt idx="431">
                  <c:v>7517.1296296296296</c:v>
                </c:pt>
                <c:pt idx="432">
                  <c:v>7520.0923787528873</c:v>
                </c:pt>
                <c:pt idx="433">
                  <c:v>7515.2073732718891</c:v>
                </c:pt>
                <c:pt idx="434">
                  <c:v>7511.7241379310344</c:v>
                </c:pt>
                <c:pt idx="435">
                  <c:v>7505.2752293577978</c:v>
                </c:pt>
                <c:pt idx="436">
                  <c:v>7509.8398169336388</c:v>
                </c:pt>
                <c:pt idx="437">
                  <c:v>7497.7168949771685</c:v>
                </c:pt>
                <c:pt idx="438">
                  <c:v>7496.8109339407747</c:v>
                </c:pt>
                <c:pt idx="439">
                  <c:v>7498.181818181818</c:v>
                </c:pt>
                <c:pt idx="440">
                  <c:v>7494.557823129252</c:v>
                </c:pt>
                <c:pt idx="441">
                  <c:v>7494.570135746606</c:v>
                </c:pt>
                <c:pt idx="442">
                  <c:v>7491.6478555304739</c:v>
                </c:pt>
                <c:pt idx="443">
                  <c:v>7488.0630630630631</c:v>
                </c:pt>
                <c:pt idx="444">
                  <c:v>7489.6629213483147</c:v>
                </c:pt>
                <c:pt idx="445">
                  <c:v>7490.134529147982</c:v>
                </c:pt>
                <c:pt idx="446">
                  <c:v>7479.6420581655484</c:v>
                </c:pt>
                <c:pt idx="447">
                  <c:v>7481.9196428571431</c:v>
                </c:pt>
                <c:pt idx="448">
                  <c:v>7482.1826280623609</c:v>
                </c:pt>
                <c:pt idx="449">
                  <c:v>7482.2222222222226</c:v>
                </c:pt>
                <c:pt idx="450">
                  <c:v>7488.4700665188466</c:v>
                </c:pt>
                <c:pt idx="451">
                  <c:v>7484.070796460177</c:v>
                </c:pt>
                <c:pt idx="452">
                  <c:v>7482.7814569536422</c:v>
                </c:pt>
                <c:pt idx="453">
                  <c:v>7488.9867841409696</c:v>
                </c:pt>
                <c:pt idx="454">
                  <c:v>7488.5714285714284</c:v>
                </c:pt>
                <c:pt idx="455">
                  <c:v>7482.894736842105</c:v>
                </c:pt>
                <c:pt idx="456">
                  <c:v>7481.8380743982498</c:v>
                </c:pt>
                <c:pt idx="457">
                  <c:v>7479.9126637554582</c:v>
                </c:pt>
                <c:pt idx="458">
                  <c:v>7480.8278867102399</c:v>
                </c:pt>
                <c:pt idx="459">
                  <c:v>7475.652173913043</c:v>
                </c:pt>
                <c:pt idx="460">
                  <c:v>7472.6681127982647</c:v>
                </c:pt>
                <c:pt idx="461">
                  <c:v>7477.7056277056281</c:v>
                </c:pt>
                <c:pt idx="462">
                  <c:v>7484.0172786177109</c:v>
                </c:pt>
                <c:pt idx="463">
                  <c:v>7477.1551724137935</c:v>
                </c:pt>
                <c:pt idx="464">
                  <c:v>7476.3440860215051</c:v>
                </c:pt>
                <c:pt idx="465">
                  <c:v>7470.1716738197429</c:v>
                </c:pt>
                <c:pt idx="466">
                  <c:v>7467.0235546038548</c:v>
                </c:pt>
                <c:pt idx="467">
                  <c:v>7463.0341880341884</c:v>
                </c:pt>
                <c:pt idx="468">
                  <c:v>7462.0469083155649</c:v>
                </c:pt>
                <c:pt idx="469">
                  <c:v>7461.7021276595742</c:v>
                </c:pt>
                <c:pt idx="470">
                  <c:v>7456.4755838641186</c:v>
                </c:pt>
                <c:pt idx="471">
                  <c:v>7451.4830508474579</c:v>
                </c:pt>
                <c:pt idx="472">
                  <c:v>7452.2198731501057</c:v>
                </c:pt>
                <c:pt idx="473">
                  <c:v>7449.1561181434599</c:v>
                </c:pt>
                <c:pt idx="474">
                  <c:v>7450.9473684210525</c:v>
                </c:pt>
                <c:pt idx="475">
                  <c:v>7453.5714285714284</c:v>
                </c:pt>
                <c:pt idx="476">
                  <c:v>7452.8301886792451</c:v>
                </c:pt>
                <c:pt idx="477">
                  <c:v>7453.1380753138073</c:v>
                </c:pt>
                <c:pt idx="478">
                  <c:v>7449.2693110647178</c:v>
                </c:pt>
                <c:pt idx="479">
                  <c:v>7449.583333333333</c:v>
                </c:pt>
                <c:pt idx="480">
                  <c:v>7447.6091476091478</c:v>
                </c:pt>
                <c:pt idx="481">
                  <c:v>7455.601659751037</c:v>
                </c:pt>
                <c:pt idx="482">
                  <c:v>7459.0062111801244</c:v>
                </c:pt>
                <c:pt idx="483">
                  <c:v>7467.5619834710742</c:v>
                </c:pt>
                <c:pt idx="484">
                  <c:v>7462.6804123711336</c:v>
                </c:pt>
                <c:pt idx="485">
                  <c:v>7460.9053497942386</c:v>
                </c:pt>
                <c:pt idx="486">
                  <c:v>7464.0657084188915</c:v>
                </c:pt>
                <c:pt idx="487">
                  <c:v>7451.6393442622948</c:v>
                </c:pt>
                <c:pt idx="488">
                  <c:v>7450.1022494887529</c:v>
                </c:pt>
                <c:pt idx="489">
                  <c:v>7448.1632653061224</c:v>
                </c:pt>
                <c:pt idx="490">
                  <c:v>7446.0285132382896</c:v>
                </c:pt>
                <c:pt idx="491">
                  <c:v>7450.2032520325201</c:v>
                </c:pt>
                <c:pt idx="492">
                  <c:v>7455.9837728194725</c:v>
                </c:pt>
                <c:pt idx="493">
                  <c:v>7460.1214574898786</c:v>
                </c:pt>
                <c:pt idx="494">
                  <c:v>7455.9595959595963</c:v>
                </c:pt>
                <c:pt idx="495">
                  <c:v>7464.5161290322585</c:v>
                </c:pt>
                <c:pt idx="496">
                  <c:v>7465.1911468812878</c:v>
                </c:pt>
                <c:pt idx="497">
                  <c:v>7461.2449799196784</c:v>
                </c:pt>
                <c:pt idx="498">
                  <c:v>7461.322645290581</c:v>
                </c:pt>
                <c:pt idx="499">
                  <c:v>7458.2</c:v>
                </c:pt>
                <c:pt idx="500">
                  <c:v>7456.2874251497005</c:v>
                </c:pt>
                <c:pt idx="501">
                  <c:v>7457.9681274900395</c:v>
                </c:pt>
                <c:pt idx="502">
                  <c:v>7450.0994035785288</c:v>
                </c:pt>
                <c:pt idx="503">
                  <c:v>7445.6349206349205</c:v>
                </c:pt>
                <c:pt idx="504">
                  <c:v>7441.5841584158416</c:v>
                </c:pt>
                <c:pt idx="505">
                  <c:v>7439.130434782609</c:v>
                </c:pt>
                <c:pt idx="506">
                  <c:v>7438.4615384615381</c:v>
                </c:pt>
                <c:pt idx="507">
                  <c:v>7441.3385826771655</c:v>
                </c:pt>
                <c:pt idx="508">
                  <c:v>7441.4538310412572</c:v>
                </c:pt>
                <c:pt idx="509">
                  <c:v>7437.6470588235297</c:v>
                </c:pt>
                <c:pt idx="510">
                  <c:v>7443.6399217221133</c:v>
                </c:pt>
                <c:pt idx="511">
                  <c:v>7441.796875</c:v>
                </c:pt>
                <c:pt idx="512">
                  <c:v>7449.90253411306</c:v>
                </c:pt>
                <c:pt idx="513">
                  <c:v>7448.6381322957195</c:v>
                </c:pt>
                <c:pt idx="514">
                  <c:v>7447.961165048544</c:v>
                </c:pt>
                <c:pt idx="515">
                  <c:v>7444.1860465116279</c:v>
                </c:pt>
                <c:pt idx="516">
                  <c:v>7444.1005802707932</c:v>
                </c:pt>
                <c:pt idx="517">
                  <c:v>7445.9459459459458</c:v>
                </c:pt>
                <c:pt idx="518">
                  <c:v>7447.5915221579962</c:v>
                </c:pt>
                <c:pt idx="519">
                  <c:v>7450.9615384615381</c:v>
                </c:pt>
                <c:pt idx="520">
                  <c:v>7452.5911708253361</c:v>
                </c:pt>
                <c:pt idx="521">
                  <c:v>7455.5555555555557</c:v>
                </c:pt>
                <c:pt idx="522">
                  <c:v>7453.5372848948373</c:v>
                </c:pt>
                <c:pt idx="523">
                  <c:v>7457.06106870229</c:v>
                </c:pt>
                <c:pt idx="524">
                  <c:v>7458.666666666667</c:v>
                </c:pt>
                <c:pt idx="525">
                  <c:v>7455.1330798479084</c:v>
                </c:pt>
                <c:pt idx="526">
                  <c:v>7455.2182163187854</c:v>
                </c:pt>
                <c:pt idx="527">
                  <c:v>7459.659090909091</c:v>
                </c:pt>
                <c:pt idx="528">
                  <c:v>7466.5406427221169</c:v>
                </c:pt>
                <c:pt idx="529">
                  <c:v>7465.2830188679245</c:v>
                </c:pt>
                <c:pt idx="530">
                  <c:v>7464.783427495292</c:v>
                </c:pt>
                <c:pt idx="531">
                  <c:v>7461.8421052631575</c:v>
                </c:pt>
                <c:pt idx="532">
                  <c:v>7461.3508442776738</c:v>
                </c:pt>
                <c:pt idx="533">
                  <c:v>7451.6853932584272</c:v>
                </c:pt>
                <c:pt idx="534">
                  <c:v>7454.5794392523367</c:v>
                </c:pt>
                <c:pt idx="535">
                  <c:v>7453.9179104477616</c:v>
                </c:pt>
                <c:pt idx="536">
                  <c:v>7453.4450651769084</c:v>
                </c:pt>
                <c:pt idx="537">
                  <c:v>7458.9219330855021</c:v>
                </c:pt>
                <c:pt idx="538">
                  <c:v>7458.4415584415583</c:v>
                </c:pt>
                <c:pt idx="539">
                  <c:v>7457.5925925925922</c:v>
                </c:pt>
                <c:pt idx="540">
                  <c:v>7453.0499075785583</c:v>
                </c:pt>
                <c:pt idx="541">
                  <c:v>7455.166051660517</c:v>
                </c:pt>
                <c:pt idx="542">
                  <c:v>7451.7495395948436</c:v>
                </c:pt>
                <c:pt idx="543">
                  <c:v>7451.838235294118</c:v>
                </c:pt>
                <c:pt idx="544">
                  <c:v>7448.6238532110092</c:v>
                </c:pt>
                <c:pt idx="545">
                  <c:v>7446.5201465201462</c:v>
                </c:pt>
                <c:pt idx="546">
                  <c:v>7444.4241316270563</c:v>
                </c:pt>
                <c:pt idx="547">
                  <c:v>7446.5328467153286</c:v>
                </c:pt>
                <c:pt idx="548">
                  <c:v>7456.1020036429873</c:v>
                </c:pt>
                <c:pt idx="549">
                  <c:v>7454.727272727273</c:v>
                </c:pt>
                <c:pt idx="550">
                  <c:v>7450.453720508167</c:v>
                </c:pt>
                <c:pt idx="551">
                  <c:v>7447.463768115942</c:v>
                </c:pt>
                <c:pt idx="552">
                  <c:v>7447.3779385171792</c:v>
                </c:pt>
                <c:pt idx="553">
                  <c:v>7445.8483754512636</c:v>
                </c:pt>
                <c:pt idx="554">
                  <c:v>7443.6036036036039</c:v>
                </c:pt>
                <c:pt idx="555">
                  <c:v>7444.4244604316546</c:v>
                </c:pt>
                <c:pt idx="556">
                  <c:v>7445.6014362657088</c:v>
                </c:pt>
                <c:pt idx="557">
                  <c:v>7444.2652329749108</c:v>
                </c:pt>
                <c:pt idx="558">
                  <c:v>7439.3559928443647</c:v>
                </c:pt>
                <c:pt idx="559">
                  <c:v>7442.3214285714284</c:v>
                </c:pt>
                <c:pt idx="560">
                  <c:v>7439.393939393939</c:v>
                </c:pt>
                <c:pt idx="561">
                  <c:v>7439.5017793594307</c:v>
                </c:pt>
                <c:pt idx="562">
                  <c:v>7439.9644760213141</c:v>
                </c:pt>
                <c:pt idx="563">
                  <c:v>7443.7943262411345</c:v>
                </c:pt>
                <c:pt idx="564">
                  <c:v>7451.6814159292035</c:v>
                </c:pt>
                <c:pt idx="565">
                  <c:v>7451.0600706713785</c:v>
                </c:pt>
                <c:pt idx="566">
                  <c:v>7453.9682539682535</c:v>
                </c:pt>
                <c:pt idx="567">
                  <c:v>7447.5352112676055</c:v>
                </c:pt>
                <c:pt idx="568">
                  <c:v>7443.4094903339192</c:v>
                </c:pt>
                <c:pt idx="569">
                  <c:v>7437.894736842105</c:v>
                </c:pt>
                <c:pt idx="570">
                  <c:v>7440.6304728546411</c:v>
                </c:pt>
                <c:pt idx="571">
                  <c:v>7439.1608391608388</c:v>
                </c:pt>
                <c:pt idx="572">
                  <c:v>7441.3612565445028</c:v>
                </c:pt>
                <c:pt idx="573">
                  <c:v>7438.5017421602788</c:v>
                </c:pt>
                <c:pt idx="574">
                  <c:v>7436.521739130435</c:v>
                </c:pt>
                <c:pt idx="575">
                  <c:v>7437.5</c:v>
                </c:pt>
                <c:pt idx="576">
                  <c:v>7438.3015597920275</c:v>
                </c:pt>
                <c:pt idx="577">
                  <c:v>7437.1972318339103</c:v>
                </c:pt>
                <c:pt idx="578">
                  <c:v>7435.0604490500864</c:v>
                </c:pt>
                <c:pt idx="579">
                  <c:v>7432.4137931034484</c:v>
                </c:pt>
                <c:pt idx="580">
                  <c:v>7435.9724612736663</c:v>
                </c:pt>
                <c:pt idx="581">
                  <c:v>7434.1924398625433</c:v>
                </c:pt>
                <c:pt idx="582">
                  <c:v>7432.0754716981128</c:v>
                </c:pt>
                <c:pt idx="583">
                  <c:v>7436.8150684931506</c:v>
                </c:pt>
                <c:pt idx="584">
                  <c:v>7436.7521367521367</c:v>
                </c:pt>
                <c:pt idx="585">
                  <c:v>7441.2969283276452</c:v>
                </c:pt>
                <c:pt idx="586">
                  <c:v>7440.2044293015333</c:v>
                </c:pt>
                <c:pt idx="587">
                  <c:v>7445.0680272108848</c:v>
                </c:pt>
                <c:pt idx="588">
                  <c:v>7443.6332767402373</c:v>
                </c:pt>
                <c:pt idx="589">
                  <c:v>7444.2372881355932</c:v>
                </c:pt>
                <c:pt idx="590">
                  <c:v>7445.1776649746189</c:v>
                </c:pt>
                <c:pt idx="591">
                  <c:v>7445.27027027027</c:v>
                </c:pt>
                <c:pt idx="592">
                  <c:v>7443.8448566610459</c:v>
                </c:pt>
                <c:pt idx="593">
                  <c:v>7439.8989898989903</c:v>
                </c:pt>
                <c:pt idx="594">
                  <c:v>7443.3613445378151</c:v>
                </c:pt>
                <c:pt idx="595">
                  <c:v>7440.10067114094</c:v>
                </c:pt>
                <c:pt idx="596">
                  <c:v>7443.3835845896147</c:v>
                </c:pt>
                <c:pt idx="597">
                  <c:v>7447.9933110367892</c:v>
                </c:pt>
                <c:pt idx="598">
                  <c:v>7451.5859766277126</c:v>
                </c:pt>
                <c:pt idx="599">
                  <c:v>7451.666666666667</c:v>
                </c:pt>
                <c:pt idx="600">
                  <c:v>7450.249584026622</c:v>
                </c:pt>
                <c:pt idx="601">
                  <c:v>7449.5016611295678</c:v>
                </c:pt>
                <c:pt idx="602">
                  <c:v>7449.5854063018242</c:v>
                </c:pt>
                <c:pt idx="603">
                  <c:v>7453.3112582781459</c:v>
                </c:pt>
                <c:pt idx="604">
                  <c:v>7455.8677685950415</c:v>
                </c:pt>
                <c:pt idx="605">
                  <c:v>7449.5049504950493</c:v>
                </c:pt>
                <c:pt idx="606">
                  <c:v>7445.6342668863263</c:v>
                </c:pt>
                <c:pt idx="607">
                  <c:v>7446.2171052631575</c:v>
                </c:pt>
                <c:pt idx="608">
                  <c:v>7445.8128078817736</c:v>
                </c:pt>
                <c:pt idx="609">
                  <c:v>7445.9016393442625</c:v>
                </c:pt>
                <c:pt idx="610">
                  <c:v>7444.0261865793782</c:v>
                </c:pt>
                <c:pt idx="611">
                  <c:v>7442.3202614379088</c:v>
                </c:pt>
                <c:pt idx="612">
                  <c:v>7442.7406199021207</c:v>
                </c:pt>
                <c:pt idx="613">
                  <c:v>7450</c:v>
                </c:pt>
                <c:pt idx="614">
                  <c:v>7449.4308943089427</c:v>
                </c:pt>
                <c:pt idx="615">
                  <c:v>7446.7532467532465</c:v>
                </c:pt>
                <c:pt idx="616">
                  <c:v>7442.3014586709887</c:v>
                </c:pt>
                <c:pt idx="617">
                  <c:v>7436.7313915857603</c:v>
                </c:pt>
                <c:pt idx="618">
                  <c:v>7439.4184168012926</c:v>
                </c:pt>
                <c:pt idx="619">
                  <c:v>7441.4516129032254</c:v>
                </c:pt>
                <c:pt idx="620">
                  <c:v>7435.7487922705313</c:v>
                </c:pt>
                <c:pt idx="621">
                  <c:v>7434.8874598070743</c:v>
                </c:pt>
                <c:pt idx="622">
                  <c:v>7439.9678972712682</c:v>
                </c:pt>
                <c:pt idx="623">
                  <c:v>7442.6282051282051</c:v>
                </c:pt>
                <c:pt idx="624">
                  <c:v>7440</c:v>
                </c:pt>
                <c:pt idx="625">
                  <c:v>7438.4984025559106</c:v>
                </c:pt>
                <c:pt idx="626">
                  <c:v>7442.2647527910685</c:v>
                </c:pt>
                <c:pt idx="627">
                  <c:v>7443.9490445859874</c:v>
                </c:pt>
                <c:pt idx="628">
                  <c:v>7444.3561208267092</c:v>
                </c:pt>
                <c:pt idx="629">
                  <c:v>7441.7460317460318</c:v>
                </c:pt>
                <c:pt idx="630">
                  <c:v>7441.2044374009511</c:v>
                </c:pt>
                <c:pt idx="631">
                  <c:v>7440.0316455696202</c:v>
                </c:pt>
                <c:pt idx="632">
                  <c:v>7438.2306477093207</c:v>
                </c:pt>
                <c:pt idx="633">
                  <c:v>7439.116719242902</c:v>
                </c:pt>
                <c:pt idx="634">
                  <c:v>7440.787401574803</c:v>
                </c:pt>
                <c:pt idx="635">
                  <c:v>7440.2515723270444</c:v>
                </c:pt>
                <c:pt idx="636">
                  <c:v>7443.0141287284141</c:v>
                </c:pt>
                <c:pt idx="637">
                  <c:v>7444.2006269592475</c:v>
                </c:pt>
                <c:pt idx="638">
                  <c:v>7444.4444444444443</c:v>
                </c:pt>
                <c:pt idx="639">
                  <c:v>7438.28125</c:v>
                </c:pt>
                <c:pt idx="640">
                  <c:v>7440.8736349453975</c:v>
                </c:pt>
                <c:pt idx="641">
                  <c:v>7438.0062305295951</c:v>
                </c:pt>
                <c:pt idx="642">
                  <c:v>7440.4354587869366</c:v>
                </c:pt>
                <c:pt idx="643">
                  <c:v>7438.1987577639748</c:v>
                </c:pt>
                <c:pt idx="644">
                  <c:v>7437.5193798449609</c:v>
                </c:pt>
                <c:pt idx="645">
                  <c:v>7443.1888544891644</c:v>
                </c:pt>
                <c:pt idx="646">
                  <c:v>7446.0587326120558</c:v>
                </c:pt>
                <c:pt idx="647">
                  <c:v>7452.4691358024693</c:v>
                </c:pt>
                <c:pt idx="648">
                  <c:v>7449.614791987673</c:v>
                </c:pt>
                <c:pt idx="649">
                  <c:v>7452.1538461538457</c:v>
                </c:pt>
                <c:pt idx="650">
                  <c:v>7451.6129032258068</c:v>
                </c:pt>
                <c:pt idx="651">
                  <c:v>7452.6073619631898</c:v>
                </c:pt>
                <c:pt idx="652">
                  <c:v>7451.6079632465544</c:v>
                </c:pt>
                <c:pt idx="653">
                  <c:v>7450.6116207951072</c:v>
                </c:pt>
                <c:pt idx="654">
                  <c:v>7452.519083969466</c:v>
                </c:pt>
                <c:pt idx="655">
                  <c:v>7455.6402439024387</c:v>
                </c:pt>
                <c:pt idx="656">
                  <c:v>7460.5783866057836</c:v>
                </c:pt>
                <c:pt idx="657">
                  <c:v>7459.8784194528871</c:v>
                </c:pt>
                <c:pt idx="658">
                  <c:v>7461.9119878603942</c:v>
                </c:pt>
                <c:pt idx="659">
                  <c:v>7462.727272727273</c:v>
                </c:pt>
                <c:pt idx="660">
                  <c:v>7460.9682299546139</c:v>
                </c:pt>
                <c:pt idx="661">
                  <c:v>7460.4229607250754</c:v>
                </c:pt>
                <c:pt idx="662">
                  <c:v>7459.4268476621419</c:v>
                </c:pt>
                <c:pt idx="663">
                  <c:v>7458.734939759036</c:v>
                </c:pt>
                <c:pt idx="664">
                  <c:v>7460.4511278195487</c:v>
                </c:pt>
                <c:pt idx="665">
                  <c:v>7462.1621621621625</c:v>
                </c:pt>
                <c:pt idx="666">
                  <c:v>7461.4692653673164</c:v>
                </c:pt>
                <c:pt idx="667">
                  <c:v>7458.5329341317365</c:v>
                </c:pt>
                <c:pt idx="668">
                  <c:v>7456.6517189835577</c:v>
                </c:pt>
                <c:pt idx="669">
                  <c:v>7457.7611940298511</c:v>
                </c:pt>
                <c:pt idx="670">
                  <c:v>7456.6318926974664</c:v>
                </c:pt>
                <c:pt idx="671">
                  <c:v>7454.3154761904761</c:v>
                </c:pt>
                <c:pt idx="672">
                  <c:v>7453.9375928677564</c:v>
                </c:pt>
                <c:pt idx="673">
                  <c:v>7456.824925816024</c:v>
                </c:pt>
                <c:pt idx="674">
                  <c:v>7459.2592592592591</c:v>
                </c:pt>
                <c:pt idx="675">
                  <c:v>7457.248520710059</c:v>
                </c:pt>
                <c:pt idx="676">
                  <c:v>7459.0841949778433</c:v>
                </c:pt>
                <c:pt idx="677">
                  <c:v>7464.6017699115046</c:v>
                </c:pt>
                <c:pt idx="678">
                  <c:v>7465.0957290132546</c:v>
                </c:pt>
                <c:pt idx="679">
                  <c:v>7467.0588235294117</c:v>
                </c:pt>
                <c:pt idx="680">
                  <c:v>7466.666666666667</c:v>
                </c:pt>
                <c:pt idx="681">
                  <c:v>7468.9149560117303</c:v>
                </c:pt>
                <c:pt idx="682">
                  <c:v>7467.7891654465593</c:v>
                </c:pt>
                <c:pt idx="683">
                  <c:v>7465.0584795321638</c:v>
                </c:pt>
                <c:pt idx="684">
                  <c:v>7462.1897810218979</c:v>
                </c:pt>
                <c:pt idx="685">
                  <c:v>7461.2244897959181</c:v>
                </c:pt>
                <c:pt idx="686">
                  <c:v>7458.8064046579329</c:v>
                </c:pt>
                <c:pt idx="687">
                  <c:v>7462.2093023255811</c:v>
                </c:pt>
                <c:pt idx="688">
                  <c:v>7467.4891146589262</c:v>
                </c:pt>
                <c:pt idx="689">
                  <c:v>7466.666666666667</c:v>
                </c:pt>
                <c:pt idx="690">
                  <c:v>7466.1360347322725</c:v>
                </c:pt>
                <c:pt idx="691">
                  <c:v>7464.7398843930632</c:v>
                </c:pt>
                <c:pt idx="692">
                  <c:v>7459.0187590187588</c:v>
                </c:pt>
                <c:pt idx="693">
                  <c:v>7459.0778097982711</c:v>
                </c:pt>
                <c:pt idx="694">
                  <c:v>7458.9928057553952</c:v>
                </c:pt>
                <c:pt idx="695">
                  <c:v>7461.2068965517237</c:v>
                </c:pt>
                <c:pt idx="696">
                  <c:v>7459.1104734576757</c:v>
                </c:pt>
                <c:pt idx="697">
                  <c:v>7462.6074498567332</c:v>
                </c:pt>
                <c:pt idx="698">
                  <c:v>7459.3705293276107</c:v>
                </c:pt>
                <c:pt idx="699">
                  <c:v>7459.2857142857147</c:v>
                </c:pt>
                <c:pt idx="700">
                  <c:v>7457.6319543509271</c:v>
                </c:pt>
                <c:pt idx="701">
                  <c:v>7459.2592592592591</c:v>
                </c:pt>
                <c:pt idx="702">
                  <c:v>7458.7482219061167</c:v>
                </c:pt>
                <c:pt idx="703">
                  <c:v>7455.397727272727</c:v>
                </c:pt>
                <c:pt idx="704">
                  <c:v>7454.3262411347514</c:v>
                </c:pt>
                <c:pt idx="705">
                  <c:v>7455.8073654390937</c:v>
                </c:pt>
                <c:pt idx="706">
                  <c:v>7451.9094766619519</c:v>
                </c:pt>
                <c:pt idx="707">
                  <c:v>7447.3163841807909</c:v>
                </c:pt>
                <c:pt idx="708">
                  <c:v>7447.1086036671368</c:v>
                </c:pt>
                <c:pt idx="709">
                  <c:v>7441.1267605633802</c:v>
                </c:pt>
                <c:pt idx="710">
                  <c:v>7437.8340365682134</c:v>
                </c:pt>
                <c:pt idx="711">
                  <c:v>7439.4662921348317</c:v>
                </c:pt>
                <c:pt idx="712">
                  <c:v>7438.4291725105186</c:v>
                </c:pt>
                <c:pt idx="713">
                  <c:v>7436.2745098039213</c:v>
                </c:pt>
                <c:pt idx="714">
                  <c:v>7434.545454545455</c:v>
                </c:pt>
                <c:pt idx="715">
                  <c:v>7435.7541899441339</c:v>
                </c:pt>
                <c:pt idx="716">
                  <c:v>7435.9832635983266</c:v>
                </c:pt>
                <c:pt idx="717">
                  <c:v>7441.0863509749306</c:v>
                </c:pt>
                <c:pt idx="718">
                  <c:v>7442.0027816411684</c:v>
                </c:pt>
                <c:pt idx="719">
                  <c:v>7438.0555555555557</c:v>
                </c:pt>
                <c:pt idx="720">
                  <c:v>7440.3606102635231</c:v>
                </c:pt>
                <c:pt idx="721">
                  <c:v>7445.4293628808864</c:v>
                </c:pt>
                <c:pt idx="722">
                  <c:v>7446.4730290456428</c:v>
                </c:pt>
                <c:pt idx="723">
                  <c:v>7441.7127071823206</c:v>
                </c:pt>
                <c:pt idx="724">
                  <c:v>7441.6551724137935</c:v>
                </c:pt>
                <c:pt idx="725">
                  <c:v>7439.5316804407712</c:v>
                </c:pt>
                <c:pt idx="726">
                  <c:v>7436.7262723521317</c:v>
                </c:pt>
                <c:pt idx="727">
                  <c:v>7436.1263736263736</c:v>
                </c:pt>
                <c:pt idx="728">
                  <c:v>7435.5281207133057</c:v>
                </c:pt>
                <c:pt idx="729">
                  <c:v>7435.4794520547948</c:v>
                </c:pt>
                <c:pt idx="730">
                  <c:v>7437.4829001367989</c:v>
                </c:pt>
                <c:pt idx="731">
                  <c:v>7437.2950819672133</c:v>
                </c:pt>
                <c:pt idx="732">
                  <c:v>7435.1978171896317</c:v>
                </c:pt>
                <c:pt idx="733">
                  <c:v>7435.8310626702996</c:v>
                </c:pt>
                <c:pt idx="734">
                  <c:v>7436.8707482993195</c:v>
                </c:pt>
                <c:pt idx="735">
                  <c:v>7436.413043478261</c:v>
                </c:pt>
                <c:pt idx="736">
                  <c:v>7437.5848032564454</c:v>
                </c:pt>
                <c:pt idx="737">
                  <c:v>7440.9214092140919</c:v>
                </c:pt>
                <c:pt idx="738">
                  <c:v>7436.6711772665767</c:v>
                </c:pt>
                <c:pt idx="739">
                  <c:v>7432.2972972972975</c:v>
                </c:pt>
                <c:pt idx="740">
                  <c:v>7431.5789473684208</c:v>
                </c:pt>
                <c:pt idx="741">
                  <c:v>7430.1886792452833</c:v>
                </c:pt>
                <c:pt idx="742">
                  <c:v>7433.5127860026914</c:v>
                </c:pt>
                <c:pt idx="743">
                  <c:v>7430.3763440860212</c:v>
                </c:pt>
                <c:pt idx="744">
                  <c:v>7431.4093959731545</c:v>
                </c:pt>
                <c:pt idx="745">
                  <c:v>7433.3780160857905</c:v>
                </c:pt>
                <c:pt idx="746">
                  <c:v>7430.655957161981</c:v>
                </c:pt>
                <c:pt idx="747">
                  <c:v>7430.8823529411766</c:v>
                </c:pt>
                <c:pt idx="748">
                  <c:v>7430.4405874499334</c:v>
                </c:pt>
                <c:pt idx="749">
                  <c:v>7433.8666666666668</c:v>
                </c:pt>
                <c:pt idx="750">
                  <c:v>7432.88948069241</c:v>
                </c:pt>
                <c:pt idx="751">
                  <c:v>7434.5744680851067</c:v>
                </c:pt>
                <c:pt idx="752">
                  <c:v>7434.130146082337</c:v>
                </c:pt>
                <c:pt idx="753">
                  <c:v>7436.3395225464192</c:v>
                </c:pt>
                <c:pt idx="754">
                  <c:v>7435.4966887417222</c:v>
                </c:pt>
                <c:pt idx="755">
                  <c:v>7438.8888888888887</c:v>
                </c:pt>
                <c:pt idx="756">
                  <c:v>7438.8375165125499</c:v>
                </c:pt>
                <c:pt idx="757">
                  <c:v>7440.6332453825853</c:v>
                </c:pt>
                <c:pt idx="758">
                  <c:v>7436.100131752306</c:v>
                </c:pt>
                <c:pt idx="759">
                  <c:v>7443.1578947368425</c:v>
                </c:pt>
                <c:pt idx="760">
                  <c:v>7440.6044678055187</c:v>
                </c:pt>
                <c:pt idx="761">
                  <c:v>7439.1076115485566</c:v>
                </c:pt>
                <c:pt idx="762">
                  <c:v>7436.5661861074705</c:v>
                </c:pt>
                <c:pt idx="763">
                  <c:v>7434.0314136125653</c:v>
                </c:pt>
                <c:pt idx="764">
                  <c:v>7432.5490196078435</c:v>
                </c:pt>
                <c:pt idx="765">
                  <c:v>7430.4177545691909</c:v>
                </c:pt>
                <c:pt idx="766">
                  <c:v>7432.5945241199479</c:v>
                </c:pt>
                <c:pt idx="767">
                  <c:v>7433.072916666667</c:v>
                </c:pt>
                <c:pt idx="768">
                  <c:v>7430.5591677503253</c:v>
                </c:pt>
                <c:pt idx="769">
                  <c:v>7427.9220779220777</c:v>
                </c:pt>
                <c:pt idx="770">
                  <c:v>7428.6640726329442</c:v>
                </c:pt>
                <c:pt idx="771">
                  <c:v>7426.2953367875643</c:v>
                </c:pt>
                <c:pt idx="772">
                  <c:v>7427.4256144890041</c:v>
                </c:pt>
                <c:pt idx="773">
                  <c:v>7428.0361757105948</c:v>
                </c:pt>
                <c:pt idx="774">
                  <c:v>7426.9677419354839</c:v>
                </c:pt>
                <c:pt idx="775">
                  <c:v>7428.6082474226805</c:v>
                </c:pt>
                <c:pt idx="776">
                  <c:v>7428.7001287001285</c:v>
                </c:pt>
                <c:pt idx="777">
                  <c:v>7431.6195372750644</c:v>
                </c:pt>
                <c:pt idx="778">
                  <c:v>7435.0449293966622</c:v>
                </c:pt>
                <c:pt idx="779">
                  <c:v>7440.1282051282051</c:v>
                </c:pt>
                <c:pt idx="780">
                  <c:v>7441.1011523687584</c:v>
                </c:pt>
                <c:pt idx="781">
                  <c:v>7441.4322250639389</c:v>
                </c:pt>
                <c:pt idx="782">
                  <c:v>7443.0395913154534</c:v>
                </c:pt>
                <c:pt idx="783">
                  <c:v>7445.2806122448983</c:v>
                </c:pt>
                <c:pt idx="784">
                  <c:v>7447.1337579617839</c:v>
                </c:pt>
                <c:pt idx="785">
                  <c:v>7448.0916030534354</c:v>
                </c:pt>
                <c:pt idx="786">
                  <c:v>7445.2350698856417</c:v>
                </c:pt>
                <c:pt idx="787">
                  <c:v>7444.5431472081218</c:v>
                </c:pt>
                <c:pt idx="788">
                  <c:v>7446.1343472750314</c:v>
                </c:pt>
                <c:pt idx="789">
                  <c:v>7446.3291139240509</c:v>
                </c:pt>
                <c:pt idx="790">
                  <c:v>7442.0986093552465</c:v>
                </c:pt>
                <c:pt idx="791">
                  <c:v>7443.939393939394</c:v>
                </c:pt>
                <c:pt idx="792">
                  <c:v>7448.1715006305167</c:v>
                </c:pt>
                <c:pt idx="793">
                  <c:v>7451.2594458438289</c:v>
                </c:pt>
                <c:pt idx="794">
                  <c:v>7455.0943396226412</c:v>
                </c:pt>
                <c:pt idx="795">
                  <c:v>7455.6532663316584</c:v>
                </c:pt>
                <c:pt idx="796">
                  <c:v>7453.8268506900877</c:v>
                </c:pt>
                <c:pt idx="797">
                  <c:v>7456.2656641604008</c:v>
                </c:pt>
                <c:pt idx="798">
                  <c:v>7456.3204005006255</c:v>
                </c:pt>
                <c:pt idx="799">
                  <c:v>7455.625</c:v>
                </c:pt>
                <c:pt idx="800">
                  <c:v>7455.1810237203499</c:v>
                </c:pt>
                <c:pt idx="801">
                  <c:v>7453.7406483790528</c:v>
                </c:pt>
                <c:pt idx="802">
                  <c:v>7453.1755915317563</c:v>
                </c:pt>
                <c:pt idx="803">
                  <c:v>7454.1044776119406</c:v>
                </c:pt>
                <c:pt idx="804">
                  <c:v>7454.2857142857147</c:v>
                </c:pt>
                <c:pt idx="805">
                  <c:v>7451.3647642679898</c:v>
                </c:pt>
                <c:pt idx="806">
                  <c:v>7452.7881040892189</c:v>
                </c:pt>
                <c:pt idx="807">
                  <c:v>7453.4653465346537</c:v>
                </c:pt>
                <c:pt idx="808">
                  <c:v>7449.8145859085289</c:v>
                </c:pt>
                <c:pt idx="809">
                  <c:v>7451.8518518518522</c:v>
                </c:pt>
                <c:pt idx="810">
                  <c:v>7452.034525277435</c:v>
                </c:pt>
                <c:pt idx="811">
                  <c:v>7456.8965517241377</c:v>
                </c:pt>
                <c:pt idx="812">
                  <c:v>7459.2865928659285</c:v>
                </c:pt>
                <c:pt idx="813">
                  <c:v>7464.2506142506145</c:v>
                </c:pt>
                <c:pt idx="814">
                  <c:v>7467.2392638036808</c:v>
                </c:pt>
                <c:pt idx="815">
                  <c:v>7468.0147058823532</c:v>
                </c:pt>
                <c:pt idx="816">
                  <c:v>7471.4810281517748</c:v>
                </c:pt>
                <c:pt idx="817">
                  <c:v>7470.2933985330073</c:v>
                </c:pt>
                <c:pt idx="818">
                  <c:v>7467.2771672771669</c:v>
                </c:pt>
                <c:pt idx="819">
                  <c:v>7467.4390243902435</c:v>
                </c:pt>
                <c:pt idx="820">
                  <c:v>7465.1644336175395</c:v>
                </c:pt>
                <c:pt idx="821">
                  <c:v>7464.7201946472023</c:v>
                </c:pt>
                <c:pt idx="822">
                  <c:v>7460.6318347509114</c:v>
                </c:pt>
                <c:pt idx="823">
                  <c:v>7459.8300970873788</c:v>
                </c:pt>
                <c:pt idx="824">
                  <c:v>7461.212121212121</c:v>
                </c:pt>
                <c:pt idx="825">
                  <c:v>7462.106537530266</c:v>
                </c:pt>
                <c:pt idx="826">
                  <c:v>7460.3385731559856</c:v>
                </c:pt>
                <c:pt idx="827">
                  <c:v>7459.1787439613527</c:v>
                </c:pt>
                <c:pt idx="828">
                  <c:v>7466.465621230398</c:v>
                </c:pt>
                <c:pt idx="829">
                  <c:v>7466.0240963855422</c:v>
                </c:pt>
                <c:pt idx="830">
                  <c:v>7464.6209386281589</c:v>
                </c:pt>
                <c:pt idx="831">
                  <c:v>7465.625</c:v>
                </c:pt>
                <c:pt idx="832">
                  <c:v>7463.865546218487</c:v>
                </c:pt>
                <c:pt idx="833">
                  <c:v>7465.9472422062354</c:v>
                </c:pt>
                <c:pt idx="834">
                  <c:v>7462.8742514970063</c:v>
                </c:pt>
                <c:pt idx="835">
                  <c:v>7460.6459330143543</c:v>
                </c:pt>
                <c:pt idx="836">
                  <c:v>7461.5292712066903</c:v>
                </c:pt>
                <c:pt idx="837">
                  <c:v>7462.768496420048</c:v>
                </c:pt>
                <c:pt idx="838">
                  <c:v>7464.2431466030994</c:v>
                </c:pt>
                <c:pt idx="839">
                  <c:v>7463.4523809523807</c:v>
                </c:pt>
                <c:pt idx="840">
                  <c:v>7464.9227110582642</c:v>
                </c:pt>
                <c:pt idx="841">
                  <c:v>7466.8646080760091</c:v>
                </c:pt>
                <c:pt idx="842">
                  <c:v>7466.4294187425858</c:v>
                </c:pt>
                <c:pt idx="843">
                  <c:v>7470.2606635071088</c:v>
                </c:pt>
                <c:pt idx="844">
                  <c:v>7469.9408284023666</c:v>
                </c:pt>
                <c:pt idx="845">
                  <c:v>7473.1678486997635</c:v>
                </c:pt>
                <c:pt idx="846">
                  <c:v>7471.310507674144</c:v>
                </c:pt>
                <c:pt idx="847">
                  <c:v>7473.2311320754716</c:v>
                </c:pt>
                <c:pt idx="848">
                  <c:v>7473.2626619552411</c:v>
                </c:pt>
                <c:pt idx="849">
                  <c:v>7472.3529411764703</c:v>
                </c:pt>
                <c:pt idx="850">
                  <c:v>7468.1551116333721</c:v>
                </c:pt>
                <c:pt idx="851">
                  <c:v>7469.1314553990615</c:v>
                </c:pt>
                <c:pt idx="852">
                  <c:v>7469.753810082063</c:v>
                </c:pt>
                <c:pt idx="853">
                  <c:v>7470.4918032786882</c:v>
                </c:pt>
                <c:pt idx="854">
                  <c:v>7469.4736842105267</c:v>
                </c:pt>
                <c:pt idx="855">
                  <c:v>7471.3785046728972</c:v>
                </c:pt>
                <c:pt idx="856">
                  <c:v>7471.9953325554261</c:v>
                </c:pt>
                <c:pt idx="857">
                  <c:v>7468.764568764569</c:v>
                </c:pt>
                <c:pt idx="858">
                  <c:v>7469.4994179278228</c:v>
                </c:pt>
                <c:pt idx="859">
                  <c:v>7467.2093023255811</c:v>
                </c:pt>
                <c:pt idx="860">
                  <c:v>7468.1765389082466</c:v>
                </c:pt>
                <c:pt idx="861">
                  <c:v>7466.0092807424599</c:v>
                </c:pt>
                <c:pt idx="862">
                  <c:v>7467.4391657010428</c:v>
                </c:pt>
                <c:pt idx="863">
                  <c:v>7468.5185185185182</c:v>
                </c:pt>
                <c:pt idx="864">
                  <c:v>7475.4913294797689</c:v>
                </c:pt>
                <c:pt idx="865">
                  <c:v>7477.2517321016167</c:v>
                </c:pt>
                <c:pt idx="866">
                  <c:v>7474.0484429065746</c:v>
                </c:pt>
                <c:pt idx="867">
                  <c:v>7475.8064516129034</c:v>
                </c:pt>
                <c:pt idx="868">
                  <c:v>7478.4810126582279</c:v>
                </c:pt>
                <c:pt idx="869">
                  <c:v>7477.2413793103451</c:v>
                </c:pt>
                <c:pt idx="870">
                  <c:v>7477.267508610792</c:v>
                </c:pt>
                <c:pt idx="871">
                  <c:v>7474.6559633027518</c:v>
                </c:pt>
                <c:pt idx="872">
                  <c:v>7472.9667812142043</c:v>
                </c:pt>
                <c:pt idx="873">
                  <c:v>7470.2517162471395</c:v>
                </c:pt>
                <c:pt idx="874">
                  <c:v>7468.4571428571426</c:v>
                </c:pt>
                <c:pt idx="875">
                  <c:v>7465.1826484018266</c:v>
                </c:pt>
                <c:pt idx="876">
                  <c:v>7464.4241733181298</c:v>
                </c:pt>
                <c:pt idx="877">
                  <c:v>7461.9589977220958</c:v>
                </c:pt>
                <c:pt idx="878">
                  <c:v>7458.8168373151311</c:v>
                </c:pt>
                <c:pt idx="879">
                  <c:v>7463.636363636364</c:v>
                </c:pt>
                <c:pt idx="880">
                  <c:v>7462.4290578887631</c:v>
                </c:pt>
                <c:pt idx="881">
                  <c:v>7464.8526077097504</c:v>
                </c:pt>
                <c:pt idx="882">
                  <c:v>7466.2514156285388</c:v>
                </c:pt>
                <c:pt idx="883">
                  <c:v>7467.873303167421</c:v>
                </c:pt>
                <c:pt idx="884">
                  <c:v>7467.6836158192091</c:v>
                </c:pt>
                <c:pt idx="885">
                  <c:v>7469.3002257336348</c:v>
                </c:pt>
                <c:pt idx="886">
                  <c:v>7466.2908680947012</c:v>
                </c:pt>
                <c:pt idx="887">
                  <c:v>7465.4279279279281</c:v>
                </c:pt>
                <c:pt idx="888">
                  <c:v>7461.4173228346453</c:v>
                </c:pt>
                <c:pt idx="889">
                  <c:v>7461.5730337078649</c:v>
                </c:pt>
                <c:pt idx="890">
                  <c:v>7457.1268237934901</c:v>
                </c:pt>
                <c:pt idx="891">
                  <c:v>7457.3991031390133</c:v>
                </c:pt>
                <c:pt idx="892">
                  <c:v>7459.4624860022395</c:v>
                </c:pt>
                <c:pt idx="893">
                  <c:v>7459.3959731543628</c:v>
                </c:pt>
                <c:pt idx="894">
                  <c:v>7457.5418994413412</c:v>
                </c:pt>
                <c:pt idx="895">
                  <c:v>7455.3571428571431</c:v>
                </c:pt>
                <c:pt idx="896">
                  <c:v>7455.4069119286514</c:v>
                </c:pt>
                <c:pt idx="897">
                  <c:v>7457.0155902004453</c:v>
                </c:pt>
                <c:pt idx="898">
                  <c:v>7457.6195773081199</c:v>
                </c:pt>
                <c:pt idx="899">
                  <c:v>7456.2222222222226</c:v>
                </c:pt>
                <c:pt idx="900">
                  <c:v>7458.4905660377362</c:v>
                </c:pt>
                <c:pt idx="901">
                  <c:v>7461.4190687361415</c:v>
                </c:pt>
                <c:pt idx="902">
                  <c:v>7462.5692137320048</c:v>
                </c:pt>
                <c:pt idx="903">
                  <c:v>7467.5884955752208</c:v>
                </c:pt>
                <c:pt idx="904">
                  <c:v>7465.8563535911599</c:v>
                </c:pt>
                <c:pt idx="905">
                  <c:v>7463.6865342163355</c:v>
                </c:pt>
                <c:pt idx="906">
                  <c:v>7464.4983461962511</c:v>
                </c:pt>
                <c:pt idx="907">
                  <c:v>7464.0969162995598</c:v>
                </c:pt>
                <c:pt idx="908">
                  <c:v>7464.136413641364</c:v>
                </c:pt>
                <c:pt idx="909">
                  <c:v>7464.2857142857147</c:v>
                </c:pt>
                <c:pt idx="910">
                  <c:v>7463.0076838638861</c:v>
                </c:pt>
                <c:pt idx="911">
                  <c:v>7467.3245614035086</c:v>
                </c:pt>
                <c:pt idx="912">
                  <c:v>7467.3603504928806</c:v>
                </c:pt>
                <c:pt idx="913">
                  <c:v>7466.1925601750545</c:v>
                </c:pt>
                <c:pt idx="914">
                  <c:v>7466.8852459016398</c:v>
                </c:pt>
                <c:pt idx="915">
                  <c:v>7466.048034934498</c:v>
                </c:pt>
                <c:pt idx="916">
                  <c:v>7463.0316248636864</c:v>
                </c:pt>
                <c:pt idx="917">
                  <c:v>7464.3790849673205</c:v>
                </c:pt>
                <c:pt idx="918">
                  <c:v>7465.7236126224161</c:v>
                </c:pt>
                <c:pt idx="919">
                  <c:v>7469.239130434783</c:v>
                </c:pt>
                <c:pt idx="920">
                  <c:v>7468.6210640608033</c:v>
                </c:pt>
                <c:pt idx="921">
                  <c:v>7467.570498915401</c:v>
                </c:pt>
                <c:pt idx="922">
                  <c:v>7464.0303358613219</c:v>
                </c:pt>
                <c:pt idx="923">
                  <c:v>7464.393939393939</c:v>
                </c:pt>
                <c:pt idx="924">
                  <c:v>7463.5675675675675</c:v>
                </c:pt>
                <c:pt idx="925">
                  <c:v>7465.3347732181428</c:v>
                </c:pt>
                <c:pt idx="926">
                  <c:v>7467.6375404530745</c:v>
                </c:pt>
                <c:pt idx="927">
                  <c:v>7469.0732758620688</c:v>
                </c:pt>
                <c:pt idx="928">
                  <c:v>7472.1205597416574</c:v>
                </c:pt>
                <c:pt idx="929">
                  <c:v>7471.2903225806449</c:v>
                </c:pt>
                <c:pt idx="930">
                  <c:v>7472.1804511278197</c:v>
                </c:pt>
                <c:pt idx="931">
                  <c:v>7472.6394849785411</c:v>
                </c:pt>
                <c:pt idx="932">
                  <c:v>7470.6323687031081</c:v>
                </c:pt>
                <c:pt idx="933">
                  <c:v>7470.2355460385443</c:v>
                </c:pt>
                <c:pt idx="934">
                  <c:v>7470.3743315508018</c:v>
                </c:pt>
                <c:pt idx="935">
                  <c:v>7468.1623931623935</c:v>
                </c:pt>
                <c:pt idx="936">
                  <c:v>7469.1568836712913</c:v>
                </c:pt>
                <c:pt idx="937">
                  <c:v>7468.6567164179105</c:v>
                </c:pt>
                <c:pt idx="938">
                  <c:v>7466.7731629392974</c:v>
                </c:pt>
                <c:pt idx="939">
                  <c:v>7469.3617021276596</c:v>
                </c:pt>
                <c:pt idx="940">
                  <c:v>7467.2688629117956</c:v>
                </c:pt>
                <c:pt idx="941">
                  <c:v>7470.2760084925694</c:v>
                </c:pt>
                <c:pt idx="942">
                  <c:v>7470.3075291622481</c:v>
                </c:pt>
                <c:pt idx="943">
                  <c:v>7469.8093220338988</c:v>
                </c:pt>
                <c:pt idx="944">
                  <c:v>7470.1587301587306</c:v>
                </c:pt>
                <c:pt idx="945">
                  <c:v>7473.7843551797041</c:v>
                </c:pt>
                <c:pt idx="946">
                  <c:v>7472.1224920802533</c:v>
                </c:pt>
                <c:pt idx="947">
                  <c:v>7472.995780590717</c:v>
                </c:pt>
                <c:pt idx="948">
                  <c:v>7474.7102212855634</c:v>
                </c:pt>
                <c:pt idx="949">
                  <c:v>7474.4210526315792</c:v>
                </c:pt>
                <c:pt idx="950">
                  <c:v>7478.2334384858041</c:v>
                </c:pt>
                <c:pt idx="951">
                  <c:v>7481.1974789915967</c:v>
                </c:pt>
                <c:pt idx="952">
                  <c:v>7482.1615949632742</c:v>
                </c:pt>
                <c:pt idx="953">
                  <c:v>7484.2767295597487</c:v>
                </c:pt>
                <c:pt idx="954">
                  <c:v>7486.8062827225131</c:v>
                </c:pt>
                <c:pt idx="955">
                  <c:v>7490.1673640167364</c:v>
                </c:pt>
                <c:pt idx="956">
                  <c:v>7490.5956112852664</c:v>
                </c:pt>
                <c:pt idx="957">
                  <c:v>7493.5281837160755</c:v>
                </c:pt>
                <c:pt idx="958">
                  <c:v>7499.478623566215</c:v>
                </c:pt>
                <c:pt idx="959">
                  <c:v>7499.6875</c:v>
                </c:pt>
                <c:pt idx="960">
                  <c:v>7499.3756503642044</c:v>
                </c:pt>
                <c:pt idx="961">
                  <c:v>7500.3118503118503</c:v>
                </c:pt>
                <c:pt idx="962">
                  <c:v>7500.934579439252</c:v>
                </c:pt>
                <c:pt idx="963">
                  <c:v>7502.4896265560164</c:v>
                </c:pt>
                <c:pt idx="964">
                  <c:v>7501.2435233160622</c:v>
                </c:pt>
                <c:pt idx="965">
                  <c:v>7500.4140786749485</c:v>
                </c:pt>
                <c:pt idx="966">
                  <c:v>7503.4126163391929</c:v>
                </c:pt>
                <c:pt idx="967">
                  <c:v>7501.6528925619832</c:v>
                </c:pt>
                <c:pt idx="968">
                  <c:v>7502.5799793601655</c:v>
                </c:pt>
                <c:pt idx="969">
                  <c:v>7501.2371134020623</c:v>
                </c:pt>
                <c:pt idx="970">
                  <c:v>7500.4119464469622</c:v>
                </c:pt>
                <c:pt idx="971">
                  <c:v>7501.4403292181069</c:v>
                </c:pt>
                <c:pt idx="972">
                  <c:v>7503.2887975334015</c:v>
                </c:pt>
                <c:pt idx="973">
                  <c:v>7503.490759753593</c:v>
                </c:pt>
                <c:pt idx="974">
                  <c:v>7503.0769230769229</c:v>
                </c:pt>
                <c:pt idx="975">
                  <c:v>7500.3073770491801</c:v>
                </c:pt>
                <c:pt idx="976">
                  <c:v>7495.8034800409414</c:v>
                </c:pt>
                <c:pt idx="977">
                  <c:v>7492.6380368098162</c:v>
                </c:pt>
                <c:pt idx="978">
                  <c:v>7489.8876404494385</c:v>
                </c:pt>
                <c:pt idx="979">
                  <c:v>7491.1224489795923</c:v>
                </c:pt>
                <c:pt idx="980">
                  <c:v>7491.3353720693167</c:v>
                </c:pt>
                <c:pt idx="981">
                  <c:v>7492.1588594704681</c:v>
                </c:pt>
                <c:pt idx="982">
                  <c:v>7492.9806714140386</c:v>
                </c:pt>
                <c:pt idx="983">
                  <c:v>7490.8536585365855</c:v>
                </c:pt>
                <c:pt idx="984">
                  <c:v>7490.4568527918782</c:v>
                </c:pt>
                <c:pt idx="985">
                  <c:v>7490.4665314401627</c:v>
                </c:pt>
                <c:pt idx="986">
                  <c:v>7489.3617021276596</c:v>
                </c:pt>
                <c:pt idx="987">
                  <c:v>7491.3967611336029</c:v>
                </c:pt>
                <c:pt idx="988">
                  <c:v>7490.5965621840242</c:v>
                </c:pt>
                <c:pt idx="989">
                  <c:v>7488.5858585858587</c:v>
                </c:pt>
                <c:pt idx="990">
                  <c:v>7489.8082744702324</c:v>
                </c:pt>
                <c:pt idx="991">
                  <c:v>7492.5403225806449</c:v>
                </c:pt>
                <c:pt idx="992">
                  <c:v>7492.346424974824</c:v>
                </c:pt>
                <c:pt idx="993">
                  <c:v>7490.0402414486925</c:v>
                </c:pt>
                <c:pt idx="994">
                  <c:v>7491.2562814070352</c:v>
                </c:pt>
                <c:pt idx="995">
                  <c:v>7490.5622489959842</c:v>
                </c:pt>
                <c:pt idx="996">
                  <c:v>7488.6659979939823</c:v>
                </c:pt>
                <c:pt idx="997">
                  <c:v>7487.2745490981961</c:v>
                </c:pt>
                <c:pt idx="998">
                  <c:v>7488.4884884884887</c:v>
                </c:pt>
                <c:pt idx="999">
                  <c:v>7490.5</c:v>
                </c:pt>
              </c:numCache>
            </c:numRef>
          </c:val>
          <c:smooth val="0"/>
          <c:extLst>
            <c:ext xmlns:c16="http://schemas.microsoft.com/office/drawing/2014/chart" uri="{C3380CC4-5D6E-409C-BE32-E72D297353CC}">
              <c16:uniqueId val="{00000000-AFE9-9143-96E8-5F780EC6576F}"/>
            </c:ext>
          </c:extLst>
        </c:ser>
        <c:dLbls>
          <c:showLegendKey val="0"/>
          <c:showVal val="0"/>
          <c:showCatName val="0"/>
          <c:showSerName val="0"/>
          <c:showPercent val="0"/>
          <c:showBubbleSize val="0"/>
        </c:dLbls>
        <c:smooth val="0"/>
        <c:axId val="1279164864"/>
        <c:axId val="1047638608"/>
      </c:lineChart>
      <c:catAx>
        <c:axId val="127916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47638608"/>
        <c:crosses val="autoZero"/>
        <c:auto val="1"/>
        <c:lblAlgn val="ctr"/>
        <c:lblOffset val="100"/>
        <c:noMultiLvlLbl val="0"/>
      </c:catAx>
      <c:valAx>
        <c:axId val="10476386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279164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'4.Simulation'!$BR$6:$BR$1005</c:f>
              <c:numCache>
                <c:formatCode>"$"#,##0.00</c:formatCode>
                <c:ptCount val="1000"/>
                <c:pt idx="0">
                  <c:v>1830</c:v>
                </c:pt>
                <c:pt idx="1">
                  <c:v>1843</c:v>
                </c:pt>
                <c:pt idx="2">
                  <c:v>2022</c:v>
                </c:pt>
                <c:pt idx="3">
                  <c:v>2008.5</c:v>
                </c:pt>
                <c:pt idx="4">
                  <c:v>1929.6</c:v>
                </c:pt>
                <c:pt idx="5">
                  <c:v>2021.3333333333333</c:v>
                </c:pt>
                <c:pt idx="6">
                  <c:v>2099.7142857142858</c:v>
                </c:pt>
                <c:pt idx="7">
                  <c:v>2123</c:v>
                </c:pt>
                <c:pt idx="8">
                  <c:v>2160.4444444444443</c:v>
                </c:pt>
                <c:pt idx="9">
                  <c:v>2278.4</c:v>
                </c:pt>
                <c:pt idx="10">
                  <c:v>2211.2727272727275</c:v>
                </c:pt>
                <c:pt idx="11">
                  <c:v>2183.4166666666665</c:v>
                </c:pt>
                <c:pt idx="12">
                  <c:v>2123.4615384615386</c:v>
                </c:pt>
                <c:pt idx="13">
                  <c:v>2101.6428571428573</c:v>
                </c:pt>
                <c:pt idx="14">
                  <c:v>2121.1333333333332</c:v>
                </c:pt>
                <c:pt idx="15">
                  <c:v>2047.6875</c:v>
                </c:pt>
                <c:pt idx="16">
                  <c:v>2043</c:v>
                </c:pt>
                <c:pt idx="17">
                  <c:v>2117.3888888888887</c:v>
                </c:pt>
                <c:pt idx="18">
                  <c:v>2173.2631578947367</c:v>
                </c:pt>
                <c:pt idx="19">
                  <c:v>2162.3000000000002</c:v>
                </c:pt>
                <c:pt idx="20">
                  <c:v>2163.9047619047619</c:v>
                </c:pt>
                <c:pt idx="21">
                  <c:v>2152.7727272727275</c:v>
                </c:pt>
                <c:pt idx="22">
                  <c:v>2163.2608695652175</c:v>
                </c:pt>
                <c:pt idx="23">
                  <c:v>2159.7916666666665</c:v>
                </c:pt>
                <c:pt idx="24">
                  <c:v>2174.92</c:v>
                </c:pt>
                <c:pt idx="25">
                  <c:v>2171.1153846153848</c:v>
                </c:pt>
                <c:pt idx="26">
                  <c:v>2189.962962962963</c:v>
                </c:pt>
                <c:pt idx="27">
                  <c:v>2181.3214285714284</c:v>
                </c:pt>
                <c:pt idx="28">
                  <c:v>2145.1034482758619</c:v>
                </c:pt>
                <c:pt idx="29">
                  <c:v>2175.2333333333331</c:v>
                </c:pt>
                <c:pt idx="30">
                  <c:v>2165.6451612903224</c:v>
                </c:pt>
                <c:pt idx="31">
                  <c:v>2170.34375</c:v>
                </c:pt>
                <c:pt idx="32">
                  <c:v>2162.3030303030305</c:v>
                </c:pt>
                <c:pt idx="33">
                  <c:v>2129.7647058823532</c:v>
                </c:pt>
                <c:pt idx="34">
                  <c:v>2097.0285714285715</c:v>
                </c:pt>
                <c:pt idx="35">
                  <c:v>2094.6666666666665</c:v>
                </c:pt>
                <c:pt idx="36">
                  <c:v>2121.0810810810813</c:v>
                </c:pt>
                <c:pt idx="37">
                  <c:v>2130.6315789473683</c:v>
                </c:pt>
                <c:pt idx="38">
                  <c:v>2139.3333333333335</c:v>
                </c:pt>
                <c:pt idx="39">
                  <c:v>2139.625</c:v>
                </c:pt>
                <c:pt idx="40">
                  <c:v>2144.5121951219512</c:v>
                </c:pt>
                <c:pt idx="41">
                  <c:v>2134.7380952380954</c:v>
                </c:pt>
                <c:pt idx="42">
                  <c:v>2112.5116279069766</c:v>
                </c:pt>
                <c:pt idx="43">
                  <c:v>2099.159090909091</c:v>
                </c:pt>
                <c:pt idx="44">
                  <c:v>2092.7777777777778</c:v>
                </c:pt>
                <c:pt idx="45">
                  <c:v>2100.391304347826</c:v>
                </c:pt>
                <c:pt idx="46">
                  <c:v>2107.4042553191489</c:v>
                </c:pt>
                <c:pt idx="47">
                  <c:v>2095.0625</c:v>
                </c:pt>
                <c:pt idx="48">
                  <c:v>2090.1428571428573</c:v>
                </c:pt>
                <c:pt idx="49">
                  <c:v>2089.66</c:v>
                </c:pt>
                <c:pt idx="50">
                  <c:v>2112.2549019607845</c:v>
                </c:pt>
                <c:pt idx="51">
                  <c:v>2116.3269230769229</c:v>
                </c:pt>
                <c:pt idx="52">
                  <c:v>2099.433962264151</c:v>
                </c:pt>
                <c:pt idx="53">
                  <c:v>2100.3333333333335</c:v>
                </c:pt>
                <c:pt idx="54">
                  <c:v>2095.9636363636364</c:v>
                </c:pt>
                <c:pt idx="55">
                  <c:v>2096.3035714285716</c:v>
                </c:pt>
                <c:pt idx="56">
                  <c:v>2088.7368421052633</c:v>
                </c:pt>
                <c:pt idx="57">
                  <c:v>2083.5172413793102</c:v>
                </c:pt>
                <c:pt idx="58">
                  <c:v>2082.6271186440677</c:v>
                </c:pt>
                <c:pt idx="59">
                  <c:v>2080.9166666666665</c:v>
                </c:pt>
                <c:pt idx="60">
                  <c:v>2068.1803278688526</c:v>
                </c:pt>
                <c:pt idx="61">
                  <c:v>2071.8387096774195</c:v>
                </c:pt>
                <c:pt idx="62">
                  <c:v>2059.8412698412699</c:v>
                </c:pt>
                <c:pt idx="63">
                  <c:v>2072.53125</c:v>
                </c:pt>
                <c:pt idx="64">
                  <c:v>2058.7384615384617</c:v>
                </c:pt>
                <c:pt idx="65">
                  <c:v>2060.090909090909</c:v>
                </c:pt>
                <c:pt idx="66">
                  <c:v>2060.0895522388059</c:v>
                </c:pt>
                <c:pt idx="67">
                  <c:v>2055.4705882352941</c:v>
                </c:pt>
                <c:pt idx="68">
                  <c:v>2045.9130434782608</c:v>
                </c:pt>
                <c:pt idx="69">
                  <c:v>2054.6857142857143</c:v>
                </c:pt>
                <c:pt idx="70">
                  <c:v>2057.676056338028</c:v>
                </c:pt>
                <c:pt idx="71">
                  <c:v>2056.0416666666665</c:v>
                </c:pt>
                <c:pt idx="72">
                  <c:v>2065.1369863013697</c:v>
                </c:pt>
                <c:pt idx="73">
                  <c:v>2072.2297297297296</c:v>
                </c:pt>
                <c:pt idx="74">
                  <c:v>2078.4666666666667</c:v>
                </c:pt>
                <c:pt idx="75">
                  <c:v>2086.7368421052633</c:v>
                </c:pt>
                <c:pt idx="76">
                  <c:v>2079.3766233766232</c:v>
                </c:pt>
                <c:pt idx="77">
                  <c:v>2071.0256410256411</c:v>
                </c:pt>
                <c:pt idx="78">
                  <c:v>2060.1518987341774</c:v>
                </c:pt>
                <c:pt idx="79">
                  <c:v>2060.1374999999998</c:v>
                </c:pt>
                <c:pt idx="80">
                  <c:v>2061.5925925925926</c:v>
                </c:pt>
                <c:pt idx="81">
                  <c:v>2064</c:v>
                </c:pt>
                <c:pt idx="82">
                  <c:v>2071.3734939759038</c:v>
                </c:pt>
                <c:pt idx="83">
                  <c:v>2072.1904761904761</c:v>
                </c:pt>
                <c:pt idx="84">
                  <c:v>2075.7647058823532</c:v>
                </c:pt>
                <c:pt idx="85">
                  <c:v>2081.9767441860463</c:v>
                </c:pt>
                <c:pt idx="86">
                  <c:v>2082.7701149425288</c:v>
                </c:pt>
                <c:pt idx="87">
                  <c:v>2085.5795454545455</c:v>
                </c:pt>
                <c:pt idx="88">
                  <c:v>2083</c:v>
                </c:pt>
                <c:pt idx="89">
                  <c:v>2083.1555555555556</c:v>
                </c:pt>
                <c:pt idx="90">
                  <c:v>2076.6373626373625</c:v>
                </c:pt>
                <c:pt idx="91">
                  <c:v>2078.6195652173915</c:v>
                </c:pt>
                <c:pt idx="92">
                  <c:v>2076.8279569892475</c:v>
                </c:pt>
                <c:pt idx="93">
                  <c:v>2071.7021276595747</c:v>
                </c:pt>
                <c:pt idx="94">
                  <c:v>2070.0210526315791</c:v>
                </c:pt>
                <c:pt idx="95">
                  <c:v>2063.875</c:v>
                </c:pt>
                <c:pt idx="96">
                  <c:v>2057.5979381443299</c:v>
                </c:pt>
                <c:pt idx="97">
                  <c:v>2056.0408163265306</c:v>
                </c:pt>
                <c:pt idx="98">
                  <c:v>2053.878787878788</c:v>
                </c:pt>
                <c:pt idx="99">
                  <c:v>2057.2399999999998</c:v>
                </c:pt>
                <c:pt idx="100">
                  <c:v>2057.9801980198022</c:v>
                </c:pt>
                <c:pt idx="101">
                  <c:v>2057.0294117647059</c:v>
                </c:pt>
                <c:pt idx="102">
                  <c:v>2055.4077669902913</c:v>
                </c:pt>
                <c:pt idx="103">
                  <c:v>2057.4711538461538</c:v>
                </c:pt>
                <c:pt idx="104">
                  <c:v>2054.3333333333335</c:v>
                </c:pt>
                <c:pt idx="105">
                  <c:v>2049.0566037735848</c:v>
                </c:pt>
                <c:pt idx="106">
                  <c:v>2055.9252336448599</c:v>
                </c:pt>
                <c:pt idx="107">
                  <c:v>2056.5555555555557</c:v>
                </c:pt>
                <c:pt idx="108">
                  <c:v>2056.880733944954</c:v>
                </c:pt>
                <c:pt idx="109">
                  <c:v>2054.8636363636365</c:v>
                </c:pt>
                <c:pt idx="110">
                  <c:v>2046.5945945945946</c:v>
                </c:pt>
                <c:pt idx="111">
                  <c:v>2041.9821428571429</c:v>
                </c:pt>
                <c:pt idx="112">
                  <c:v>2035.7699115044247</c:v>
                </c:pt>
                <c:pt idx="113">
                  <c:v>2039.2280701754387</c:v>
                </c:pt>
                <c:pt idx="114">
                  <c:v>2038.9739130434782</c:v>
                </c:pt>
                <c:pt idx="115">
                  <c:v>2043.5344827586207</c:v>
                </c:pt>
                <c:pt idx="116">
                  <c:v>2037.7777777777778</c:v>
                </c:pt>
                <c:pt idx="117">
                  <c:v>2042.050847457627</c:v>
                </c:pt>
                <c:pt idx="118">
                  <c:v>2038.9579831932774</c:v>
                </c:pt>
                <c:pt idx="119">
                  <c:v>2033.8333333333333</c:v>
                </c:pt>
                <c:pt idx="120">
                  <c:v>2036.0330578512396</c:v>
                </c:pt>
                <c:pt idx="121">
                  <c:v>2035.3032786885246</c:v>
                </c:pt>
                <c:pt idx="122">
                  <c:v>2034.2439024390244</c:v>
                </c:pt>
                <c:pt idx="123">
                  <c:v>2028.2258064516129</c:v>
                </c:pt>
                <c:pt idx="124">
                  <c:v>2027.184</c:v>
                </c:pt>
                <c:pt idx="125">
                  <c:v>2019.3809523809523</c:v>
                </c:pt>
                <c:pt idx="126">
                  <c:v>2017.6062992125985</c:v>
                </c:pt>
                <c:pt idx="127">
                  <c:v>2020.125</c:v>
                </c:pt>
                <c:pt idx="128">
                  <c:v>2020.4341085271317</c:v>
                </c:pt>
                <c:pt idx="129">
                  <c:v>2015.7538461538461</c:v>
                </c:pt>
                <c:pt idx="130">
                  <c:v>2019.1221374045801</c:v>
                </c:pt>
                <c:pt idx="131">
                  <c:v>2018.2045454545455</c:v>
                </c:pt>
                <c:pt idx="132">
                  <c:v>2019.2406015037593</c:v>
                </c:pt>
                <c:pt idx="133">
                  <c:v>2016.8731343283582</c:v>
                </c:pt>
                <c:pt idx="134">
                  <c:v>2023.7777777777778</c:v>
                </c:pt>
                <c:pt idx="135">
                  <c:v>2029.1176470588234</c:v>
                </c:pt>
                <c:pt idx="136">
                  <c:v>2030.3357664233577</c:v>
                </c:pt>
                <c:pt idx="137">
                  <c:v>2029.8333333333333</c:v>
                </c:pt>
                <c:pt idx="138">
                  <c:v>2024.9856115107914</c:v>
                </c:pt>
                <c:pt idx="139">
                  <c:v>2027.0071428571428</c:v>
                </c:pt>
                <c:pt idx="140">
                  <c:v>2026.0921985815603</c:v>
                </c:pt>
                <c:pt idx="141">
                  <c:v>2022.7746478873239</c:v>
                </c:pt>
                <c:pt idx="142">
                  <c:v>2033.1608391608393</c:v>
                </c:pt>
                <c:pt idx="143">
                  <c:v>2034.8541666666667</c:v>
                </c:pt>
                <c:pt idx="144">
                  <c:v>2042.0275862068966</c:v>
                </c:pt>
                <c:pt idx="145">
                  <c:v>2045.3698630136987</c:v>
                </c:pt>
                <c:pt idx="146">
                  <c:v>2050.1632653061224</c:v>
                </c:pt>
                <c:pt idx="147">
                  <c:v>2049.75</c:v>
                </c:pt>
                <c:pt idx="148">
                  <c:v>2042.3825503355704</c:v>
                </c:pt>
                <c:pt idx="149">
                  <c:v>2044.8333333333333</c:v>
                </c:pt>
                <c:pt idx="150">
                  <c:v>2045.1986754966888</c:v>
                </c:pt>
                <c:pt idx="151">
                  <c:v>2040.8223684210527</c:v>
                </c:pt>
                <c:pt idx="152">
                  <c:v>2042.6013071895425</c:v>
                </c:pt>
                <c:pt idx="153">
                  <c:v>2045.3766233766235</c:v>
                </c:pt>
                <c:pt idx="154">
                  <c:v>2050.9935483870968</c:v>
                </c:pt>
                <c:pt idx="155">
                  <c:v>2050.5961538461538</c:v>
                </c:pt>
                <c:pt idx="156">
                  <c:v>2049.8471337579617</c:v>
                </c:pt>
                <c:pt idx="157">
                  <c:v>2053.6582278481014</c:v>
                </c:pt>
                <c:pt idx="158">
                  <c:v>2055.7106918238992</c:v>
                </c:pt>
                <c:pt idx="159">
                  <c:v>2051.3125</c:v>
                </c:pt>
                <c:pt idx="160">
                  <c:v>2045.8012422360248</c:v>
                </c:pt>
                <c:pt idx="161">
                  <c:v>2041.2962962962963</c:v>
                </c:pt>
                <c:pt idx="162">
                  <c:v>2041.9509202453987</c:v>
                </c:pt>
                <c:pt idx="163">
                  <c:v>2043</c:v>
                </c:pt>
                <c:pt idx="164">
                  <c:v>2047.0424242424242</c:v>
                </c:pt>
                <c:pt idx="165">
                  <c:v>2052.0120481927711</c:v>
                </c:pt>
                <c:pt idx="166">
                  <c:v>2057.3592814371259</c:v>
                </c:pt>
                <c:pt idx="167">
                  <c:v>2062.2738095238096</c:v>
                </c:pt>
                <c:pt idx="168">
                  <c:v>2056.6923076923076</c:v>
                </c:pt>
                <c:pt idx="169">
                  <c:v>2062.7176470588233</c:v>
                </c:pt>
                <c:pt idx="170">
                  <c:v>2063.1228070175439</c:v>
                </c:pt>
                <c:pt idx="171">
                  <c:v>2062</c:v>
                </c:pt>
                <c:pt idx="172">
                  <c:v>2064.6994219653179</c:v>
                </c:pt>
                <c:pt idx="173">
                  <c:v>2069.1091954022991</c:v>
                </c:pt>
                <c:pt idx="174">
                  <c:v>2072.1428571428573</c:v>
                </c:pt>
                <c:pt idx="175">
                  <c:v>2072.028409090909</c:v>
                </c:pt>
                <c:pt idx="176">
                  <c:v>2073.824858757062</c:v>
                </c:pt>
                <c:pt idx="177">
                  <c:v>2075.0056179775279</c:v>
                </c:pt>
                <c:pt idx="178">
                  <c:v>2076.9888268156424</c:v>
                </c:pt>
                <c:pt idx="179">
                  <c:v>2079.6722222222224</c:v>
                </c:pt>
                <c:pt idx="180">
                  <c:v>2075.7624309392263</c:v>
                </c:pt>
                <c:pt idx="181">
                  <c:v>2073.9175824175823</c:v>
                </c:pt>
                <c:pt idx="182">
                  <c:v>2073.0710382513662</c:v>
                </c:pt>
                <c:pt idx="183">
                  <c:v>2069.7608695652175</c:v>
                </c:pt>
                <c:pt idx="184">
                  <c:v>2072.7891891891891</c:v>
                </c:pt>
                <c:pt idx="185">
                  <c:v>2073.2580645161293</c:v>
                </c:pt>
                <c:pt idx="186">
                  <c:v>2069.8983957219252</c:v>
                </c:pt>
                <c:pt idx="187">
                  <c:v>2068.2393617021276</c:v>
                </c:pt>
                <c:pt idx="188">
                  <c:v>2069.1269841269841</c:v>
                </c:pt>
                <c:pt idx="189">
                  <c:v>2063.1947368421052</c:v>
                </c:pt>
                <c:pt idx="190">
                  <c:v>2061.890052356021</c:v>
                </c:pt>
                <c:pt idx="191">
                  <c:v>2064.0677083333335</c:v>
                </c:pt>
                <c:pt idx="192">
                  <c:v>2062.015544041451</c:v>
                </c:pt>
                <c:pt idx="193">
                  <c:v>2062.5</c:v>
                </c:pt>
                <c:pt idx="194">
                  <c:v>2065.8615384615387</c:v>
                </c:pt>
                <c:pt idx="195">
                  <c:v>2065.9132653061224</c:v>
                </c:pt>
                <c:pt idx="196">
                  <c:v>2068.5228426395938</c:v>
                </c:pt>
                <c:pt idx="197">
                  <c:v>2068.121212121212</c:v>
                </c:pt>
                <c:pt idx="198">
                  <c:v>2068.5226130653268</c:v>
                </c:pt>
                <c:pt idx="199">
                  <c:v>2069.1999999999998</c:v>
                </c:pt>
                <c:pt idx="200">
                  <c:v>2071.2189054726368</c:v>
                </c:pt>
                <c:pt idx="201">
                  <c:v>2068.8366336633662</c:v>
                </c:pt>
                <c:pt idx="202">
                  <c:v>2069.9753694581282</c:v>
                </c:pt>
                <c:pt idx="203">
                  <c:v>2070.2009803921569</c:v>
                </c:pt>
                <c:pt idx="204">
                  <c:v>2066.580487804878</c:v>
                </c:pt>
                <c:pt idx="205">
                  <c:v>2064</c:v>
                </c:pt>
                <c:pt idx="206">
                  <c:v>2065.4202898550725</c:v>
                </c:pt>
                <c:pt idx="207">
                  <c:v>2067.0432692307691</c:v>
                </c:pt>
                <c:pt idx="208">
                  <c:v>2070.0717703349283</c:v>
                </c:pt>
                <c:pt idx="209">
                  <c:v>2072.6428571428573</c:v>
                </c:pt>
                <c:pt idx="210">
                  <c:v>2069.2654028436018</c:v>
                </c:pt>
                <c:pt idx="211">
                  <c:v>2070.9764150943397</c:v>
                </c:pt>
                <c:pt idx="212">
                  <c:v>2073.394366197183</c:v>
                </c:pt>
                <c:pt idx="213">
                  <c:v>2072.0607476635514</c:v>
                </c:pt>
                <c:pt idx="214">
                  <c:v>2069.1441860465115</c:v>
                </c:pt>
                <c:pt idx="215">
                  <c:v>2069.8055555555557</c:v>
                </c:pt>
                <c:pt idx="216">
                  <c:v>2070.9769585253457</c:v>
                </c:pt>
                <c:pt idx="217">
                  <c:v>2070.9266055045873</c:v>
                </c:pt>
                <c:pt idx="218">
                  <c:v>2073.8447488584475</c:v>
                </c:pt>
                <c:pt idx="219">
                  <c:v>2077.0727272727272</c:v>
                </c:pt>
                <c:pt idx="220">
                  <c:v>2075.1945701357467</c:v>
                </c:pt>
                <c:pt idx="221">
                  <c:v>2078.635135135135</c:v>
                </c:pt>
                <c:pt idx="222">
                  <c:v>2078.3901345291479</c:v>
                </c:pt>
                <c:pt idx="223">
                  <c:v>2074.6830357142858</c:v>
                </c:pt>
                <c:pt idx="224">
                  <c:v>2077.0044444444443</c:v>
                </c:pt>
                <c:pt idx="225">
                  <c:v>2075.3274336283184</c:v>
                </c:pt>
                <c:pt idx="226">
                  <c:v>2073.6916299559471</c:v>
                </c:pt>
                <c:pt idx="227">
                  <c:v>2070.1403508771928</c:v>
                </c:pt>
                <c:pt idx="228">
                  <c:v>2066.3275109170304</c:v>
                </c:pt>
                <c:pt idx="229">
                  <c:v>2067.9521739130437</c:v>
                </c:pt>
                <c:pt idx="230">
                  <c:v>2068.9350649350649</c:v>
                </c:pt>
                <c:pt idx="231">
                  <c:v>2067.3103448275861</c:v>
                </c:pt>
                <c:pt idx="232">
                  <c:v>2064.480686695279</c:v>
                </c:pt>
                <c:pt idx="233">
                  <c:v>2065.8504273504273</c:v>
                </c:pt>
                <c:pt idx="234">
                  <c:v>2065.4936170212768</c:v>
                </c:pt>
                <c:pt idx="235">
                  <c:v>2068.7754237288136</c:v>
                </c:pt>
                <c:pt idx="236">
                  <c:v>2072.4008438818564</c:v>
                </c:pt>
                <c:pt idx="237">
                  <c:v>2069.4747899159665</c:v>
                </c:pt>
                <c:pt idx="238">
                  <c:v>2069.1673640167364</c:v>
                </c:pt>
                <c:pt idx="239">
                  <c:v>2067.1291666666666</c:v>
                </c:pt>
                <c:pt idx="240">
                  <c:v>2066.572614107884</c:v>
                </c:pt>
                <c:pt idx="241">
                  <c:v>2069.4462809917354</c:v>
                </c:pt>
                <c:pt idx="242">
                  <c:v>2070.2304526748972</c:v>
                </c:pt>
                <c:pt idx="243">
                  <c:v>2070.0983606557379</c:v>
                </c:pt>
                <c:pt idx="244">
                  <c:v>2071.0897959183671</c:v>
                </c:pt>
                <c:pt idx="245">
                  <c:v>2071.5975609756097</c:v>
                </c:pt>
                <c:pt idx="246">
                  <c:v>2069.0404858299594</c:v>
                </c:pt>
                <c:pt idx="247">
                  <c:v>2066.6653225806454</c:v>
                </c:pt>
                <c:pt idx="248">
                  <c:v>2064.4297188755022</c:v>
                </c:pt>
                <c:pt idx="249">
                  <c:v>2062.3119999999999</c:v>
                </c:pt>
                <c:pt idx="250">
                  <c:v>2058.7091633466134</c:v>
                </c:pt>
                <c:pt idx="251">
                  <c:v>2062.2063492063494</c:v>
                </c:pt>
                <c:pt idx="252">
                  <c:v>2062.513833992095</c:v>
                </c:pt>
                <c:pt idx="253">
                  <c:v>2066.8188976377951</c:v>
                </c:pt>
                <c:pt idx="254">
                  <c:v>2072.4039215686275</c:v>
                </c:pt>
                <c:pt idx="255">
                  <c:v>2071.88671875</c:v>
                </c:pt>
                <c:pt idx="256">
                  <c:v>2070.5486381322958</c:v>
                </c:pt>
                <c:pt idx="257">
                  <c:v>2068.6472868217056</c:v>
                </c:pt>
                <c:pt idx="258">
                  <c:v>2066.5212355212357</c:v>
                </c:pt>
                <c:pt idx="259">
                  <c:v>2065.2192307692308</c:v>
                </c:pt>
                <c:pt idx="260">
                  <c:v>2067.7892720306513</c:v>
                </c:pt>
                <c:pt idx="261">
                  <c:v>2067.5419847328244</c:v>
                </c:pt>
                <c:pt idx="262">
                  <c:v>2066.6615969581749</c:v>
                </c:pt>
                <c:pt idx="263">
                  <c:v>2066.3636363636365</c:v>
                </c:pt>
                <c:pt idx="264">
                  <c:v>2069.4037735849056</c:v>
                </c:pt>
                <c:pt idx="265">
                  <c:v>2069.8796992481202</c:v>
                </c:pt>
                <c:pt idx="266">
                  <c:v>2068.9363295880148</c:v>
                </c:pt>
                <c:pt idx="267">
                  <c:v>2072.6791044776119</c:v>
                </c:pt>
                <c:pt idx="268">
                  <c:v>2073.3159851301116</c:v>
                </c:pt>
                <c:pt idx="269">
                  <c:v>2073.5037037037036</c:v>
                </c:pt>
                <c:pt idx="270">
                  <c:v>2074.6531365313654</c:v>
                </c:pt>
                <c:pt idx="271">
                  <c:v>2074.3382352941176</c:v>
                </c:pt>
                <c:pt idx="272">
                  <c:v>2072.5641025641025</c:v>
                </c:pt>
                <c:pt idx="273">
                  <c:v>2074.1569343065694</c:v>
                </c:pt>
                <c:pt idx="274">
                  <c:v>2072.1963636363635</c:v>
                </c:pt>
                <c:pt idx="275">
                  <c:v>2072.4166666666665</c:v>
                </c:pt>
                <c:pt idx="276">
                  <c:v>2074.9061371841153</c:v>
                </c:pt>
                <c:pt idx="277">
                  <c:v>2074.1762589928057</c:v>
                </c:pt>
                <c:pt idx="278">
                  <c:v>2074.6129032258063</c:v>
                </c:pt>
                <c:pt idx="279">
                  <c:v>2069.9785714285713</c:v>
                </c:pt>
                <c:pt idx="280">
                  <c:v>2070.1423487544484</c:v>
                </c:pt>
                <c:pt idx="281">
                  <c:v>2072.7836879432625</c:v>
                </c:pt>
                <c:pt idx="282">
                  <c:v>2072.8233215547702</c:v>
                </c:pt>
                <c:pt idx="283">
                  <c:v>2074.4929577464791</c:v>
                </c:pt>
                <c:pt idx="284">
                  <c:v>2074.5403508771929</c:v>
                </c:pt>
                <c:pt idx="285">
                  <c:v>2073.2657342657344</c:v>
                </c:pt>
                <c:pt idx="286">
                  <c:v>2071.4076655052263</c:v>
                </c:pt>
                <c:pt idx="287">
                  <c:v>2072.8125</c:v>
                </c:pt>
                <c:pt idx="288">
                  <c:v>2072.5224913494808</c:v>
                </c:pt>
                <c:pt idx="289">
                  <c:v>2074.4793103448278</c:v>
                </c:pt>
                <c:pt idx="290">
                  <c:v>2073.9690721649486</c:v>
                </c:pt>
                <c:pt idx="291">
                  <c:v>2075.8047945205481</c:v>
                </c:pt>
                <c:pt idx="292">
                  <c:v>2074.0273037542661</c:v>
                </c:pt>
                <c:pt idx="293">
                  <c:v>2077.2176870748299</c:v>
                </c:pt>
                <c:pt idx="294">
                  <c:v>2077.0135593220339</c:v>
                </c:pt>
                <c:pt idx="295">
                  <c:v>2076.6925675675675</c:v>
                </c:pt>
                <c:pt idx="296">
                  <c:v>2079.3703703703704</c:v>
                </c:pt>
                <c:pt idx="297">
                  <c:v>2080.4865771812078</c:v>
                </c:pt>
                <c:pt idx="298">
                  <c:v>2082.1371237458193</c:v>
                </c:pt>
                <c:pt idx="299">
                  <c:v>2083.9633333333331</c:v>
                </c:pt>
                <c:pt idx="300">
                  <c:v>2086.3621262458473</c:v>
                </c:pt>
                <c:pt idx="301">
                  <c:v>2086.5761589403974</c:v>
                </c:pt>
                <c:pt idx="302">
                  <c:v>2085.6534653465346</c:v>
                </c:pt>
                <c:pt idx="303">
                  <c:v>2085.3585526315787</c:v>
                </c:pt>
                <c:pt idx="304">
                  <c:v>2087.4327868852461</c:v>
                </c:pt>
                <c:pt idx="305">
                  <c:v>2089.9444444444443</c:v>
                </c:pt>
                <c:pt idx="306">
                  <c:v>2089.1563517915311</c:v>
                </c:pt>
                <c:pt idx="307">
                  <c:v>2087.0357142857142</c:v>
                </c:pt>
                <c:pt idx="308">
                  <c:v>2086.6051779935274</c:v>
                </c:pt>
                <c:pt idx="309">
                  <c:v>2086.6290322580644</c:v>
                </c:pt>
                <c:pt idx="310">
                  <c:v>2086.6463022508037</c:v>
                </c:pt>
                <c:pt idx="311">
                  <c:v>2089.5737179487178</c:v>
                </c:pt>
                <c:pt idx="312">
                  <c:v>2087.1916932907347</c:v>
                </c:pt>
                <c:pt idx="313">
                  <c:v>2088.2197452229298</c:v>
                </c:pt>
                <c:pt idx="314">
                  <c:v>2087.8380952380953</c:v>
                </c:pt>
                <c:pt idx="315">
                  <c:v>2087.503164556962</c:v>
                </c:pt>
                <c:pt idx="316">
                  <c:v>2085.1072555205046</c:v>
                </c:pt>
                <c:pt idx="317">
                  <c:v>2084.8018867924529</c:v>
                </c:pt>
                <c:pt idx="318">
                  <c:v>2085.5454545454545</c:v>
                </c:pt>
                <c:pt idx="319">
                  <c:v>2084.859375</c:v>
                </c:pt>
                <c:pt idx="320">
                  <c:v>2083.7289719626169</c:v>
                </c:pt>
                <c:pt idx="321">
                  <c:v>2085.3012422360248</c:v>
                </c:pt>
                <c:pt idx="322">
                  <c:v>2084.3993808049536</c:v>
                </c:pt>
                <c:pt idx="323">
                  <c:v>2084.320987654321</c:v>
                </c:pt>
                <c:pt idx="324">
                  <c:v>2087.1692307692306</c:v>
                </c:pt>
                <c:pt idx="325">
                  <c:v>2087.5030674846626</c:v>
                </c:pt>
                <c:pt idx="326">
                  <c:v>2088.9266055045873</c:v>
                </c:pt>
                <c:pt idx="327">
                  <c:v>2087.1920731707319</c:v>
                </c:pt>
                <c:pt idx="328">
                  <c:v>2085.0547112462004</c:v>
                </c:pt>
                <c:pt idx="329">
                  <c:v>2083.6</c:v>
                </c:pt>
                <c:pt idx="330">
                  <c:v>2084.1027190332325</c:v>
                </c:pt>
                <c:pt idx="331">
                  <c:v>2084.0481927710844</c:v>
                </c:pt>
                <c:pt idx="332">
                  <c:v>2084.9789789789788</c:v>
                </c:pt>
                <c:pt idx="333">
                  <c:v>2084.7335329341317</c:v>
                </c:pt>
                <c:pt idx="334">
                  <c:v>2085.35223880597</c:v>
                </c:pt>
                <c:pt idx="335">
                  <c:v>2082.6339285714284</c:v>
                </c:pt>
                <c:pt idx="336">
                  <c:v>2083.1839762611276</c:v>
                </c:pt>
                <c:pt idx="337">
                  <c:v>2082.3461538461538</c:v>
                </c:pt>
                <c:pt idx="338">
                  <c:v>2083.1327433628317</c:v>
                </c:pt>
                <c:pt idx="339">
                  <c:v>2084.7705882352943</c:v>
                </c:pt>
                <c:pt idx="340">
                  <c:v>2084.5337243401759</c:v>
                </c:pt>
                <c:pt idx="341">
                  <c:v>2085.3333333333335</c:v>
                </c:pt>
                <c:pt idx="342">
                  <c:v>2082.717201166181</c:v>
                </c:pt>
                <c:pt idx="343">
                  <c:v>2085.2674418604652</c:v>
                </c:pt>
                <c:pt idx="344">
                  <c:v>2084.7884057971014</c:v>
                </c:pt>
                <c:pt idx="345">
                  <c:v>2084.1878612716764</c:v>
                </c:pt>
                <c:pt idx="346">
                  <c:v>2084.6253602305474</c:v>
                </c:pt>
                <c:pt idx="347">
                  <c:v>2086.8879310344828</c:v>
                </c:pt>
                <c:pt idx="348">
                  <c:v>2088.4756446991405</c:v>
                </c:pt>
                <c:pt idx="349">
                  <c:v>2088.4514285714286</c:v>
                </c:pt>
                <c:pt idx="350">
                  <c:v>2088.3475783475783</c:v>
                </c:pt>
                <c:pt idx="351">
                  <c:v>2089.3948863636365</c:v>
                </c:pt>
                <c:pt idx="352">
                  <c:v>2087.8668555240793</c:v>
                </c:pt>
                <c:pt idx="353">
                  <c:v>2090.7033898305085</c:v>
                </c:pt>
                <c:pt idx="354">
                  <c:v>2091.3295774647886</c:v>
                </c:pt>
                <c:pt idx="355">
                  <c:v>2089.3651685393256</c:v>
                </c:pt>
                <c:pt idx="356">
                  <c:v>2088.0784313725489</c:v>
                </c:pt>
                <c:pt idx="357">
                  <c:v>2088.8659217877093</c:v>
                </c:pt>
                <c:pt idx="358">
                  <c:v>2089.1142061281339</c:v>
                </c:pt>
                <c:pt idx="359">
                  <c:v>2089.5861111111112</c:v>
                </c:pt>
                <c:pt idx="360">
                  <c:v>2088.3518005540168</c:v>
                </c:pt>
                <c:pt idx="361">
                  <c:v>2091.1491712707184</c:v>
                </c:pt>
                <c:pt idx="362">
                  <c:v>2091.2617079889806</c:v>
                </c:pt>
                <c:pt idx="363">
                  <c:v>2090.3626373626375</c:v>
                </c:pt>
                <c:pt idx="364">
                  <c:v>2090.1698630136984</c:v>
                </c:pt>
                <c:pt idx="365">
                  <c:v>2090.5901639344261</c:v>
                </c:pt>
                <c:pt idx="366">
                  <c:v>2089.7002724795639</c:v>
                </c:pt>
                <c:pt idx="367">
                  <c:v>2089.0597826086955</c:v>
                </c:pt>
                <c:pt idx="368">
                  <c:v>2087.2195121951218</c:v>
                </c:pt>
                <c:pt idx="369">
                  <c:v>2088.7675675675678</c:v>
                </c:pt>
                <c:pt idx="370">
                  <c:v>2086.6199460916441</c:v>
                </c:pt>
                <c:pt idx="371">
                  <c:v>2086.0940860215055</c:v>
                </c:pt>
                <c:pt idx="372">
                  <c:v>2085.9839142091155</c:v>
                </c:pt>
                <c:pt idx="373">
                  <c:v>2084.524064171123</c:v>
                </c:pt>
                <c:pt idx="374">
                  <c:v>2085.3386666666665</c:v>
                </c:pt>
                <c:pt idx="375">
                  <c:v>2083.8218085106382</c:v>
                </c:pt>
                <c:pt idx="376">
                  <c:v>2084.1644562334218</c:v>
                </c:pt>
                <c:pt idx="377">
                  <c:v>2084.6084656084654</c:v>
                </c:pt>
                <c:pt idx="378">
                  <c:v>2086.3667546174142</c:v>
                </c:pt>
                <c:pt idx="379">
                  <c:v>2084.3078947368422</c:v>
                </c:pt>
                <c:pt idx="380">
                  <c:v>2083.1994750656168</c:v>
                </c:pt>
                <c:pt idx="381">
                  <c:v>2082.586387434555</c:v>
                </c:pt>
                <c:pt idx="382">
                  <c:v>2083.6762402088771</c:v>
                </c:pt>
                <c:pt idx="383">
                  <c:v>2084.1145833333335</c:v>
                </c:pt>
                <c:pt idx="384">
                  <c:v>2085.1948051948052</c:v>
                </c:pt>
                <c:pt idx="385">
                  <c:v>2085.2538860103627</c:v>
                </c:pt>
                <c:pt idx="386">
                  <c:v>2084.9870801033589</c:v>
                </c:pt>
                <c:pt idx="387">
                  <c:v>2083.2087628865979</c:v>
                </c:pt>
                <c:pt idx="388">
                  <c:v>2081.9871465295628</c:v>
                </c:pt>
                <c:pt idx="389">
                  <c:v>2082.6641025641024</c:v>
                </c:pt>
                <c:pt idx="390">
                  <c:v>2082.4603580562662</c:v>
                </c:pt>
                <c:pt idx="391">
                  <c:v>2080.2321428571427</c:v>
                </c:pt>
                <c:pt idx="392">
                  <c:v>2081.5750636132316</c:v>
                </c:pt>
                <c:pt idx="393">
                  <c:v>2082.2512690355329</c:v>
                </c:pt>
                <c:pt idx="394">
                  <c:v>2080.2405063291139</c:v>
                </c:pt>
                <c:pt idx="395">
                  <c:v>2082.0101010101012</c:v>
                </c:pt>
                <c:pt idx="396">
                  <c:v>2082.498740554156</c:v>
                </c:pt>
                <c:pt idx="397">
                  <c:v>2082.7437185929648</c:v>
                </c:pt>
                <c:pt idx="398">
                  <c:v>2079.8045112781956</c:v>
                </c:pt>
                <c:pt idx="399">
                  <c:v>2079.6750000000002</c:v>
                </c:pt>
                <c:pt idx="400">
                  <c:v>2080.6384039900249</c:v>
                </c:pt>
                <c:pt idx="401">
                  <c:v>2080.5845771144277</c:v>
                </c:pt>
                <c:pt idx="402">
                  <c:v>2081.8982630272953</c:v>
                </c:pt>
                <c:pt idx="403">
                  <c:v>2082.6707920792078</c:v>
                </c:pt>
                <c:pt idx="404">
                  <c:v>2083.1333333333332</c:v>
                </c:pt>
                <c:pt idx="405">
                  <c:v>2083.3719211822659</c:v>
                </c:pt>
                <c:pt idx="406">
                  <c:v>2084.1400491400491</c:v>
                </c:pt>
                <c:pt idx="407">
                  <c:v>2085.0318627450979</c:v>
                </c:pt>
                <c:pt idx="408">
                  <c:v>2086.2909535452322</c:v>
                </c:pt>
                <c:pt idx="409">
                  <c:v>2085.7536585365856</c:v>
                </c:pt>
                <c:pt idx="410">
                  <c:v>2085.8661800486616</c:v>
                </c:pt>
                <c:pt idx="411">
                  <c:v>2086.4611650485435</c:v>
                </c:pt>
                <c:pt idx="412">
                  <c:v>2084.7893462469733</c:v>
                </c:pt>
                <c:pt idx="413">
                  <c:v>2085.7439613526572</c:v>
                </c:pt>
                <c:pt idx="414">
                  <c:v>2084.5253012048192</c:v>
                </c:pt>
                <c:pt idx="415">
                  <c:v>2084.0048076923076</c:v>
                </c:pt>
                <c:pt idx="416">
                  <c:v>2085.0503597122301</c:v>
                </c:pt>
                <c:pt idx="417">
                  <c:v>2085.5311004784689</c:v>
                </c:pt>
                <c:pt idx="418">
                  <c:v>2085.8902147971362</c:v>
                </c:pt>
                <c:pt idx="419">
                  <c:v>2083.6809523809525</c:v>
                </c:pt>
                <c:pt idx="420">
                  <c:v>2083.2232779097385</c:v>
                </c:pt>
                <c:pt idx="421">
                  <c:v>2082.4526066350709</c:v>
                </c:pt>
                <c:pt idx="422">
                  <c:v>2081.8841607565014</c:v>
                </c:pt>
                <c:pt idx="423">
                  <c:v>2081.0212264150941</c:v>
                </c:pt>
                <c:pt idx="424">
                  <c:v>2080.2047058823528</c:v>
                </c:pt>
                <c:pt idx="425">
                  <c:v>2080.2699530516434</c:v>
                </c:pt>
                <c:pt idx="426">
                  <c:v>2079.990632318501</c:v>
                </c:pt>
                <c:pt idx="427">
                  <c:v>2081.0420560747662</c:v>
                </c:pt>
                <c:pt idx="428">
                  <c:v>2080.1421911421912</c:v>
                </c:pt>
                <c:pt idx="429">
                  <c:v>2079.4767441860463</c:v>
                </c:pt>
                <c:pt idx="430">
                  <c:v>2079.7470997679816</c:v>
                </c:pt>
                <c:pt idx="431">
                  <c:v>2079.1550925925926</c:v>
                </c:pt>
                <c:pt idx="432">
                  <c:v>2079.988452655889</c:v>
                </c:pt>
                <c:pt idx="433">
                  <c:v>2078.7672811059906</c:v>
                </c:pt>
                <c:pt idx="434">
                  <c:v>2077.4597701149423</c:v>
                </c:pt>
                <c:pt idx="435">
                  <c:v>2076.1582568807339</c:v>
                </c:pt>
                <c:pt idx="436">
                  <c:v>2077.1281464530894</c:v>
                </c:pt>
                <c:pt idx="437">
                  <c:v>2074.5684931506848</c:v>
                </c:pt>
                <c:pt idx="438">
                  <c:v>2074.1184510250569</c:v>
                </c:pt>
                <c:pt idx="439">
                  <c:v>2073.6681818181819</c:v>
                </c:pt>
                <c:pt idx="440">
                  <c:v>2073.4285714285716</c:v>
                </c:pt>
                <c:pt idx="441">
                  <c:v>2073.579185520362</c:v>
                </c:pt>
                <c:pt idx="442">
                  <c:v>2072.2844243792324</c:v>
                </c:pt>
                <c:pt idx="443">
                  <c:v>2070.984234234234</c:v>
                </c:pt>
                <c:pt idx="444">
                  <c:v>2072.2629213483146</c:v>
                </c:pt>
                <c:pt idx="445">
                  <c:v>2072.1547085201792</c:v>
                </c:pt>
                <c:pt idx="446">
                  <c:v>2069.1700223713647</c:v>
                </c:pt>
                <c:pt idx="447">
                  <c:v>2069.8191964285716</c:v>
                </c:pt>
                <c:pt idx="448">
                  <c:v>2069.4832962138084</c:v>
                </c:pt>
                <c:pt idx="449">
                  <c:v>2070.0844444444447</c:v>
                </c:pt>
                <c:pt idx="450">
                  <c:v>2072.0133037694013</c:v>
                </c:pt>
                <c:pt idx="451">
                  <c:v>2070.429203539823</c:v>
                </c:pt>
                <c:pt idx="452">
                  <c:v>2070.01766004415</c:v>
                </c:pt>
                <c:pt idx="453">
                  <c:v>2071.3722466960353</c:v>
                </c:pt>
                <c:pt idx="454">
                  <c:v>2072.1208791208792</c:v>
                </c:pt>
                <c:pt idx="455">
                  <c:v>2070.3223684210525</c:v>
                </c:pt>
                <c:pt idx="456">
                  <c:v>2070.2363238512035</c:v>
                </c:pt>
                <c:pt idx="457">
                  <c:v>2069.6593886462883</c:v>
                </c:pt>
                <c:pt idx="458">
                  <c:v>2069.2396514161219</c:v>
                </c:pt>
                <c:pt idx="459">
                  <c:v>2068.1760869565219</c:v>
                </c:pt>
                <c:pt idx="460">
                  <c:v>2067.2689804772235</c:v>
                </c:pt>
                <c:pt idx="461">
                  <c:v>2068.7489177489178</c:v>
                </c:pt>
                <c:pt idx="462">
                  <c:v>2070.5788336933047</c:v>
                </c:pt>
                <c:pt idx="463">
                  <c:v>2068.7090517241381</c:v>
                </c:pt>
                <c:pt idx="464">
                  <c:v>2068.3720430107528</c:v>
                </c:pt>
                <c:pt idx="465">
                  <c:v>2067.0064377682402</c:v>
                </c:pt>
                <c:pt idx="466">
                  <c:v>2065.9079229122058</c:v>
                </c:pt>
                <c:pt idx="467">
                  <c:v>2064.7948717948716</c:v>
                </c:pt>
                <c:pt idx="468">
                  <c:v>2064.3049040511728</c:v>
                </c:pt>
                <c:pt idx="469">
                  <c:v>2063.7170212765959</c:v>
                </c:pt>
                <c:pt idx="470">
                  <c:v>2062.7855626326964</c:v>
                </c:pt>
                <c:pt idx="471">
                  <c:v>2061.3305084745762</c:v>
                </c:pt>
                <c:pt idx="472">
                  <c:v>2061.1775898520086</c:v>
                </c:pt>
                <c:pt idx="473">
                  <c:v>2059.993670886076</c:v>
                </c:pt>
                <c:pt idx="474">
                  <c:v>2060.7347368421051</c:v>
                </c:pt>
                <c:pt idx="475">
                  <c:v>2060.9432773109243</c:v>
                </c:pt>
                <c:pt idx="476">
                  <c:v>2060.8238993710693</c:v>
                </c:pt>
                <c:pt idx="477">
                  <c:v>2061.0899581589956</c:v>
                </c:pt>
                <c:pt idx="478">
                  <c:v>2059.5762004175367</c:v>
                </c:pt>
                <c:pt idx="479">
                  <c:v>2059.4937500000001</c:v>
                </c:pt>
                <c:pt idx="480">
                  <c:v>2058.3617463617466</c:v>
                </c:pt>
                <c:pt idx="481">
                  <c:v>2059.985477178423</c:v>
                </c:pt>
                <c:pt idx="482">
                  <c:v>2060.3581780538302</c:v>
                </c:pt>
                <c:pt idx="483">
                  <c:v>2063.1177685950415</c:v>
                </c:pt>
                <c:pt idx="484">
                  <c:v>2061.5690721649485</c:v>
                </c:pt>
                <c:pt idx="485">
                  <c:v>2060.9197530864199</c:v>
                </c:pt>
                <c:pt idx="486">
                  <c:v>2061.9034907597534</c:v>
                </c:pt>
                <c:pt idx="487">
                  <c:v>2058.3545081967213</c:v>
                </c:pt>
                <c:pt idx="488">
                  <c:v>2057.6666666666665</c:v>
                </c:pt>
                <c:pt idx="489">
                  <c:v>2057.2551020408164</c:v>
                </c:pt>
                <c:pt idx="490">
                  <c:v>2056.6334012219959</c:v>
                </c:pt>
                <c:pt idx="491">
                  <c:v>2058.1646341463415</c:v>
                </c:pt>
                <c:pt idx="492">
                  <c:v>2059.5699797160241</c:v>
                </c:pt>
                <c:pt idx="493">
                  <c:v>2060.7854251012145</c:v>
                </c:pt>
                <c:pt idx="494">
                  <c:v>2059.9050505050504</c:v>
                </c:pt>
                <c:pt idx="495">
                  <c:v>2061.3225806451615</c:v>
                </c:pt>
                <c:pt idx="496">
                  <c:v>2062.0462776659961</c:v>
                </c:pt>
                <c:pt idx="497">
                  <c:v>2061.1987951807228</c:v>
                </c:pt>
                <c:pt idx="498">
                  <c:v>2061.6312625250503</c:v>
                </c:pt>
                <c:pt idx="499">
                  <c:v>2060.5479999999998</c:v>
                </c:pt>
                <c:pt idx="500">
                  <c:v>2059.8722554890219</c:v>
                </c:pt>
                <c:pt idx="501">
                  <c:v>2060.5557768924305</c:v>
                </c:pt>
                <c:pt idx="502">
                  <c:v>2058.3399602385684</c:v>
                </c:pt>
                <c:pt idx="503">
                  <c:v>2057.5694444444443</c:v>
                </c:pt>
                <c:pt idx="504">
                  <c:v>2056.4356435643563</c:v>
                </c:pt>
                <c:pt idx="505">
                  <c:v>2055.715415019763</c:v>
                </c:pt>
                <c:pt idx="506">
                  <c:v>2055.5976331360948</c:v>
                </c:pt>
                <c:pt idx="507">
                  <c:v>2057.053149606299</c:v>
                </c:pt>
                <c:pt idx="508">
                  <c:v>2057.015717092338</c:v>
                </c:pt>
                <c:pt idx="509">
                  <c:v>2056.149019607843</c:v>
                </c:pt>
                <c:pt idx="510">
                  <c:v>2057.7025440313109</c:v>
                </c:pt>
                <c:pt idx="511">
                  <c:v>2056.92578125</c:v>
                </c:pt>
                <c:pt idx="512">
                  <c:v>2059.4931773879143</c:v>
                </c:pt>
                <c:pt idx="513">
                  <c:v>2058.614785992218</c:v>
                </c:pt>
                <c:pt idx="514">
                  <c:v>2058.1805825242718</c:v>
                </c:pt>
                <c:pt idx="515">
                  <c:v>2057.3410852713178</c:v>
                </c:pt>
                <c:pt idx="516">
                  <c:v>2057.4390715667309</c:v>
                </c:pt>
                <c:pt idx="517">
                  <c:v>2058.833976833977</c:v>
                </c:pt>
                <c:pt idx="518">
                  <c:v>2059.7610789980731</c:v>
                </c:pt>
                <c:pt idx="519">
                  <c:v>2060.4730769230769</c:v>
                </c:pt>
                <c:pt idx="520">
                  <c:v>2061.5662188099809</c:v>
                </c:pt>
                <c:pt idx="521">
                  <c:v>2062.5019157088122</c:v>
                </c:pt>
                <c:pt idx="522">
                  <c:v>2061.8279158699811</c:v>
                </c:pt>
                <c:pt idx="523">
                  <c:v>2062.8492366412215</c:v>
                </c:pt>
                <c:pt idx="524">
                  <c:v>2063.6819047619047</c:v>
                </c:pt>
                <c:pt idx="525">
                  <c:v>2062.6482889733838</c:v>
                </c:pt>
                <c:pt idx="526">
                  <c:v>2062.3889943074005</c:v>
                </c:pt>
                <c:pt idx="527">
                  <c:v>2063.464015151515</c:v>
                </c:pt>
                <c:pt idx="528">
                  <c:v>2066.0283553875238</c:v>
                </c:pt>
                <c:pt idx="529">
                  <c:v>2065.4584905660377</c:v>
                </c:pt>
                <c:pt idx="530">
                  <c:v>2064.9811676082863</c:v>
                </c:pt>
                <c:pt idx="531">
                  <c:v>2064.0131578947367</c:v>
                </c:pt>
                <c:pt idx="532">
                  <c:v>2063.9756097560976</c:v>
                </c:pt>
                <c:pt idx="533">
                  <c:v>2061.5355805243444</c:v>
                </c:pt>
                <c:pt idx="534">
                  <c:v>2062.8411214953271</c:v>
                </c:pt>
                <c:pt idx="535">
                  <c:v>2062.4944029850744</c:v>
                </c:pt>
                <c:pt idx="536">
                  <c:v>2061.8715083798884</c:v>
                </c:pt>
                <c:pt idx="537">
                  <c:v>2063.4144981412637</c:v>
                </c:pt>
                <c:pt idx="538">
                  <c:v>2063.1465677179963</c:v>
                </c:pt>
                <c:pt idx="539">
                  <c:v>2062.4037037037037</c:v>
                </c:pt>
                <c:pt idx="540">
                  <c:v>2061.985212569316</c:v>
                </c:pt>
                <c:pt idx="541">
                  <c:v>2062.3874538745386</c:v>
                </c:pt>
                <c:pt idx="542">
                  <c:v>2061.3333333333335</c:v>
                </c:pt>
                <c:pt idx="543">
                  <c:v>2061.2426470588234</c:v>
                </c:pt>
                <c:pt idx="544">
                  <c:v>2060.7192660550459</c:v>
                </c:pt>
                <c:pt idx="545">
                  <c:v>2060.098901098901</c:v>
                </c:pt>
                <c:pt idx="546">
                  <c:v>2059.3930530164535</c:v>
                </c:pt>
                <c:pt idx="547">
                  <c:v>2060.3065693430658</c:v>
                </c:pt>
                <c:pt idx="548">
                  <c:v>2062.6630236794172</c:v>
                </c:pt>
                <c:pt idx="549">
                  <c:v>2062.338181818182</c:v>
                </c:pt>
                <c:pt idx="550">
                  <c:v>2061.0852994555353</c:v>
                </c:pt>
                <c:pt idx="551">
                  <c:v>2060.2228260869565</c:v>
                </c:pt>
                <c:pt idx="552">
                  <c:v>2060.1790235081376</c:v>
                </c:pt>
                <c:pt idx="553">
                  <c:v>2059.4386281588449</c:v>
                </c:pt>
                <c:pt idx="554">
                  <c:v>2059.5639639639639</c:v>
                </c:pt>
                <c:pt idx="555">
                  <c:v>2059.1852517985612</c:v>
                </c:pt>
                <c:pt idx="556">
                  <c:v>2059.7378815080788</c:v>
                </c:pt>
                <c:pt idx="557">
                  <c:v>2059.7491039426523</c:v>
                </c:pt>
                <c:pt idx="558">
                  <c:v>2057.9803220035778</c:v>
                </c:pt>
                <c:pt idx="559">
                  <c:v>2059.4142857142856</c:v>
                </c:pt>
                <c:pt idx="560">
                  <c:v>2058.7807486631018</c:v>
                </c:pt>
                <c:pt idx="561">
                  <c:v>2058.7188612099644</c:v>
                </c:pt>
                <c:pt idx="562">
                  <c:v>2058.4831261101244</c:v>
                </c:pt>
                <c:pt idx="563">
                  <c:v>2058.9343971631206</c:v>
                </c:pt>
                <c:pt idx="564">
                  <c:v>2060.7911504424778</c:v>
                </c:pt>
                <c:pt idx="565">
                  <c:v>2060.6201413427561</c:v>
                </c:pt>
                <c:pt idx="566">
                  <c:v>2061.5855379188711</c:v>
                </c:pt>
                <c:pt idx="567">
                  <c:v>2059.586267605634</c:v>
                </c:pt>
                <c:pt idx="568">
                  <c:v>2058.7258347978909</c:v>
                </c:pt>
                <c:pt idx="569">
                  <c:v>2057.1561403508772</c:v>
                </c:pt>
                <c:pt idx="570">
                  <c:v>2057.7390542907178</c:v>
                </c:pt>
                <c:pt idx="571">
                  <c:v>2058.0646853146854</c:v>
                </c:pt>
                <c:pt idx="572">
                  <c:v>2058.4938917975569</c:v>
                </c:pt>
                <c:pt idx="573">
                  <c:v>2057.5644599303137</c:v>
                </c:pt>
                <c:pt idx="574">
                  <c:v>2057.1165217391303</c:v>
                </c:pt>
                <c:pt idx="575">
                  <c:v>2057.1354166666665</c:v>
                </c:pt>
                <c:pt idx="576">
                  <c:v>2057.3344887348353</c:v>
                </c:pt>
                <c:pt idx="577">
                  <c:v>2057.3494809688582</c:v>
                </c:pt>
                <c:pt idx="578">
                  <c:v>2056.5941278065629</c:v>
                </c:pt>
                <c:pt idx="579">
                  <c:v>2055.9448275862069</c:v>
                </c:pt>
                <c:pt idx="580">
                  <c:v>2056.8571428571427</c:v>
                </c:pt>
                <c:pt idx="581">
                  <c:v>2056.4673539518899</c:v>
                </c:pt>
                <c:pt idx="582">
                  <c:v>2055.6329331046313</c:v>
                </c:pt>
                <c:pt idx="583">
                  <c:v>2056.6352739726026</c:v>
                </c:pt>
                <c:pt idx="584">
                  <c:v>2056.9145299145298</c:v>
                </c:pt>
                <c:pt idx="585">
                  <c:v>2058.1365187713309</c:v>
                </c:pt>
                <c:pt idx="586">
                  <c:v>2057.4718909710391</c:v>
                </c:pt>
                <c:pt idx="587">
                  <c:v>2058.4013605442178</c:v>
                </c:pt>
                <c:pt idx="588">
                  <c:v>2058.4261460101866</c:v>
                </c:pt>
                <c:pt idx="589">
                  <c:v>2058.7542372881358</c:v>
                </c:pt>
                <c:pt idx="590">
                  <c:v>2059.1387478849406</c:v>
                </c:pt>
                <c:pt idx="591">
                  <c:v>2058.9847972972975</c:v>
                </c:pt>
                <c:pt idx="592">
                  <c:v>2058.6593591905566</c:v>
                </c:pt>
                <c:pt idx="593">
                  <c:v>2057.8198653198651</c:v>
                </c:pt>
                <c:pt idx="594">
                  <c:v>2058.9159663865548</c:v>
                </c:pt>
                <c:pt idx="595">
                  <c:v>2058.4211409395975</c:v>
                </c:pt>
                <c:pt idx="596">
                  <c:v>2059.2948073701841</c:v>
                </c:pt>
                <c:pt idx="597">
                  <c:v>2060.1571906354516</c:v>
                </c:pt>
                <c:pt idx="598">
                  <c:v>2060.8914858096828</c:v>
                </c:pt>
                <c:pt idx="599">
                  <c:v>2060.7433333333333</c:v>
                </c:pt>
                <c:pt idx="600">
                  <c:v>2060.2196339434277</c:v>
                </c:pt>
                <c:pt idx="601">
                  <c:v>2060.4318936877075</c:v>
                </c:pt>
                <c:pt idx="602">
                  <c:v>2060.3117744610281</c:v>
                </c:pt>
                <c:pt idx="603">
                  <c:v>2061.4006622516558</c:v>
                </c:pt>
                <c:pt idx="604">
                  <c:v>2062.4495867768596</c:v>
                </c:pt>
                <c:pt idx="605">
                  <c:v>2061.0660066006599</c:v>
                </c:pt>
                <c:pt idx="606">
                  <c:v>2060.2652388797364</c:v>
                </c:pt>
                <c:pt idx="607">
                  <c:v>2061.2582236842104</c:v>
                </c:pt>
                <c:pt idx="608">
                  <c:v>2060.8883415435139</c:v>
                </c:pt>
                <c:pt idx="609">
                  <c:v>2061.2409836065572</c:v>
                </c:pt>
                <c:pt idx="610">
                  <c:v>2060.7152209492633</c:v>
                </c:pt>
                <c:pt idx="611">
                  <c:v>2060.0637254901962</c:v>
                </c:pt>
                <c:pt idx="612">
                  <c:v>2059.9331158238174</c:v>
                </c:pt>
                <c:pt idx="613">
                  <c:v>2061.9674267100977</c:v>
                </c:pt>
                <c:pt idx="614">
                  <c:v>2061.3821138211383</c:v>
                </c:pt>
                <c:pt idx="615">
                  <c:v>2061.3084415584417</c:v>
                </c:pt>
                <c:pt idx="616">
                  <c:v>2059.9578606158834</c:v>
                </c:pt>
                <c:pt idx="617">
                  <c:v>2058.401294498382</c:v>
                </c:pt>
                <c:pt idx="618">
                  <c:v>2058.4781906300486</c:v>
                </c:pt>
                <c:pt idx="619">
                  <c:v>2058.7435483870968</c:v>
                </c:pt>
                <c:pt idx="620">
                  <c:v>2056.9098228663447</c:v>
                </c:pt>
                <c:pt idx="621">
                  <c:v>2057.2620578778137</c:v>
                </c:pt>
                <c:pt idx="622">
                  <c:v>2058.9373996789727</c:v>
                </c:pt>
                <c:pt idx="623">
                  <c:v>2060.0769230769229</c:v>
                </c:pt>
                <c:pt idx="624">
                  <c:v>2059.5839999999998</c:v>
                </c:pt>
                <c:pt idx="625">
                  <c:v>2059.4265175718851</c:v>
                </c:pt>
                <c:pt idx="626">
                  <c:v>2060.3365231259968</c:v>
                </c:pt>
                <c:pt idx="627">
                  <c:v>2060.7961783439491</c:v>
                </c:pt>
                <c:pt idx="628">
                  <c:v>2061.1001589825119</c:v>
                </c:pt>
                <c:pt idx="629">
                  <c:v>2060.7809523809524</c:v>
                </c:pt>
                <c:pt idx="630">
                  <c:v>2060.5340729001587</c:v>
                </c:pt>
                <c:pt idx="631">
                  <c:v>2060.3544303797466</c:v>
                </c:pt>
                <c:pt idx="632">
                  <c:v>2059.5007898894155</c:v>
                </c:pt>
                <c:pt idx="633">
                  <c:v>2060.3123028391169</c:v>
                </c:pt>
                <c:pt idx="634">
                  <c:v>2060.1984251968502</c:v>
                </c:pt>
                <c:pt idx="635">
                  <c:v>2060.3490566037735</c:v>
                </c:pt>
                <c:pt idx="636">
                  <c:v>2061.1397174254316</c:v>
                </c:pt>
                <c:pt idx="637">
                  <c:v>2062.4231974921631</c:v>
                </c:pt>
                <c:pt idx="638">
                  <c:v>2062.6604068857591</c:v>
                </c:pt>
                <c:pt idx="639">
                  <c:v>2060.9187499999998</c:v>
                </c:pt>
                <c:pt idx="640">
                  <c:v>2061.3260530421217</c:v>
                </c:pt>
                <c:pt idx="641">
                  <c:v>2060.8535825545173</c:v>
                </c:pt>
                <c:pt idx="642">
                  <c:v>2061.6360808709178</c:v>
                </c:pt>
                <c:pt idx="643">
                  <c:v>2060.9875776397516</c:v>
                </c:pt>
                <c:pt idx="644">
                  <c:v>2061.5937984496122</c:v>
                </c:pt>
                <c:pt idx="645">
                  <c:v>2062.7120743034056</c:v>
                </c:pt>
                <c:pt idx="646">
                  <c:v>2063.9629057187017</c:v>
                </c:pt>
                <c:pt idx="647">
                  <c:v>2066.0447530864199</c:v>
                </c:pt>
                <c:pt idx="648">
                  <c:v>2065.3112480739601</c:v>
                </c:pt>
                <c:pt idx="649">
                  <c:v>2066.1969230769232</c:v>
                </c:pt>
                <c:pt idx="650">
                  <c:v>2066.2288786482336</c:v>
                </c:pt>
                <c:pt idx="651">
                  <c:v>2066.9110429447851</c:v>
                </c:pt>
                <c:pt idx="652">
                  <c:v>2066.2266462480857</c:v>
                </c:pt>
                <c:pt idx="653">
                  <c:v>2065.7461773700306</c:v>
                </c:pt>
                <c:pt idx="654">
                  <c:v>2066.1511450381681</c:v>
                </c:pt>
                <c:pt idx="655">
                  <c:v>2066.7362804878048</c:v>
                </c:pt>
                <c:pt idx="656">
                  <c:v>2068.290715372907</c:v>
                </c:pt>
                <c:pt idx="657">
                  <c:v>2068</c:v>
                </c:pt>
                <c:pt idx="658">
                  <c:v>2068.6403641881639</c:v>
                </c:pt>
                <c:pt idx="659">
                  <c:v>2068.7924242424242</c:v>
                </c:pt>
                <c:pt idx="660">
                  <c:v>2067.8033282904689</c:v>
                </c:pt>
                <c:pt idx="661">
                  <c:v>2067.4410876132929</c:v>
                </c:pt>
                <c:pt idx="662">
                  <c:v>2067.5022624434391</c:v>
                </c:pt>
                <c:pt idx="663">
                  <c:v>2066.7198795180725</c:v>
                </c:pt>
                <c:pt idx="664">
                  <c:v>2067.4315789473685</c:v>
                </c:pt>
                <c:pt idx="665">
                  <c:v>2067.9909909909911</c:v>
                </c:pt>
                <c:pt idx="666">
                  <c:v>2067.6611694152925</c:v>
                </c:pt>
                <c:pt idx="667">
                  <c:v>2066.7589820359281</c:v>
                </c:pt>
                <c:pt idx="668">
                  <c:v>2066.2077727952169</c:v>
                </c:pt>
                <c:pt idx="669">
                  <c:v>2066.2134328358211</c:v>
                </c:pt>
                <c:pt idx="670">
                  <c:v>2065.9061102831593</c:v>
                </c:pt>
                <c:pt idx="671">
                  <c:v>2065.5729166666665</c:v>
                </c:pt>
                <c:pt idx="672">
                  <c:v>2065.4175334323922</c:v>
                </c:pt>
                <c:pt idx="673">
                  <c:v>2066.5489614243324</c:v>
                </c:pt>
                <c:pt idx="674">
                  <c:v>2067.4429629629631</c:v>
                </c:pt>
                <c:pt idx="675">
                  <c:v>2066.5147928994083</c:v>
                </c:pt>
                <c:pt idx="676">
                  <c:v>2067.2141802067945</c:v>
                </c:pt>
                <c:pt idx="677">
                  <c:v>2069.0073746312682</c:v>
                </c:pt>
                <c:pt idx="678">
                  <c:v>2068.8409425625919</c:v>
                </c:pt>
                <c:pt idx="679">
                  <c:v>2069.160294117647</c:v>
                </c:pt>
                <c:pt idx="680">
                  <c:v>2069.0528634361235</c:v>
                </c:pt>
                <c:pt idx="681">
                  <c:v>2069.8313782991204</c:v>
                </c:pt>
                <c:pt idx="682">
                  <c:v>2069.4465592972183</c:v>
                </c:pt>
                <c:pt idx="683">
                  <c:v>2068.5438596491226</c:v>
                </c:pt>
                <c:pt idx="684">
                  <c:v>2068.1693430656933</c:v>
                </c:pt>
                <c:pt idx="685">
                  <c:v>2067.6034985422739</c:v>
                </c:pt>
                <c:pt idx="686">
                  <c:v>2066.951965065502</c:v>
                </c:pt>
                <c:pt idx="687">
                  <c:v>2068.25</c:v>
                </c:pt>
                <c:pt idx="688">
                  <c:v>2069.3584905660377</c:v>
                </c:pt>
                <c:pt idx="689">
                  <c:v>2068.942028985507</c:v>
                </c:pt>
                <c:pt idx="690">
                  <c:v>2068.3791606367581</c:v>
                </c:pt>
                <c:pt idx="691">
                  <c:v>2068.0722543352599</c:v>
                </c:pt>
                <c:pt idx="692">
                  <c:v>2066.4011544011546</c:v>
                </c:pt>
                <c:pt idx="693">
                  <c:v>2065.9870317002883</c:v>
                </c:pt>
                <c:pt idx="694">
                  <c:v>2065.7956834532374</c:v>
                </c:pt>
                <c:pt idx="695">
                  <c:v>2066.5775862068967</c:v>
                </c:pt>
                <c:pt idx="696">
                  <c:v>2066.0573888091822</c:v>
                </c:pt>
                <c:pt idx="697">
                  <c:v>2067.1489971346705</c:v>
                </c:pt>
                <c:pt idx="698">
                  <c:v>2066.3447782546496</c:v>
                </c:pt>
                <c:pt idx="699">
                  <c:v>2066.812857142857</c:v>
                </c:pt>
                <c:pt idx="700">
                  <c:v>2066.1412268188301</c:v>
                </c:pt>
                <c:pt idx="701">
                  <c:v>2066.6452991452993</c:v>
                </c:pt>
                <c:pt idx="702">
                  <c:v>2066.1550497866288</c:v>
                </c:pt>
                <c:pt idx="703">
                  <c:v>2065.174715909091</c:v>
                </c:pt>
                <c:pt idx="704">
                  <c:v>2065.1659574468085</c:v>
                </c:pt>
                <c:pt idx="705">
                  <c:v>2065.9518413597734</c:v>
                </c:pt>
                <c:pt idx="706">
                  <c:v>2064.9476661951908</c:v>
                </c:pt>
                <c:pt idx="707">
                  <c:v>2063.7429378531074</c:v>
                </c:pt>
                <c:pt idx="708">
                  <c:v>2063.9746121297603</c:v>
                </c:pt>
                <c:pt idx="709">
                  <c:v>2062.3774647887326</c:v>
                </c:pt>
                <c:pt idx="710">
                  <c:v>2061.9831223628694</c:v>
                </c:pt>
                <c:pt idx="711">
                  <c:v>2062.8230337078653</c:v>
                </c:pt>
                <c:pt idx="712">
                  <c:v>2062.8962131837307</c:v>
                </c:pt>
                <c:pt idx="713">
                  <c:v>2062.233893557423</c:v>
                </c:pt>
                <c:pt idx="714">
                  <c:v>2061.5804195804194</c:v>
                </c:pt>
                <c:pt idx="715">
                  <c:v>2062.4301675977654</c:v>
                </c:pt>
                <c:pt idx="716">
                  <c:v>2062.4044630404464</c:v>
                </c:pt>
                <c:pt idx="717">
                  <c:v>2063.5431754874653</c:v>
                </c:pt>
                <c:pt idx="718">
                  <c:v>2063.8525730180809</c:v>
                </c:pt>
                <c:pt idx="719">
                  <c:v>2063.0694444444443</c:v>
                </c:pt>
                <c:pt idx="720">
                  <c:v>2063.384188626907</c:v>
                </c:pt>
                <c:pt idx="721">
                  <c:v>2064.8476454293627</c:v>
                </c:pt>
                <c:pt idx="722">
                  <c:v>2065.2406639004148</c:v>
                </c:pt>
                <c:pt idx="723">
                  <c:v>2064.0372928176794</c:v>
                </c:pt>
                <c:pt idx="724">
                  <c:v>2064.6910344827588</c:v>
                </c:pt>
                <c:pt idx="725">
                  <c:v>2063.9269972451789</c:v>
                </c:pt>
                <c:pt idx="726">
                  <c:v>2063.1650618982117</c:v>
                </c:pt>
                <c:pt idx="727">
                  <c:v>2062.8612637362639</c:v>
                </c:pt>
                <c:pt idx="728">
                  <c:v>2062.673525377229</c:v>
                </c:pt>
                <c:pt idx="729">
                  <c:v>2063.0904109589042</c:v>
                </c:pt>
                <c:pt idx="730">
                  <c:v>2063.4145006839944</c:v>
                </c:pt>
                <c:pt idx="731">
                  <c:v>2063.1502732240438</c:v>
                </c:pt>
                <c:pt idx="732">
                  <c:v>2062.4774897680763</c:v>
                </c:pt>
                <c:pt idx="733">
                  <c:v>2062.3324250681198</c:v>
                </c:pt>
                <c:pt idx="734">
                  <c:v>2062.5632653061225</c:v>
                </c:pt>
                <c:pt idx="735">
                  <c:v>2062.1983695652175</c:v>
                </c:pt>
                <c:pt idx="736">
                  <c:v>2062.5142469470829</c:v>
                </c:pt>
                <c:pt idx="737">
                  <c:v>2063.417344173442</c:v>
                </c:pt>
                <c:pt idx="738">
                  <c:v>2062.5087956698239</c:v>
                </c:pt>
                <c:pt idx="739">
                  <c:v>2061.2094594594596</c:v>
                </c:pt>
                <c:pt idx="740">
                  <c:v>2060.970310391363</c:v>
                </c:pt>
                <c:pt idx="741">
                  <c:v>2060.6428571428573</c:v>
                </c:pt>
                <c:pt idx="742">
                  <c:v>2061.6164199192463</c:v>
                </c:pt>
                <c:pt idx="743">
                  <c:v>2060.5927419354839</c:v>
                </c:pt>
                <c:pt idx="744">
                  <c:v>2060.9463087248323</c:v>
                </c:pt>
                <c:pt idx="745">
                  <c:v>2061.8565683646111</c:v>
                </c:pt>
                <c:pt idx="746">
                  <c:v>2061.1244979919679</c:v>
                </c:pt>
                <c:pt idx="747">
                  <c:v>2061.5454545454545</c:v>
                </c:pt>
                <c:pt idx="748">
                  <c:v>2061.1495327102803</c:v>
                </c:pt>
                <c:pt idx="749">
                  <c:v>2062.2600000000002</c:v>
                </c:pt>
                <c:pt idx="750">
                  <c:v>2061.8788282290279</c:v>
                </c:pt>
                <c:pt idx="751">
                  <c:v>2062.8603723404253</c:v>
                </c:pt>
                <c:pt idx="752">
                  <c:v>2062.6879150066402</c:v>
                </c:pt>
                <c:pt idx="753">
                  <c:v>2063.7029177718832</c:v>
                </c:pt>
                <c:pt idx="754">
                  <c:v>2063.2821192052979</c:v>
                </c:pt>
                <c:pt idx="755">
                  <c:v>2064.267195767196</c:v>
                </c:pt>
                <c:pt idx="756">
                  <c:v>2064.5838837516512</c:v>
                </c:pt>
                <c:pt idx="757">
                  <c:v>2064.6385224274404</c:v>
                </c:pt>
                <c:pt idx="758">
                  <c:v>2063.4321475625825</c:v>
                </c:pt>
                <c:pt idx="759">
                  <c:v>2065.4934210526317</c:v>
                </c:pt>
                <c:pt idx="760">
                  <c:v>2064.4559789750328</c:v>
                </c:pt>
                <c:pt idx="761">
                  <c:v>2064.237532808399</c:v>
                </c:pt>
                <c:pt idx="762">
                  <c:v>2063.3879423328963</c:v>
                </c:pt>
                <c:pt idx="763">
                  <c:v>2062.5392670157066</c:v>
                </c:pt>
                <c:pt idx="764">
                  <c:v>2062.4156862745099</c:v>
                </c:pt>
                <c:pt idx="765">
                  <c:v>2061.8838120104438</c:v>
                </c:pt>
                <c:pt idx="766">
                  <c:v>2062.1994784876142</c:v>
                </c:pt>
                <c:pt idx="767">
                  <c:v>2062.6549479166665</c:v>
                </c:pt>
                <c:pt idx="768">
                  <c:v>2061.9232769830951</c:v>
                </c:pt>
                <c:pt idx="769">
                  <c:v>2061.4272727272728</c:v>
                </c:pt>
                <c:pt idx="770">
                  <c:v>2061.7185473411155</c:v>
                </c:pt>
                <c:pt idx="771">
                  <c:v>2060.6955958549224</c:v>
                </c:pt>
                <c:pt idx="772">
                  <c:v>2060.8939197930144</c:v>
                </c:pt>
                <c:pt idx="773">
                  <c:v>2060.7583979328165</c:v>
                </c:pt>
                <c:pt idx="774">
                  <c:v>2060.5935483870967</c:v>
                </c:pt>
                <c:pt idx="775">
                  <c:v>2061.3917525773195</c:v>
                </c:pt>
                <c:pt idx="776">
                  <c:v>2060.8751608751609</c:v>
                </c:pt>
                <c:pt idx="777">
                  <c:v>2061.8380462724936</c:v>
                </c:pt>
                <c:pt idx="778">
                  <c:v>2062.7933247753531</c:v>
                </c:pt>
                <c:pt idx="779">
                  <c:v>2064.5384615384614</c:v>
                </c:pt>
                <c:pt idx="780">
                  <c:v>2064.5685019206144</c:v>
                </c:pt>
                <c:pt idx="781">
                  <c:v>2064.5434782608695</c:v>
                </c:pt>
                <c:pt idx="782">
                  <c:v>2065.0868454661559</c:v>
                </c:pt>
                <c:pt idx="783">
                  <c:v>2065.5688775510203</c:v>
                </c:pt>
                <c:pt idx="784">
                  <c:v>2065.9566878980891</c:v>
                </c:pt>
                <c:pt idx="785">
                  <c:v>2066.1335877862593</c:v>
                </c:pt>
                <c:pt idx="786">
                  <c:v>2065.3761118170269</c:v>
                </c:pt>
                <c:pt idx="787">
                  <c:v>2065.3413705583757</c:v>
                </c:pt>
                <c:pt idx="788">
                  <c:v>2066.0823827629911</c:v>
                </c:pt>
                <c:pt idx="789">
                  <c:v>2066.6</c:v>
                </c:pt>
                <c:pt idx="790">
                  <c:v>2065.3565107458912</c:v>
                </c:pt>
                <c:pt idx="791">
                  <c:v>2065.6527777777778</c:v>
                </c:pt>
                <c:pt idx="792">
                  <c:v>2066.5889029003783</c:v>
                </c:pt>
                <c:pt idx="793">
                  <c:v>2067.4319899244333</c:v>
                </c:pt>
                <c:pt idx="794">
                  <c:v>2068.2276729559749</c:v>
                </c:pt>
                <c:pt idx="795">
                  <c:v>2068.3077889447236</c:v>
                </c:pt>
                <c:pt idx="796">
                  <c:v>2067.8268506900877</c:v>
                </c:pt>
                <c:pt idx="797">
                  <c:v>2068.7243107769423</c:v>
                </c:pt>
                <c:pt idx="798">
                  <c:v>2068.9837296620776</c:v>
                </c:pt>
                <c:pt idx="799">
                  <c:v>2068.86625</c:v>
                </c:pt>
                <c:pt idx="800">
                  <c:v>2068.6953807740324</c:v>
                </c:pt>
                <c:pt idx="801">
                  <c:v>2068.2481296758106</c:v>
                </c:pt>
                <c:pt idx="802">
                  <c:v>2068.1755915317558</c:v>
                </c:pt>
                <c:pt idx="803">
                  <c:v>2068.563432835821</c:v>
                </c:pt>
                <c:pt idx="804">
                  <c:v>2068.6322981366461</c:v>
                </c:pt>
                <c:pt idx="805">
                  <c:v>2067.9205955334987</c:v>
                </c:pt>
                <c:pt idx="806">
                  <c:v>2068.5477075588601</c:v>
                </c:pt>
                <c:pt idx="807">
                  <c:v>2068.6955445544554</c:v>
                </c:pt>
                <c:pt idx="808">
                  <c:v>2067.89369592089</c:v>
                </c:pt>
                <c:pt idx="809">
                  <c:v>2068.8864197530866</c:v>
                </c:pt>
                <c:pt idx="810">
                  <c:v>2069.1319358816277</c:v>
                </c:pt>
                <c:pt idx="811">
                  <c:v>2069.886699507389</c:v>
                </c:pt>
                <c:pt idx="812">
                  <c:v>2070.6838868388686</c:v>
                </c:pt>
                <c:pt idx="813">
                  <c:v>2071.4348894348896</c:v>
                </c:pt>
                <c:pt idx="814">
                  <c:v>2071.8257668711658</c:v>
                </c:pt>
                <c:pt idx="815">
                  <c:v>2071.9485294117649</c:v>
                </c:pt>
                <c:pt idx="816">
                  <c:v>2072.8604651162791</c:v>
                </c:pt>
                <c:pt idx="817">
                  <c:v>2072.6552567237163</c:v>
                </c:pt>
                <c:pt idx="818">
                  <c:v>2071.7216117216117</c:v>
                </c:pt>
                <c:pt idx="819">
                  <c:v>2071.7951219512197</c:v>
                </c:pt>
                <c:pt idx="820">
                  <c:v>2071.2326431181486</c:v>
                </c:pt>
                <c:pt idx="821">
                  <c:v>2071.5498783454987</c:v>
                </c:pt>
                <c:pt idx="822">
                  <c:v>2070.4362089914944</c:v>
                </c:pt>
                <c:pt idx="823">
                  <c:v>2069.9259708737864</c:v>
                </c:pt>
                <c:pt idx="824">
                  <c:v>2070.338181818182</c:v>
                </c:pt>
                <c:pt idx="825">
                  <c:v>2070.9697336561744</c:v>
                </c:pt>
                <c:pt idx="826">
                  <c:v>2070.3881499395407</c:v>
                </c:pt>
                <c:pt idx="827">
                  <c:v>2070.391304347826</c:v>
                </c:pt>
                <c:pt idx="828">
                  <c:v>2072.2509047044632</c:v>
                </c:pt>
                <c:pt idx="829">
                  <c:v>2072.234939759036</c:v>
                </c:pt>
                <c:pt idx="830">
                  <c:v>2071.7701564380263</c:v>
                </c:pt>
                <c:pt idx="831">
                  <c:v>2071.9387019230771</c:v>
                </c:pt>
                <c:pt idx="832">
                  <c:v>2071.342136854742</c:v>
                </c:pt>
                <c:pt idx="833">
                  <c:v>2071.739808153477</c:v>
                </c:pt>
                <c:pt idx="834">
                  <c:v>2071.1568862275449</c:v>
                </c:pt>
                <c:pt idx="835">
                  <c:v>2070.7464114832537</c:v>
                </c:pt>
                <c:pt idx="836">
                  <c:v>2070.5615292712068</c:v>
                </c:pt>
                <c:pt idx="837">
                  <c:v>2071.1730310262528</c:v>
                </c:pt>
                <c:pt idx="838">
                  <c:v>2071.3432657926101</c:v>
                </c:pt>
                <c:pt idx="839">
                  <c:v>2071.013095238095</c:v>
                </c:pt>
                <c:pt idx="840">
                  <c:v>2071.7491082045185</c:v>
                </c:pt>
                <c:pt idx="841">
                  <c:v>2072.121140142518</c:v>
                </c:pt>
                <c:pt idx="842">
                  <c:v>2072.1138790035588</c:v>
                </c:pt>
                <c:pt idx="843">
                  <c:v>2073.4407582938388</c:v>
                </c:pt>
                <c:pt idx="844">
                  <c:v>2073.5100591715977</c:v>
                </c:pt>
                <c:pt idx="845">
                  <c:v>2074.7186761229314</c:v>
                </c:pt>
                <c:pt idx="846">
                  <c:v>2074.5430932703662</c:v>
                </c:pt>
                <c:pt idx="847">
                  <c:v>2075.4705188679245</c:v>
                </c:pt>
                <c:pt idx="848">
                  <c:v>2075.6760895170787</c:v>
                </c:pt>
                <c:pt idx="849">
                  <c:v>2075.4258823529412</c:v>
                </c:pt>
                <c:pt idx="850">
                  <c:v>2074.4289071680378</c:v>
                </c:pt>
                <c:pt idx="851">
                  <c:v>2075.092723004695</c:v>
                </c:pt>
                <c:pt idx="852">
                  <c:v>2075.2872215709262</c:v>
                </c:pt>
                <c:pt idx="853">
                  <c:v>2075.4180327868853</c:v>
                </c:pt>
                <c:pt idx="854">
                  <c:v>2075.0397660818712</c:v>
                </c:pt>
                <c:pt idx="855">
                  <c:v>2075.711448598131</c:v>
                </c:pt>
                <c:pt idx="856">
                  <c:v>2075.9988331388563</c:v>
                </c:pt>
                <c:pt idx="857">
                  <c:v>2075.0431235431233</c:v>
                </c:pt>
                <c:pt idx="858">
                  <c:v>2074.9511059371362</c:v>
                </c:pt>
                <c:pt idx="859">
                  <c:v>2074.5058139534885</c:v>
                </c:pt>
                <c:pt idx="860">
                  <c:v>2074.4425087108016</c:v>
                </c:pt>
                <c:pt idx="861">
                  <c:v>2073.5023201856147</c:v>
                </c:pt>
                <c:pt idx="862">
                  <c:v>2073.6628041714948</c:v>
                </c:pt>
                <c:pt idx="863">
                  <c:v>2073.7673611111113</c:v>
                </c:pt>
                <c:pt idx="864">
                  <c:v>2075.8046242774567</c:v>
                </c:pt>
                <c:pt idx="865">
                  <c:v>2076.3810623556583</c:v>
                </c:pt>
                <c:pt idx="866">
                  <c:v>2075.6470588235293</c:v>
                </c:pt>
                <c:pt idx="867">
                  <c:v>2076.3663594470045</c:v>
                </c:pt>
                <c:pt idx="868">
                  <c:v>2077.0978135788264</c:v>
                </c:pt>
                <c:pt idx="869">
                  <c:v>2076.7931034482758</c:v>
                </c:pt>
                <c:pt idx="870">
                  <c:v>2076.5315729047074</c:v>
                </c:pt>
                <c:pt idx="871">
                  <c:v>2075.8761467889908</c:v>
                </c:pt>
                <c:pt idx="872">
                  <c:v>2075.8728522336769</c:v>
                </c:pt>
                <c:pt idx="873">
                  <c:v>2075.1796338672771</c:v>
                </c:pt>
                <c:pt idx="874">
                  <c:v>2074.6937142857141</c:v>
                </c:pt>
                <c:pt idx="875">
                  <c:v>2073.6643835616437</c:v>
                </c:pt>
                <c:pt idx="876">
                  <c:v>2073.5438996579246</c:v>
                </c:pt>
                <c:pt idx="877">
                  <c:v>2072.7676537585421</c:v>
                </c:pt>
                <c:pt idx="878">
                  <c:v>2071.9158134243457</c:v>
                </c:pt>
                <c:pt idx="879">
                  <c:v>2073.4102272727273</c:v>
                </c:pt>
                <c:pt idx="880">
                  <c:v>2072.872871736663</c:v>
                </c:pt>
                <c:pt idx="881">
                  <c:v>2073.3911564625851</c:v>
                </c:pt>
                <c:pt idx="882">
                  <c:v>2073.4790486976217</c:v>
                </c:pt>
                <c:pt idx="883">
                  <c:v>2073.7126696832579</c:v>
                </c:pt>
                <c:pt idx="884">
                  <c:v>2073.4824858757061</c:v>
                </c:pt>
                <c:pt idx="885">
                  <c:v>2073.9864559819412</c:v>
                </c:pt>
                <c:pt idx="886">
                  <c:v>2072.9199549041714</c:v>
                </c:pt>
                <c:pt idx="887">
                  <c:v>2072.5247747747749</c:v>
                </c:pt>
                <c:pt idx="888">
                  <c:v>2071.2260967379079</c:v>
                </c:pt>
                <c:pt idx="889">
                  <c:v>2071.2123595505618</c:v>
                </c:pt>
                <c:pt idx="890">
                  <c:v>2069.9921436588102</c:v>
                </c:pt>
                <c:pt idx="891">
                  <c:v>2070.0033632286995</c:v>
                </c:pt>
                <c:pt idx="892">
                  <c:v>2070.2150055991042</c:v>
                </c:pt>
                <c:pt idx="893">
                  <c:v>2070.5268456375838</c:v>
                </c:pt>
                <c:pt idx="894">
                  <c:v>2070.341899441341</c:v>
                </c:pt>
                <c:pt idx="895">
                  <c:v>2070.1138392857142</c:v>
                </c:pt>
                <c:pt idx="896">
                  <c:v>2070.1471571906354</c:v>
                </c:pt>
                <c:pt idx="897">
                  <c:v>2070.9298440979956</c:v>
                </c:pt>
                <c:pt idx="898">
                  <c:v>2070.9265850945494</c:v>
                </c:pt>
                <c:pt idx="899">
                  <c:v>2070.6955555555555</c:v>
                </c:pt>
                <c:pt idx="900">
                  <c:v>2071.1720310765818</c:v>
                </c:pt>
                <c:pt idx="901">
                  <c:v>2072.1884700665187</c:v>
                </c:pt>
                <c:pt idx="902">
                  <c:v>2072.654485049834</c:v>
                </c:pt>
                <c:pt idx="903">
                  <c:v>2074.0409292035397</c:v>
                </c:pt>
                <c:pt idx="904">
                  <c:v>2073.6519337016575</c:v>
                </c:pt>
                <c:pt idx="905">
                  <c:v>2072.815673289183</c:v>
                </c:pt>
                <c:pt idx="906">
                  <c:v>2072.8191841234839</c:v>
                </c:pt>
                <c:pt idx="907">
                  <c:v>2072.5881057268721</c:v>
                </c:pt>
                <c:pt idx="908">
                  <c:v>2072.6798679867989</c:v>
                </c:pt>
                <c:pt idx="909">
                  <c:v>2072.7978021978024</c:v>
                </c:pt>
                <c:pt idx="910">
                  <c:v>2072.5444566410538</c:v>
                </c:pt>
                <c:pt idx="911">
                  <c:v>2074.2565789473683</c:v>
                </c:pt>
                <c:pt idx="912">
                  <c:v>2074.8039430449071</c:v>
                </c:pt>
                <c:pt idx="913">
                  <c:v>2074.4967177242888</c:v>
                </c:pt>
                <c:pt idx="914">
                  <c:v>2074.9071038251368</c:v>
                </c:pt>
                <c:pt idx="915">
                  <c:v>2074.9432314410478</c:v>
                </c:pt>
                <c:pt idx="916">
                  <c:v>2074.1330425299889</c:v>
                </c:pt>
                <c:pt idx="917">
                  <c:v>2074.6187363834424</c:v>
                </c:pt>
                <c:pt idx="918">
                  <c:v>2074.8487486398258</c:v>
                </c:pt>
                <c:pt idx="919">
                  <c:v>2075.9217391304346</c:v>
                </c:pt>
                <c:pt idx="920">
                  <c:v>2075.5048859934855</c:v>
                </c:pt>
                <c:pt idx="921">
                  <c:v>2075.3101952277657</c:v>
                </c:pt>
                <c:pt idx="922">
                  <c:v>2074.3781148429034</c:v>
                </c:pt>
                <c:pt idx="923">
                  <c:v>2074.6071428571427</c:v>
                </c:pt>
                <c:pt idx="924">
                  <c:v>2074.3881081081081</c:v>
                </c:pt>
                <c:pt idx="925">
                  <c:v>2074.8477321814253</c:v>
                </c:pt>
                <c:pt idx="926">
                  <c:v>2075.5296655879179</c:v>
                </c:pt>
                <c:pt idx="927">
                  <c:v>2075.9439655172414</c:v>
                </c:pt>
                <c:pt idx="928">
                  <c:v>2077.1453175457482</c:v>
                </c:pt>
                <c:pt idx="929">
                  <c:v>2076.7440860215052</c:v>
                </c:pt>
                <c:pt idx="930">
                  <c:v>2077.4135338345864</c:v>
                </c:pt>
                <c:pt idx="931">
                  <c:v>2077.7049356223174</c:v>
                </c:pt>
                <c:pt idx="932">
                  <c:v>2077.3001071811359</c:v>
                </c:pt>
                <c:pt idx="933">
                  <c:v>2077.5214132762312</c:v>
                </c:pt>
                <c:pt idx="934">
                  <c:v>2077.3967914438504</c:v>
                </c:pt>
                <c:pt idx="935">
                  <c:v>2076.8279914529912</c:v>
                </c:pt>
                <c:pt idx="936">
                  <c:v>2077.375667022412</c:v>
                </c:pt>
                <c:pt idx="937">
                  <c:v>2077.1769722814497</c:v>
                </c:pt>
                <c:pt idx="938">
                  <c:v>2076.7220447284344</c:v>
                </c:pt>
                <c:pt idx="939">
                  <c:v>2077.4042553191489</c:v>
                </c:pt>
                <c:pt idx="940">
                  <c:v>2076.5696068012753</c:v>
                </c:pt>
                <c:pt idx="941">
                  <c:v>2077.651804670913</c:v>
                </c:pt>
                <c:pt idx="942">
                  <c:v>2077.3425238600212</c:v>
                </c:pt>
                <c:pt idx="943">
                  <c:v>2077.1377118644068</c:v>
                </c:pt>
                <c:pt idx="944">
                  <c:v>2077.088888888889</c:v>
                </c:pt>
                <c:pt idx="945">
                  <c:v>2078.3911205073996</c:v>
                </c:pt>
                <c:pt idx="946">
                  <c:v>2077.8806758183737</c:v>
                </c:pt>
                <c:pt idx="947">
                  <c:v>2077.8364978902955</c:v>
                </c:pt>
                <c:pt idx="948">
                  <c:v>2078.3234984193887</c:v>
                </c:pt>
                <c:pt idx="949">
                  <c:v>2078.6842105263158</c:v>
                </c:pt>
                <c:pt idx="950">
                  <c:v>2079.7865404837012</c:v>
                </c:pt>
                <c:pt idx="951">
                  <c:v>2080.8918067226891</c:v>
                </c:pt>
                <c:pt idx="952">
                  <c:v>2081.1112277019938</c:v>
                </c:pt>
                <c:pt idx="953">
                  <c:v>2081.4213836477988</c:v>
                </c:pt>
                <c:pt idx="954">
                  <c:v>2082.087958115183</c:v>
                </c:pt>
                <c:pt idx="955">
                  <c:v>2083.0481171548117</c:v>
                </c:pt>
                <c:pt idx="956">
                  <c:v>2083.0658307210033</c:v>
                </c:pt>
                <c:pt idx="957">
                  <c:v>2083.8601252609606</c:v>
                </c:pt>
                <c:pt idx="958">
                  <c:v>2085.3534932221064</c:v>
                </c:pt>
                <c:pt idx="959">
                  <c:v>2085.2895833333332</c:v>
                </c:pt>
                <c:pt idx="960">
                  <c:v>2085.0551508844951</c:v>
                </c:pt>
                <c:pt idx="961">
                  <c:v>2085.8399168399169</c:v>
                </c:pt>
                <c:pt idx="962">
                  <c:v>2086.0197300103841</c:v>
                </c:pt>
                <c:pt idx="963">
                  <c:v>2086.6068464730292</c:v>
                </c:pt>
                <c:pt idx="964">
                  <c:v>2086.141968911917</c:v>
                </c:pt>
                <c:pt idx="965">
                  <c:v>2085.6904761904761</c:v>
                </c:pt>
                <c:pt idx="966">
                  <c:v>2086.4808686659771</c:v>
                </c:pt>
                <c:pt idx="967">
                  <c:v>2085.931818181818</c:v>
                </c:pt>
                <c:pt idx="968">
                  <c:v>2086.0732714138285</c:v>
                </c:pt>
                <c:pt idx="969">
                  <c:v>2085.4484536082473</c:v>
                </c:pt>
                <c:pt idx="970">
                  <c:v>2084.9938208032954</c:v>
                </c:pt>
                <c:pt idx="971">
                  <c:v>2085.2808641975307</c:v>
                </c:pt>
                <c:pt idx="972">
                  <c:v>2085.6351490236384</c:v>
                </c:pt>
                <c:pt idx="973">
                  <c:v>2085.7156057494867</c:v>
                </c:pt>
                <c:pt idx="974">
                  <c:v>2085.5876923076921</c:v>
                </c:pt>
                <c:pt idx="975">
                  <c:v>2084.8688524590166</c:v>
                </c:pt>
                <c:pt idx="976">
                  <c:v>2083.6929375639716</c:v>
                </c:pt>
                <c:pt idx="977">
                  <c:v>2082.6697341513291</c:v>
                </c:pt>
                <c:pt idx="978">
                  <c:v>2081.8988764044943</c:v>
                </c:pt>
                <c:pt idx="979">
                  <c:v>2082.4285714285716</c:v>
                </c:pt>
                <c:pt idx="980">
                  <c:v>2082.4984709480123</c:v>
                </c:pt>
                <c:pt idx="981">
                  <c:v>2082.6873727087577</c:v>
                </c:pt>
                <c:pt idx="982">
                  <c:v>2082.6927772126146</c:v>
                </c:pt>
                <c:pt idx="983">
                  <c:v>2082.3323170731705</c:v>
                </c:pt>
                <c:pt idx="984">
                  <c:v>2082.1238578680204</c:v>
                </c:pt>
                <c:pt idx="985">
                  <c:v>2082.0689655172414</c:v>
                </c:pt>
                <c:pt idx="986">
                  <c:v>2081.856129685917</c:v>
                </c:pt>
                <c:pt idx="987">
                  <c:v>2082.5779352226718</c:v>
                </c:pt>
                <c:pt idx="988">
                  <c:v>2082.3983822042469</c:v>
                </c:pt>
                <c:pt idx="989">
                  <c:v>2082.1313131313132</c:v>
                </c:pt>
                <c:pt idx="990">
                  <c:v>2082.4722502522704</c:v>
                </c:pt>
                <c:pt idx="991">
                  <c:v>2083.0907258064517</c:v>
                </c:pt>
                <c:pt idx="992">
                  <c:v>2083.1238670694866</c:v>
                </c:pt>
                <c:pt idx="993">
                  <c:v>2082.4325955734407</c:v>
                </c:pt>
                <c:pt idx="994">
                  <c:v>2082.7457286432159</c:v>
                </c:pt>
                <c:pt idx="995">
                  <c:v>2082.269076305221</c:v>
                </c:pt>
                <c:pt idx="996">
                  <c:v>2081.6248746238716</c:v>
                </c:pt>
                <c:pt idx="997">
                  <c:v>2081.177354709419</c:v>
                </c:pt>
                <c:pt idx="998">
                  <c:v>2081.7367367367369</c:v>
                </c:pt>
                <c:pt idx="999">
                  <c:v>2082.0250000000001</c:v>
                </c:pt>
              </c:numCache>
            </c:numRef>
          </c:val>
          <c:smooth val="0"/>
          <c:extLst>
            <c:ext xmlns:c16="http://schemas.microsoft.com/office/drawing/2014/chart" uri="{C3380CC4-5D6E-409C-BE32-E72D297353CC}">
              <c16:uniqueId val="{00000000-EB25-1340-A3F8-3C898730BF05}"/>
            </c:ext>
          </c:extLst>
        </c:ser>
        <c:dLbls>
          <c:showLegendKey val="0"/>
          <c:showVal val="0"/>
          <c:showCatName val="0"/>
          <c:showSerName val="0"/>
          <c:showPercent val="0"/>
          <c:showBubbleSize val="0"/>
        </c:dLbls>
        <c:smooth val="0"/>
        <c:axId val="1086066448"/>
        <c:axId val="1086068160"/>
      </c:lineChart>
      <c:catAx>
        <c:axId val="108606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068160"/>
        <c:crosses val="autoZero"/>
        <c:auto val="1"/>
        <c:lblAlgn val="ctr"/>
        <c:lblOffset val="100"/>
        <c:noMultiLvlLbl val="0"/>
      </c:catAx>
      <c:valAx>
        <c:axId val="1086068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066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Daily Profit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'4.Simulation'!$BS$6:$BS$1005</c:f>
              <c:numCache>
                <c:formatCode>"$"#,##0.00</c:formatCode>
                <c:ptCount val="1000"/>
                <c:pt idx="0">
                  <c:v>5170</c:v>
                </c:pt>
                <c:pt idx="1">
                  <c:v>5057</c:v>
                </c:pt>
                <c:pt idx="2">
                  <c:v>5211.333333333333</c:v>
                </c:pt>
                <c:pt idx="3">
                  <c:v>5316.5</c:v>
                </c:pt>
                <c:pt idx="4">
                  <c:v>5150.3999999999996</c:v>
                </c:pt>
                <c:pt idx="5">
                  <c:v>5528.666666666667</c:v>
                </c:pt>
                <c:pt idx="6">
                  <c:v>5614.5714285714284</c:v>
                </c:pt>
                <c:pt idx="7">
                  <c:v>5664.5</c:v>
                </c:pt>
                <c:pt idx="8">
                  <c:v>5728.4444444444443</c:v>
                </c:pt>
                <c:pt idx="9">
                  <c:v>6001.6</c:v>
                </c:pt>
                <c:pt idx="10">
                  <c:v>5761.454545454545</c:v>
                </c:pt>
                <c:pt idx="11">
                  <c:v>5774.916666666667</c:v>
                </c:pt>
                <c:pt idx="12">
                  <c:v>5553.4615384615381</c:v>
                </c:pt>
                <c:pt idx="13">
                  <c:v>5526.9285714285716</c:v>
                </c:pt>
                <c:pt idx="14">
                  <c:v>5565.5333333333338</c:v>
                </c:pt>
                <c:pt idx="15">
                  <c:v>5408.5625</c:v>
                </c:pt>
                <c:pt idx="16">
                  <c:v>5392.2941176470586</c:v>
                </c:pt>
                <c:pt idx="17">
                  <c:v>5543.7222222222226</c:v>
                </c:pt>
                <c:pt idx="18">
                  <c:v>5674.105263157895</c:v>
                </c:pt>
                <c:pt idx="19">
                  <c:v>5612.7</c:v>
                </c:pt>
                <c:pt idx="20">
                  <c:v>5645.6190476190477</c:v>
                </c:pt>
                <c:pt idx="21">
                  <c:v>5619.954545454545</c:v>
                </c:pt>
                <c:pt idx="22">
                  <c:v>5654.130434782609</c:v>
                </c:pt>
                <c:pt idx="23">
                  <c:v>5640.208333333333</c:v>
                </c:pt>
                <c:pt idx="24">
                  <c:v>5633.08</c:v>
                </c:pt>
                <c:pt idx="25">
                  <c:v>5671.1923076923076</c:v>
                </c:pt>
                <c:pt idx="26">
                  <c:v>5669.2962962962965</c:v>
                </c:pt>
                <c:pt idx="27">
                  <c:v>5686.5357142857147</c:v>
                </c:pt>
                <c:pt idx="28">
                  <c:v>5585.9310344827591</c:v>
                </c:pt>
                <c:pt idx="29">
                  <c:v>5684.7666666666664</c:v>
                </c:pt>
                <c:pt idx="30">
                  <c:v>5631.1290322580644</c:v>
                </c:pt>
                <c:pt idx="31">
                  <c:v>5623.40625</c:v>
                </c:pt>
                <c:pt idx="32">
                  <c:v>5610.424242424242</c:v>
                </c:pt>
                <c:pt idx="33">
                  <c:v>5552.588235294118</c:v>
                </c:pt>
                <c:pt idx="34">
                  <c:v>5462.971428571429</c:v>
                </c:pt>
                <c:pt idx="35">
                  <c:v>5474.7777777777774</c:v>
                </c:pt>
                <c:pt idx="36">
                  <c:v>5524.864864864865</c:v>
                </c:pt>
                <c:pt idx="37">
                  <c:v>5511.4736842105267</c:v>
                </c:pt>
                <c:pt idx="38">
                  <c:v>5550.4102564102568</c:v>
                </c:pt>
                <c:pt idx="39">
                  <c:v>5580.375</c:v>
                </c:pt>
                <c:pt idx="40">
                  <c:v>5567.6829268292686</c:v>
                </c:pt>
                <c:pt idx="41">
                  <c:v>5550.9761904761908</c:v>
                </c:pt>
                <c:pt idx="42">
                  <c:v>5485.1627906976746</c:v>
                </c:pt>
                <c:pt idx="43">
                  <c:v>5455.386363636364</c:v>
                </c:pt>
                <c:pt idx="44">
                  <c:v>5445</c:v>
                </c:pt>
                <c:pt idx="45">
                  <c:v>5499.608695652174</c:v>
                </c:pt>
                <c:pt idx="46">
                  <c:v>5516</c:v>
                </c:pt>
                <c:pt idx="47">
                  <c:v>5492.4375</c:v>
                </c:pt>
                <c:pt idx="48">
                  <c:v>5485.3673469387759</c:v>
                </c:pt>
                <c:pt idx="49">
                  <c:v>5488.34</c:v>
                </c:pt>
                <c:pt idx="50">
                  <c:v>5552.4509803921565</c:v>
                </c:pt>
                <c:pt idx="51">
                  <c:v>5558.6730769230771</c:v>
                </c:pt>
                <c:pt idx="52">
                  <c:v>5517.5471698113206</c:v>
                </c:pt>
                <c:pt idx="53">
                  <c:v>5507.0740740740739</c:v>
                </c:pt>
                <c:pt idx="54">
                  <c:v>5500.4</c:v>
                </c:pt>
                <c:pt idx="55">
                  <c:v>5491.1964285714284</c:v>
                </c:pt>
                <c:pt idx="56">
                  <c:v>5455.1228070175439</c:v>
                </c:pt>
                <c:pt idx="57">
                  <c:v>5464.7586206896549</c:v>
                </c:pt>
                <c:pt idx="58">
                  <c:v>5464.8305084745762</c:v>
                </c:pt>
                <c:pt idx="59">
                  <c:v>5472.416666666667</c:v>
                </c:pt>
                <c:pt idx="60">
                  <c:v>5436.7377049180332</c:v>
                </c:pt>
                <c:pt idx="61">
                  <c:v>5455.5806451612907</c:v>
                </c:pt>
                <c:pt idx="62">
                  <c:v>5430.6349206349205</c:v>
                </c:pt>
                <c:pt idx="63">
                  <c:v>5461.84375</c:v>
                </c:pt>
                <c:pt idx="64">
                  <c:v>5427.4153846153849</c:v>
                </c:pt>
                <c:pt idx="65">
                  <c:v>5421.727272727273</c:v>
                </c:pt>
                <c:pt idx="66">
                  <c:v>5423.4925373134329</c:v>
                </c:pt>
                <c:pt idx="67">
                  <c:v>5404.8235294117649</c:v>
                </c:pt>
                <c:pt idx="68">
                  <c:v>5378.724637681159</c:v>
                </c:pt>
                <c:pt idx="69">
                  <c:v>5382.4571428571426</c:v>
                </c:pt>
                <c:pt idx="70">
                  <c:v>5408.5211267605637</c:v>
                </c:pt>
                <c:pt idx="71">
                  <c:v>5410.625</c:v>
                </c:pt>
                <c:pt idx="72">
                  <c:v>5422.5342465753429</c:v>
                </c:pt>
                <c:pt idx="73">
                  <c:v>5429.1216216216217</c:v>
                </c:pt>
                <c:pt idx="74">
                  <c:v>5454.8666666666668</c:v>
                </c:pt>
                <c:pt idx="75">
                  <c:v>5483</c:v>
                </c:pt>
                <c:pt idx="76">
                  <c:v>5464.7792207792209</c:v>
                </c:pt>
                <c:pt idx="77">
                  <c:v>5445.6410256410254</c:v>
                </c:pt>
                <c:pt idx="78">
                  <c:v>5420.8607594936711</c:v>
                </c:pt>
                <c:pt idx="79">
                  <c:v>5417.3625000000002</c:v>
                </c:pt>
                <c:pt idx="80">
                  <c:v>5435.9382716049386</c:v>
                </c:pt>
                <c:pt idx="81">
                  <c:v>5448.1951219512193</c:v>
                </c:pt>
                <c:pt idx="82">
                  <c:v>5479.2289156626503</c:v>
                </c:pt>
                <c:pt idx="83">
                  <c:v>5477.8095238095239</c:v>
                </c:pt>
                <c:pt idx="84">
                  <c:v>5478.3529411764703</c:v>
                </c:pt>
                <c:pt idx="85">
                  <c:v>5490.1162790697672</c:v>
                </c:pt>
                <c:pt idx="86">
                  <c:v>5506.8850574712642</c:v>
                </c:pt>
                <c:pt idx="87">
                  <c:v>5521.238636363636</c:v>
                </c:pt>
                <c:pt idx="88">
                  <c:v>5511.3820224719102</c:v>
                </c:pt>
                <c:pt idx="89">
                  <c:v>5514.6222222222223</c:v>
                </c:pt>
                <c:pt idx="90">
                  <c:v>5506.8791208791208</c:v>
                </c:pt>
                <c:pt idx="91">
                  <c:v>5508.336956521739</c:v>
                </c:pt>
                <c:pt idx="92">
                  <c:v>5501.666666666667</c:v>
                </c:pt>
                <c:pt idx="93">
                  <c:v>5479.3617021276596</c:v>
                </c:pt>
                <c:pt idx="94">
                  <c:v>5484.7157894736838</c:v>
                </c:pt>
                <c:pt idx="95">
                  <c:v>5461.125</c:v>
                </c:pt>
                <c:pt idx="96">
                  <c:v>5450.6494845360821</c:v>
                </c:pt>
                <c:pt idx="97">
                  <c:v>5444.9795918367345</c:v>
                </c:pt>
                <c:pt idx="98">
                  <c:v>5446.121212121212</c:v>
                </c:pt>
                <c:pt idx="99">
                  <c:v>5452.76</c:v>
                </c:pt>
                <c:pt idx="100">
                  <c:v>5458.8514851485152</c:v>
                </c:pt>
                <c:pt idx="101">
                  <c:v>5453.7549019607841</c:v>
                </c:pt>
                <c:pt idx="102">
                  <c:v>5433.9126213592235</c:v>
                </c:pt>
                <c:pt idx="103">
                  <c:v>5443.4903846153848</c:v>
                </c:pt>
                <c:pt idx="104">
                  <c:v>5444.7142857142853</c:v>
                </c:pt>
                <c:pt idx="105">
                  <c:v>5426.4150943396226</c:v>
                </c:pt>
                <c:pt idx="106">
                  <c:v>5449.6822429906542</c:v>
                </c:pt>
                <c:pt idx="107">
                  <c:v>5453.6296296296296</c:v>
                </c:pt>
                <c:pt idx="108">
                  <c:v>5461.4678899082564</c:v>
                </c:pt>
                <c:pt idx="109">
                  <c:v>5457.863636363636</c:v>
                </c:pt>
                <c:pt idx="110">
                  <c:v>5437.1891891891892</c:v>
                </c:pt>
                <c:pt idx="111">
                  <c:v>5436.5892857142853</c:v>
                </c:pt>
                <c:pt idx="112">
                  <c:v>5421.7522123893805</c:v>
                </c:pt>
                <c:pt idx="113">
                  <c:v>5426.5614035087719</c:v>
                </c:pt>
                <c:pt idx="114">
                  <c:v>5419.2869565217388</c:v>
                </c:pt>
                <c:pt idx="115">
                  <c:v>5439.2241379310344</c:v>
                </c:pt>
                <c:pt idx="116">
                  <c:v>5427.1794871794873</c:v>
                </c:pt>
                <c:pt idx="117">
                  <c:v>5438.4576271186443</c:v>
                </c:pt>
                <c:pt idx="118">
                  <c:v>5433.3109243697481</c:v>
                </c:pt>
                <c:pt idx="119">
                  <c:v>5422</c:v>
                </c:pt>
                <c:pt idx="120">
                  <c:v>5434.2148760330574</c:v>
                </c:pt>
                <c:pt idx="121">
                  <c:v>5431.9098360655735</c:v>
                </c:pt>
                <c:pt idx="122">
                  <c:v>5434.8617886178863</c:v>
                </c:pt>
                <c:pt idx="123">
                  <c:v>5419.3548387096771</c:v>
                </c:pt>
                <c:pt idx="124">
                  <c:v>5416.8159999999998</c:v>
                </c:pt>
                <c:pt idx="125">
                  <c:v>5398.0793650793648</c:v>
                </c:pt>
                <c:pt idx="126">
                  <c:v>5391.8425196850394</c:v>
                </c:pt>
                <c:pt idx="127">
                  <c:v>5399.40625</c:v>
                </c:pt>
                <c:pt idx="128">
                  <c:v>5405.1472868217052</c:v>
                </c:pt>
                <c:pt idx="129">
                  <c:v>5391.9384615384615</c:v>
                </c:pt>
                <c:pt idx="130">
                  <c:v>5399.9618320610689</c:v>
                </c:pt>
                <c:pt idx="131">
                  <c:v>5396.189393939394</c:v>
                </c:pt>
                <c:pt idx="132">
                  <c:v>5397.3007518796994</c:v>
                </c:pt>
                <c:pt idx="133">
                  <c:v>5398.7985074626868</c:v>
                </c:pt>
                <c:pt idx="134">
                  <c:v>5407.333333333333</c:v>
                </c:pt>
                <c:pt idx="135">
                  <c:v>5417.2058823529414</c:v>
                </c:pt>
                <c:pt idx="136">
                  <c:v>5425.8686131386858</c:v>
                </c:pt>
                <c:pt idx="137">
                  <c:v>5415.094202898551</c:v>
                </c:pt>
                <c:pt idx="138">
                  <c:v>5400.9136690647483</c:v>
                </c:pt>
                <c:pt idx="139">
                  <c:v>5405.1357142857141</c:v>
                </c:pt>
                <c:pt idx="140">
                  <c:v>5400.8581560283692</c:v>
                </c:pt>
                <c:pt idx="141">
                  <c:v>5394.8309859154933</c:v>
                </c:pt>
                <c:pt idx="142">
                  <c:v>5412.9930069930069</c:v>
                </c:pt>
                <c:pt idx="143">
                  <c:v>5414.4513888888887</c:v>
                </c:pt>
                <c:pt idx="144">
                  <c:v>5429.6965517241379</c:v>
                </c:pt>
                <c:pt idx="145">
                  <c:v>5440.2465753424658</c:v>
                </c:pt>
                <c:pt idx="146">
                  <c:v>5462.0816326530612</c:v>
                </c:pt>
                <c:pt idx="147">
                  <c:v>5462.4121621621625</c:v>
                </c:pt>
                <c:pt idx="148">
                  <c:v>5442.1812080536911</c:v>
                </c:pt>
                <c:pt idx="149">
                  <c:v>5453.166666666667</c:v>
                </c:pt>
                <c:pt idx="150">
                  <c:v>5457.4503311258277</c:v>
                </c:pt>
                <c:pt idx="151">
                  <c:v>5446.019736842105</c:v>
                </c:pt>
                <c:pt idx="152">
                  <c:v>5448.248366013072</c:v>
                </c:pt>
                <c:pt idx="153">
                  <c:v>5458.5194805194806</c:v>
                </c:pt>
                <c:pt idx="154">
                  <c:v>5468.3612903225803</c:v>
                </c:pt>
                <c:pt idx="155">
                  <c:v>5466.0705128205127</c:v>
                </c:pt>
                <c:pt idx="156">
                  <c:v>5461.6178343949041</c:v>
                </c:pt>
                <c:pt idx="157">
                  <c:v>5470.3924050632913</c:v>
                </c:pt>
                <c:pt idx="158">
                  <c:v>5472.5911949685533</c:v>
                </c:pt>
                <c:pt idx="159">
                  <c:v>5463.6875</c:v>
                </c:pt>
                <c:pt idx="160">
                  <c:v>5444.8819875776398</c:v>
                </c:pt>
                <c:pt idx="161">
                  <c:v>5432.7777777777774</c:v>
                </c:pt>
                <c:pt idx="162">
                  <c:v>5437.19018404908</c:v>
                </c:pt>
                <c:pt idx="163">
                  <c:v>5441.1463414634145</c:v>
                </c:pt>
                <c:pt idx="164">
                  <c:v>5448.7151515151518</c:v>
                </c:pt>
                <c:pt idx="165">
                  <c:v>5456.4216867469877</c:v>
                </c:pt>
                <c:pt idx="166">
                  <c:v>5474.9760479041915</c:v>
                </c:pt>
                <c:pt idx="167">
                  <c:v>5484.1547619047615</c:v>
                </c:pt>
                <c:pt idx="168">
                  <c:v>5470.5266272189347</c:v>
                </c:pt>
                <c:pt idx="169">
                  <c:v>5478.4588235294113</c:v>
                </c:pt>
                <c:pt idx="170">
                  <c:v>5480.7368421052633</c:v>
                </c:pt>
                <c:pt idx="171">
                  <c:v>5476.9534883720926</c:v>
                </c:pt>
                <c:pt idx="172">
                  <c:v>5481.5433526011557</c:v>
                </c:pt>
                <c:pt idx="173">
                  <c:v>5495.833333333333</c:v>
                </c:pt>
                <c:pt idx="174">
                  <c:v>5499.2857142857147</c:v>
                </c:pt>
                <c:pt idx="175">
                  <c:v>5494.448863636364</c:v>
                </c:pt>
                <c:pt idx="176">
                  <c:v>5505.8361581920908</c:v>
                </c:pt>
                <c:pt idx="177">
                  <c:v>5511.5112359550558</c:v>
                </c:pt>
                <c:pt idx="178">
                  <c:v>5509.6033519553075</c:v>
                </c:pt>
                <c:pt idx="179">
                  <c:v>5515.8833333333332</c:v>
                </c:pt>
                <c:pt idx="180">
                  <c:v>5507.6629834254145</c:v>
                </c:pt>
                <c:pt idx="181">
                  <c:v>5497.5109890109889</c:v>
                </c:pt>
                <c:pt idx="182">
                  <c:v>5496.3278688524588</c:v>
                </c:pt>
                <c:pt idx="183">
                  <c:v>5484.04347826087</c:v>
                </c:pt>
                <c:pt idx="184">
                  <c:v>5486.6702702702705</c:v>
                </c:pt>
                <c:pt idx="185">
                  <c:v>5490.7204301075271</c:v>
                </c:pt>
                <c:pt idx="186">
                  <c:v>5478.229946524064</c:v>
                </c:pt>
                <c:pt idx="187">
                  <c:v>5479.6329787234044</c:v>
                </c:pt>
                <c:pt idx="188">
                  <c:v>5473.201058201058</c:v>
                </c:pt>
                <c:pt idx="189">
                  <c:v>5457.3315789473681</c:v>
                </c:pt>
                <c:pt idx="190">
                  <c:v>5459.0523560209422</c:v>
                </c:pt>
                <c:pt idx="191">
                  <c:v>5463.536458333333</c:v>
                </c:pt>
                <c:pt idx="192">
                  <c:v>5459.2279792746112</c:v>
                </c:pt>
                <c:pt idx="193">
                  <c:v>5459.6649484536083</c:v>
                </c:pt>
                <c:pt idx="194">
                  <c:v>5470.5487179487181</c:v>
                </c:pt>
                <c:pt idx="195">
                  <c:v>5470.8214285714284</c:v>
                </c:pt>
                <c:pt idx="196">
                  <c:v>5476.6548223350255</c:v>
                </c:pt>
                <c:pt idx="197">
                  <c:v>5474.8080808080804</c:v>
                </c:pt>
                <c:pt idx="198">
                  <c:v>5473.6884422110552</c:v>
                </c:pt>
                <c:pt idx="199">
                  <c:v>5478.8</c:v>
                </c:pt>
                <c:pt idx="200">
                  <c:v>5484.5024875621893</c:v>
                </c:pt>
                <c:pt idx="201">
                  <c:v>5473.7376237623766</c:v>
                </c:pt>
                <c:pt idx="202">
                  <c:v>5483.7192118226603</c:v>
                </c:pt>
                <c:pt idx="203">
                  <c:v>5485.6813725490192</c:v>
                </c:pt>
                <c:pt idx="204">
                  <c:v>5479.7609756097563</c:v>
                </c:pt>
                <c:pt idx="205">
                  <c:v>5476.7766990291266</c:v>
                </c:pt>
                <c:pt idx="206">
                  <c:v>5479.9903381642516</c:v>
                </c:pt>
                <c:pt idx="207">
                  <c:v>5483.4375</c:v>
                </c:pt>
                <c:pt idx="208">
                  <c:v>5487.8229665071767</c:v>
                </c:pt>
                <c:pt idx="209">
                  <c:v>5493.0714285714284</c:v>
                </c:pt>
                <c:pt idx="210">
                  <c:v>5486.1848341232226</c:v>
                </c:pt>
                <c:pt idx="211">
                  <c:v>5493.1745283018872</c:v>
                </c:pt>
                <c:pt idx="212">
                  <c:v>5503.6009389671362</c:v>
                </c:pt>
                <c:pt idx="213">
                  <c:v>5497.0981308411219</c:v>
                </c:pt>
                <c:pt idx="214">
                  <c:v>5490.3906976744183</c:v>
                </c:pt>
                <c:pt idx="215">
                  <c:v>5487.6018518518522</c:v>
                </c:pt>
                <c:pt idx="216">
                  <c:v>5484.7834101382487</c:v>
                </c:pt>
                <c:pt idx="217">
                  <c:v>5480.4495412844035</c:v>
                </c:pt>
                <c:pt idx="218">
                  <c:v>5485.0593607305937</c:v>
                </c:pt>
                <c:pt idx="219">
                  <c:v>5490.6545454545458</c:v>
                </c:pt>
                <c:pt idx="220">
                  <c:v>5486.7963800904981</c:v>
                </c:pt>
                <c:pt idx="221">
                  <c:v>5493.8873873873872</c:v>
                </c:pt>
                <c:pt idx="222">
                  <c:v>5494.2556053811659</c:v>
                </c:pt>
                <c:pt idx="223">
                  <c:v>5484.6919642857147</c:v>
                </c:pt>
                <c:pt idx="224">
                  <c:v>5489.2177777777779</c:v>
                </c:pt>
                <c:pt idx="225">
                  <c:v>5487.9469026548677</c:v>
                </c:pt>
                <c:pt idx="226">
                  <c:v>5484.4581497797353</c:v>
                </c:pt>
                <c:pt idx="227">
                  <c:v>5475.4736842105267</c:v>
                </c:pt>
                <c:pt idx="228">
                  <c:v>5465.5502183406115</c:v>
                </c:pt>
                <c:pt idx="229">
                  <c:v>5471.1782608695648</c:v>
                </c:pt>
                <c:pt idx="230">
                  <c:v>5473.4891774891776</c:v>
                </c:pt>
                <c:pt idx="231">
                  <c:v>5471.9137931034484</c:v>
                </c:pt>
                <c:pt idx="232">
                  <c:v>5463.8454935622321</c:v>
                </c:pt>
                <c:pt idx="233">
                  <c:v>5462.7820512820517</c:v>
                </c:pt>
                <c:pt idx="234">
                  <c:v>5460.4638297872343</c:v>
                </c:pt>
                <c:pt idx="235">
                  <c:v>5466.3940677966102</c:v>
                </c:pt>
                <c:pt idx="236">
                  <c:v>5476.1223628691987</c:v>
                </c:pt>
                <c:pt idx="237">
                  <c:v>5470.4411764705883</c:v>
                </c:pt>
                <c:pt idx="238">
                  <c:v>5467.2343096234308</c:v>
                </c:pt>
                <c:pt idx="239">
                  <c:v>5464.1208333333334</c:v>
                </c:pt>
                <c:pt idx="240">
                  <c:v>5462.4730290456428</c:v>
                </c:pt>
                <c:pt idx="241">
                  <c:v>5466.090909090909</c:v>
                </c:pt>
                <c:pt idx="242">
                  <c:v>5468.0411522633749</c:v>
                </c:pt>
                <c:pt idx="243">
                  <c:v>5468.0163934426228</c:v>
                </c:pt>
                <c:pt idx="244">
                  <c:v>5469.3183673469384</c:v>
                </c:pt>
                <c:pt idx="245">
                  <c:v>5473.9308943089427</c:v>
                </c:pt>
                <c:pt idx="246">
                  <c:v>5463.7530364372469</c:v>
                </c:pt>
                <c:pt idx="247">
                  <c:v>5457.125</c:v>
                </c:pt>
                <c:pt idx="248">
                  <c:v>5452.4377510040158</c:v>
                </c:pt>
                <c:pt idx="249">
                  <c:v>5444.4880000000003</c:v>
                </c:pt>
                <c:pt idx="250">
                  <c:v>5433.3227091633462</c:v>
                </c:pt>
                <c:pt idx="251">
                  <c:v>5438.9841269841272</c:v>
                </c:pt>
                <c:pt idx="252">
                  <c:v>5437.881422924901</c:v>
                </c:pt>
                <c:pt idx="253">
                  <c:v>5445.7795275590552</c:v>
                </c:pt>
                <c:pt idx="254">
                  <c:v>5454.262745098039</c:v>
                </c:pt>
                <c:pt idx="255">
                  <c:v>5454.67578125</c:v>
                </c:pt>
                <c:pt idx="256">
                  <c:v>5451.241245136187</c:v>
                </c:pt>
                <c:pt idx="257">
                  <c:v>5446.468992248062</c:v>
                </c:pt>
                <c:pt idx="258">
                  <c:v>5442.3590733590736</c:v>
                </c:pt>
                <c:pt idx="259">
                  <c:v>5442.0884615384612</c:v>
                </c:pt>
                <c:pt idx="260">
                  <c:v>5450.6015325670496</c:v>
                </c:pt>
                <c:pt idx="261">
                  <c:v>5451.160305343511</c:v>
                </c:pt>
                <c:pt idx="262">
                  <c:v>5447.4068441064637</c:v>
                </c:pt>
                <c:pt idx="263">
                  <c:v>5452.19696969697</c:v>
                </c:pt>
                <c:pt idx="264">
                  <c:v>5455.8792452830185</c:v>
                </c:pt>
                <c:pt idx="265">
                  <c:v>5458.3157894736842</c:v>
                </c:pt>
                <c:pt idx="266">
                  <c:v>5456.5318352059921</c:v>
                </c:pt>
                <c:pt idx="267">
                  <c:v>5462.7686567164183</c:v>
                </c:pt>
                <c:pt idx="268">
                  <c:v>5463.4869888475832</c:v>
                </c:pt>
                <c:pt idx="269">
                  <c:v>5463.9037037037033</c:v>
                </c:pt>
                <c:pt idx="270">
                  <c:v>5467.413284132841</c:v>
                </c:pt>
                <c:pt idx="271">
                  <c:v>5466.4705882352937</c:v>
                </c:pt>
                <c:pt idx="272">
                  <c:v>5458.9377289377289</c:v>
                </c:pt>
                <c:pt idx="273">
                  <c:v>5466.7189781021898</c:v>
                </c:pt>
                <c:pt idx="274">
                  <c:v>5462.3490909090906</c:v>
                </c:pt>
                <c:pt idx="275">
                  <c:v>5462.728260869565</c:v>
                </c:pt>
                <c:pt idx="276">
                  <c:v>5469.1371841155233</c:v>
                </c:pt>
                <c:pt idx="277">
                  <c:v>5467.9100719424459</c:v>
                </c:pt>
                <c:pt idx="278">
                  <c:v>5467.322580645161</c:v>
                </c:pt>
                <c:pt idx="279">
                  <c:v>5455.3785714285714</c:v>
                </c:pt>
                <c:pt idx="280">
                  <c:v>5459.395017793594</c:v>
                </c:pt>
                <c:pt idx="281">
                  <c:v>5470.833333333333</c:v>
                </c:pt>
                <c:pt idx="282">
                  <c:v>5469.2261484098935</c:v>
                </c:pt>
                <c:pt idx="283">
                  <c:v>5470.577464788732</c:v>
                </c:pt>
                <c:pt idx="284">
                  <c:v>5473.5298245614031</c:v>
                </c:pt>
                <c:pt idx="285">
                  <c:v>5471.4895104895104</c:v>
                </c:pt>
                <c:pt idx="286">
                  <c:v>5469.3588850174219</c:v>
                </c:pt>
                <c:pt idx="287">
                  <c:v>5474.7569444444443</c:v>
                </c:pt>
                <c:pt idx="288">
                  <c:v>5469.6920415224913</c:v>
                </c:pt>
                <c:pt idx="289">
                  <c:v>5476.2103448275866</c:v>
                </c:pt>
                <c:pt idx="290">
                  <c:v>5475.1718213058421</c:v>
                </c:pt>
                <c:pt idx="291">
                  <c:v>5478.6472602739723</c:v>
                </c:pt>
                <c:pt idx="292">
                  <c:v>5476.8259385665533</c:v>
                </c:pt>
                <c:pt idx="293">
                  <c:v>5483.3265306122448</c:v>
                </c:pt>
                <c:pt idx="294">
                  <c:v>5480.6135593220342</c:v>
                </c:pt>
                <c:pt idx="295">
                  <c:v>5477.6993243243242</c:v>
                </c:pt>
                <c:pt idx="296">
                  <c:v>5481.909090909091</c:v>
                </c:pt>
                <c:pt idx="297">
                  <c:v>5483.9429530201342</c:v>
                </c:pt>
                <c:pt idx="298">
                  <c:v>5482.0769230769229</c:v>
                </c:pt>
                <c:pt idx="299">
                  <c:v>5486.0366666666669</c:v>
                </c:pt>
                <c:pt idx="300">
                  <c:v>5489.7176079734218</c:v>
                </c:pt>
                <c:pt idx="301">
                  <c:v>5491.9006622516554</c:v>
                </c:pt>
                <c:pt idx="302">
                  <c:v>5489.2640264026404</c:v>
                </c:pt>
                <c:pt idx="303">
                  <c:v>5488.6546052631575</c:v>
                </c:pt>
                <c:pt idx="304">
                  <c:v>5491.5836065573767</c:v>
                </c:pt>
                <c:pt idx="305">
                  <c:v>5497.3104575163397</c:v>
                </c:pt>
                <c:pt idx="306">
                  <c:v>5490.9739413680782</c:v>
                </c:pt>
                <c:pt idx="307">
                  <c:v>5485.6915584415583</c:v>
                </c:pt>
                <c:pt idx="308">
                  <c:v>5485.2394822006472</c:v>
                </c:pt>
                <c:pt idx="309">
                  <c:v>5479.822580645161</c:v>
                </c:pt>
                <c:pt idx="310">
                  <c:v>5478.3054662379418</c:v>
                </c:pt>
                <c:pt idx="311">
                  <c:v>5484.1442307692305</c:v>
                </c:pt>
                <c:pt idx="312">
                  <c:v>5477.9840255591052</c:v>
                </c:pt>
                <c:pt idx="313">
                  <c:v>5483.1178343949041</c:v>
                </c:pt>
                <c:pt idx="314">
                  <c:v>5479.4634920634917</c:v>
                </c:pt>
                <c:pt idx="315">
                  <c:v>5477.0537974683548</c:v>
                </c:pt>
                <c:pt idx="316">
                  <c:v>5472.6214511041007</c:v>
                </c:pt>
                <c:pt idx="317">
                  <c:v>5475.2610062893082</c:v>
                </c:pt>
                <c:pt idx="318">
                  <c:v>5477.1504702194361</c:v>
                </c:pt>
                <c:pt idx="319">
                  <c:v>5473.890625</c:v>
                </c:pt>
                <c:pt idx="320">
                  <c:v>5471.0996884735205</c:v>
                </c:pt>
                <c:pt idx="321">
                  <c:v>5474.326086956522</c:v>
                </c:pt>
                <c:pt idx="322">
                  <c:v>5470.3993808049536</c:v>
                </c:pt>
                <c:pt idx="323">
                  <c:v>5467.2222222222226</c:v>
                </c:pt>
                <c:pt idx="324">
                  <c:v>5475.292307692308</c:v>
                </c:pt>
                <c:pt idx="325">
                  <c:v>5475.0736196319021</c:v>
                </c:pt>
                <c:pt idx="326">
                  <c:v>5482.0214067278284</c:v>
                </c:pt>
                <c:pt idx="327">
                  <c:v>5480.1859756097565</c:v>
                </c:pt>
                <c:pt idx="328">
                  <c:v>5474.8237082066871</c:v>
                </c:pt>
                <c:pt idx="329">
                  <c:v>5471.2484848484846</c:v>
                </c:pt>
                <c:pt idx="330">
                  <c:v>5471.4864048338368</c:v>
                </c:pt>
                <c:pt idx="331">
                  <c:v>5471.3734939759033</c:v>
                </c:pt>
                <c:pt idx="332">
                  <c:v>5475.0810810810808</c:v>
                </c:pt>
                <c:pt idx="333">
                  <c:v>5471.5538922155692</c:v>
                </c:pt>
                <c:pt idx="334">
                  <c:v>5470.4686567164181</c:v>
                </c:pt>
                <c:pt idx="335">
                  <c:v>5463.4970238095239</c:v>
                </c:pt>
                <c:pt idx="336">
                  <c:v>5462.5133531157271</c:v>
                </c:pt>
                <c:pt idx="337">
                  <c:v>5461.1449704142015</c:v>
                </c:pt>
                <c:pt idx="338">
                  <c:v>5462.5899705014754</c:v>
                </c:pt>
                <c:pt idx="339">
                  <c:v>5467.876470588235</c:v>
                </c:pt>
                <c:pt idx="340">
                  <c:v>5467.958944281525</c:v>
                </c:pt>
                <c:pt idx="341">
                  <c:v>5471.6842105263158</c:v>
                </c:pt>
                <c:pt idx="342">
                  <c:v>5465.0962099125363</c:v>
                </c:pt>
                <c:pt idx="343">
                  <c:v>5467.3488372093025</c:v>
                </c:pt>
                <c:pt idx="344">
                  <c:v>5465.6463768115946</c:v>
                </c:pt>
                <c:pt idx="345">
                  <c:v>5466.3901734104047</c:v>
                </c:pt>
                <c:pt idx="346">
                  <c:v>5465.8069164265125</c:v>
                </c:pt>
                <c:pt idx="347">
                  <c:v>5468.2844827586205</c:v>
                </c:pt>
                <c:pt idx="348">
                  <c:v>5473.4154727793693</c:v>
                </c:pt>
                <c:pt idx="349">
                  <c:v>5473.2628571428568</c:v>
                </c:pt>
                <c:pt idx="350">
                  <c:v>5474.6153846153848</c:v>
                </c:pt>
                <c:pt idx="351">
                  <c:v>5474.241477272727</c:v>
                </c:pt>
                <c:pt idx="352">
                  <c:v>5469.6402266288951</c:v>
                </c:pt>
                <c:pt idx="353">
                  <c:v>5472.0084745762715</c:v>
                </c:pt>
                <c:pt idx="354">
                  <c:v>5474.3042253521126</c:v>
                </c:pt>
                <c:pt idx="355">
                  <c:v>5468.2191011235955</c:v>
                </c:pt>
                <c:pt idx="356">
                  <c:v>5463.7422969187674</c:v>
                </c:pt>
                <c:pt idx="357">
                  <c:v>5468.675977653631</c:v>
                </c:pt>
                <c:pt idx="358">
                  <c:v>5470.2172701949858</c:v>
                </c:pt>
                <c:pt idx="359">
                  <c:v>5473.1916666666666</c:v>
                </c:pt>
                <c:pt idx="360">
                  <c:v>5473.1440443213296</c:v>
                </c:pt>
                <c:pt idx="361">
                  <c:v>5480.3977900552491</c:v>
                </c:pt>
                <c:pt idx="362">
                  <c:v>5479.5371900826449</c:v>
                </c:pt>
                <c:pt idx="363">
                  <c:v>5473.6483516483513</c:v>
                </c:pt>
                <c:pt idx="364">
                  <c:v>5475.5835616438353</c:v>
                </c:pt>
                <c:pt idx="365">
                  <c:v>5475.8032786885242</c:v>
                </c:pt>
                <c:pt idx="366">
                  <c:v>5472.425068119891</c:v>
                </c:pt>
                <c:pt idx="367">
                  <c:v>5469.635869565217</c:v>
                </c:pt>
                <c:pt idx="368">
                  <c:v>5467.252032520325</c:v>
                </c:pt>
                <c:pt idx="369">
                  <c:v>5470.4216216216219</c:v>
                </c:pt>
                <c:pt idx="370">
                  <c:v>5464.0539083557951</c:v>
                </c:pt>
                <c:pt idx="371">
                  <c:v>5464.4435483870966</c:v>
                </c:pt>
                <c:pt idx="372">
                  <c:v>5463.0777479892758</c:v>
                </c:pt>
                <c:pt idx="373">
                  <c:v>5461.1978609625667</c:v>
                </c:pt>
                <c:pt idx="374">
                  <c:v>5464.2613333333329</c:v>
                </c:pt>
                <c:pt idx="375">
                  <c:v>5461.125</c:v>
                </c:pt>
                <c:pt idx="376">
                  <c:v>5459.6021220159155</c:v>
                </c:pt>
                <c:pt idx="377">
                  <c:v>5460.3650793650795</c:v>
                </c:pt>
                <c:pt idx="378">
                  <c:v>5464.8205804749341</c:v>
                </c:pt>
                <c:pt idx="379">
                  <c:v>5461.7447368421053</c:v>
                </c:pt>
                <c:pt idx="380">
                  <c:v>5459.8451443569556</c:v>
                </c:pt>
                <c:pt idx="381">
                  <c:v>5459.8219895287957</c:v>
                </c:pt>
                <c:pt idx="382">
                  <c:v>5464.1044386422973</c:v>
                </c:pt>
                <c:pt idx="383">
                  <c:v>5464.322916666667</c:v>
                </c:pt>
                <c:pt idx="384">
                  <c:v>5465.454545454545</c:v>
                </c:pt>
                <c:pt idx="385">
                  <c:v>5466.041450777202</c:v>
                </c:pt>
                <c:pt idx="386">
                  <c:v>5464.3669250645999</c:v>
                </c:pt>
                <c:pt idx="387">
                  <c:v>5462.1520618556697</c:v>
                </c:pt>
                <c:pt idx="388">
                  <c:v>5458.1156812339332</c:v>
                </c:pt>
                <c:pt idx="389">
                  <c:v>5457.0794871794869</c:v>
                </c:pt>
                <c:pt idx="390">
                  <c:v>5454.3682864450129</c:v>
                </c:pt>
                <c:pt idx="391">
                  <c:v>5448.3392857142853</c:v>
                </c:pt>
                <c:pt idx="392">
                  <c:v>5453.0305343511454</c:v>
                </c:pt>
                <c:pt idx="393">
                  <c:v>5450.2360406091375</c:v>
                </c:pt>
                <c:pt idx="394">
                  <c:v>5445.3291139240509</c:v>
                </c:pt>
                <c:pt idx="395">
                  <c:v>5447.2828282828286</c:v>
                </c:pt>
                <c:pt idx="396">
                  <c:v>5447.9798488664983</c:v>
                </c:pt>
                <c:pt idx="397">
                  <c:v>5447.4070351758792</c:v>
                </c:pt>
                <c:pt idx="398">
                  <c:v>5440.9974937343359</c:v>
                </c:pt>
                <c:pt idx="399">
                  <c:v>5441.8249999999998</c:v>
                </c:pt>
                <c:pt idx="400">
                  <c:v>5440.5586034912722</c:v>
                </c:pt>
                <c:pt idx="401">
                  <c:v>5438.5696517412935</c:v>
                </c:pt>
                <c:pt idx="402">
                  <c:v>5440.6823821339949</c:v>
                </c:pt>
                <c:pt idx="403">
                  <c:v>5443.5668316831679</c:v>
                </c:pt>
                <c:pt idx="404">
                  <c:v>5444.7679012345679</c:v>
                </c:pt>
                <c:pt idx="405">
                  <c:v>5448.8940886699511</c:v>
                </c:pt>
                <c:pt idx="406">
                  <c:v>5449.0294840294837</c:v>
                </c:pt>
                <c:pt idx="407">
                  <c:v>5448.0563725490192</c:v>
                </c:pt>
                <c:pt idx="408">
                  <c:v>5451.6063569682156</c:v>
                </c:pt>
                <c:pt idx="409">
                  <c:v>5447.9048780487801</c:v>
                </c:pt>
                <c:pt idx="410">
                  <c:v>5449.4136253041361</c:v>
                </c:pt>
                <c:pt idx="411">
                  <c:v>5453.344660194175</c:v>
                </c:pt>
                <c:pt idx="412">
                  <c:v>5450.0774818401933</c:v>
                </c:pt>
                <c:pt idx="413">
                  <c:v>5453.869565217391</c:v>
                </c:pt>
                <c:pt idx="414">
                  <c:v>5449.9325301204817</c:v>
                </c:pt>
                <c:pt idx="415">
                  <c:v>5453.2548076923076</c:v>
                </c:pt>
                <c:pt idx="416">
                  <c:v>5454.517985611511</c:v>
                </c:pt>
                <c:pt idx="417">
                  <c:v>5455.8564593301435</c:v>
                </c:pt>
                <c:pt idx="418">
                  <c:v>5455.1599045346065</c:v>
                </c:pt>
                <c:pt idx="419">
                  <c:v>5450.3666666666668</c:v>
                </c:pt>
                <c:pt idx="420">
                  <c:v>5447.6555819477435</c:v>
                </c:pt>
                <c:pt idx="421">
                  <c:v>5445.7464454976307</c:v>
                </c:pt>
                <c:pt idx="422">
                  <c:v>5443.1749408983451</c:v>
                </c:pt>
                <c:pt idx="423">
                  <c:v>5443.0353773584902</c:v>
                </c:pt>
                <c:pt idx="424">
                  <c:v>5440.2658823529409</c:v>
                </c:pt>
                <c:pt idx="425">
                  <c:v>5441.3262910798121</c:v>
                </c:pt>
                <c:pt idx="426">
                  <c:v>5441.5550351288057</c:v>
                </c:pt>
                <c:pt idx="427">
                  <c:v>5444.8925233644859</c:v>
                </c:pt>
                <c:pt idx="428">
                  <c:v>5443.8671328671326</c:v>
                </c:pt>
                <c:pt idx="429">
                  <c:v>5440.5232558139533</c:v>
                </c:pt>
                <c:pt idx="430">
                  <c:v>5439.2784222737819</c:v>
                </c:pt>
                <c:pt idx="431">
                  <c:v>5437.9745370370374</c:v>
                </c:pt>
                <c:pt idx="432">
                  <c:v>5440.1039260969974</c:v>
                </c:pt>
                <c:pt idx="433">
                  <c:v>5436.4400921658989</c:v>
                </c:pt>
                <c:pt idx="434">
                  <c:v>5434.2643678160921</c:v>
                </c:pt>
                <c:pt idx="435">
                  <c:v>5429.1169724770643</c:v>
                </c:pt>
                <c:pt idx="436">
                  <c:v>5432.7116704805494</c:v>
                </c:pt>
                <c:pt idx="437">
                  <c:v>5423.1484018264837</c:v>
                </c:pt>
                <c:pt idx="438">
                  <c:v>5422.6924829157178</c:v>
                </c:pt>
                <c:pt idx="439">
                  <c:v>5424.5136363636366</c:v>
                </c:pt>
                <c:pt idx="440">
                  <c:v>5421.1292517006805</c:v>
                </c:pt>
                <c:pt idx="441">
                  <c:v>5420.9909502262444</c:v>
                </c:pt>
                <c:pt idx="442">
                  <c:v>5419.3634311512415</c:v>
                </c:pt>
                <c:pt idx="443">
                  <c:v>5417.0788288288286</c:v>
                </c:pt>
                <c:pt idx="444">
                  <c:v>5417.4</c:v>
                </c:pt>
                <c:pt idx="445">
                  <c:v>5417.9798206278028</c:v>
                </c:pt>
                <c:pt idx="446">
                  <c:v>5410.4720357941833</c:v>
                </c:pt>
                <c:pt idx="447">
                  <c:v>5412.1004464285716</c:v>
                </c:pt>
                <c:pt idx="448">
                  <c:v>5412.699331848552</c:v>
                </c:pt>
                <c:pt idx="449">
                  <c:v>5412.137777777778</c:v>
                </c:pt>
                <c:pt idx="450">
                  <c:v>5416.4567627494453</c:v>
                </c:pt>
                <c:pt idx="451">
                  <c:v>5413.641592920354</c:v>
                </c:pt>
                <c:pt idx="452">
                  <c:v>5412.7637969094922</c:v>
                </c:pt>
                <c:pt idx="453">
                  <c:v>5417.6145374449343</c:v>
                </c:pt>
                <c:pt idx="454">
                  <c:v>5416.4505494505493</c:v>
                </c:pt>
                <c:pt idx="455">
                  <c:v>5412.5723684210525</c:v>
                </c:pt>
                <c:pt idx="456">
                  <c:v>5411.6017505470463</c:v>
                </c:pt>
                <c:pt idx="457">
                  <c:v>5410.2532751091703</c:v>
                </c:pt>
                <c:pt idx="458">
                  <c:v>5411.588235294118</c:v>
                </c:pt>
                <c:pt idx="459">
                  <c:v>5407.4760869565216</c:v>
                </c:pt>
                <c:pt idx="460">
                  <c:v>5405.3991323210412</c:v>
                </c:pt>
                <c:pt idx="461">
                  <c:v>5408.9567099567103</c:v>
                </c:pt>
                <c:pt idx="462">
                  <c:v>5413.4384449244062</c:v>
                </c:pt>
                <c:pt idx="463">
                  <c:v>5408.4461206896549</c:v>
                </c:pt>
                <c:pt idx="464">
                  <c:v>5407.9720430107527</c:v>
                </c:pt>
                <c:pt idx="465">
                  <c:v>5403.1652360515018</c:v>
                </c:pt>
                <c:pt idx="466">
                  <c:v>5401.1156316916486</c:v>
                </c:pt>
                <c:pt idx="467">
                  <c:v>5398.2393162393164</c:v>
                </c:pt>
                <c:pt idx="468">
                  <c:v>5397.7420042643926</c:v>
                </c:pt>
                <c:pt idx="469">
                  <c:v>5397.9851063829783</c:v>
                </c:pt>
                <c:pt idx="470">
                  <c:v>5393.6900212314222</c:v>
                </c:pt>
                <c:pt idx="471">
                  <c:v>5390.1525423728817</c:v>
                </c:pt>
                <c:pt idx="472">
                  <c:v>5391.0422832980976</c:v>
                </c:pt>
                <c:pt idx="473">
                  <c:v>5389.162447257384</c:v>
                </c:pt>
                <c:pt idx="474">
                  <c:v>5390.2126315789474</c:v>
                </c:pt>
                <c:pt idx="475">
                  <c:v>5392.6281512605046</c:v>
                </c:pt>
                <c:pt idx="476">
                  <c:v>5392.0062893081758</c:v>
                </c:pt>
                <c:pt idx="477">
                  <c:v>5392.0481171548117</c:v>
                </c:pt>
                <c:pt idx="478">
                  <c:v>5389.693110647182</c:v>
                </c:pt>
                <c:pt idx="479">
                  <c:v>5390.0895833333334</c:v>
                </c:pt>
                <c:pt idx="480">
                  <c:v>5389.2474012474013</c:v>
                </c:pt>
                <c:pt idx="481">
                  <c:v>5395.616182572614</c:v>
                </c:pt>
                <c:pt idx="482">
                  <c:v>5398.6480331262937</c:v>
                </c:pt>
                <c:pt idx="483">
                  <c:v>5404.4442148760327</c:v>
                </c:pt>
                <c:pt idx="484">
                  <c:v>5401.1113402061856</c:v>
                </c:pt>
                <c:pt idx="485">
                  <c:v>5399.9855967078192</c:v>
                </c:pt>
                <c:pt idx="486">
                  <c:v>5402.1622176591372</c:v>
                </c:pt>
                <c:pt idx="487">
                  <c:v>5393.2848360655735</c:v>
                </c:pt>
                <c:pt idx="488">
                  <c:v>5392.435582822086</c:v>
                </c:pt>
                <c:pt idx="489">
                  <c:v>5390.908163265306</c:v>
                </c:pt>
                <c:pt idx="490">
                  <c:v>5389.3951120162928</c:v>
                </c:pt>
                <c:pt idx="491">
                  <c:v>5392.0386178861791</c:v>
                </c:pt>
                <c:pt idx="492">
                  <c:v>5396.4137931034484</c:v>
                </c:pt>
                <c:pt idx="493">
                  <c:v>5399.3360323886636</c:v>
                </c:pt>
                <c:pt idx="494">
                  <c:v>5396.0545454545454</c:v>
                </c:pt>
                <c:pt idx="495">
                  <c:v>5403.1935483870966</c:v>
                </c:pt>
                <c:pt idx="496">
                  <c:v>5403.1448692152917</c:v>
                </c:pt>
                <c:pt idx="497">
                  <c:v>5400.0461847389561</c:v>
                </c:pt>
                <c:pt idx="498">
                  <c:v>5399.6913827655308</c:v>
                </c:pt>
                <c:pt idx="499">
                  <c:v>5397.652</c:v>
                </c:pt>
                <c:pt idx="500">
                  <c:v>5396.4151696606787</c:v>
                </c:pt>
                <c:pt idx="501">
                  <c:v>5397.4123505976095</c:v>
                </c:pt>
                <c:pt idx="502">
                  <c:v>5391.7594433399599</c:v>
                </c:pt>
                <c:pt idx="503">
                  <c:v>5388.0654761904761</c:v>
                </c:pt>
                <c:pt idx="504">
                  <c:v>5385.1485148514848</c:v>
                </c:pt>
                <c:pt idx="505">
                  <c:v>5383.415019762846</c:v>
                </c:pt>
                <c:pt idx="506">
                  <c:v>5382.8639053254437</c:v>
                </c:pt>
                <c:pt idx="507">
                  <c:v>5384.285433070866</c:v>
                </c:pt>
                <c:pt idx="508">
                  <c:v>5384.4381139489196</c:v>
                </c:pt>
                <c:pt idx="509">
                  <c:v>5381.4980392156858</c:v>
                </c:pt>
                <c:pt idx="510">
                  <c:v>5385.9373776908024</c:v>
                </c:pt>
                <c:pt idx="511">
                  <c:v>5384.87109375</c:v>
                </c:pt>
                <c:pt idx="512">
                  <c:v>5390.4093567251466</c:v>
                </c:pt>
                <c:pt idx="513">
                  <c:v>5390.023346303502</c:v>
                </c:pt>
                <c:pt idx="514">
                  <c:v>5389.7805825242722</c:v>
                </c:pt>
                <c:pt idx="515">
                  <c:v>5386.8449612403101</c:v>
                </c:pt>
                <c:pt idx="516">
                  <c:v>5386.6615087040618</c:v>
                </c:pt>
                <c:pt idx="517">
                  <c:v>5387.1119691119693</c:v>
                </c:pt>
                <c:pt idx="518">
                  <c:v>5387.8304431599227</c:v>
                </c:pt>
                <c:pt idx="519">
                  <c:v>5390.4884615384617</c:v>
                </c:pt>
                <c:pt idx="520">
                  <c:v>5391.0249520153548</c:v>
                </c:pt>
                <c:pt idx="521">
                  <c:v>5393.053639846743</c:v>
                </c:pt>
                <c:pt idx="522">
                  <c:v>5391.7093690248566</c:v>
                </c:pt>
                <c:pt idx="523">
                  <c:v>5394.2118320610689</c:v>
                </c:pt>
                <c:pt idx="524">
                  <c:v>5394.9847619047623</c:v>
                </c:pt>
                <c:pt idx="525">
                  <c:v>5392.4847908745251</c:v>
                </c:pt>
                <c:pt idx="526">
                  <c:v>5392.8292220113854</c:v>
                </c:pt>
                <c:pt idx="527">
                  <c:v>5396.195075757576</c:v>
                </c:pt>
                <c:pt idx="528">
                  <c:v>5400.5122873345936</c:v>
                </c:pt>
                <c:pt idx="529">
                  <c:v>5399.8245283018869</c:v>
                </c:pt>
                <c:pt idx="530">
                  <c:v>5399.8022598870057</c:v>
                </c:pt>
                <c:pt idx="531">
                  <c:v>5397.8289473684208</c:v>
                </c:pt>
                <c:pt idx="532">
                  <c:v>5397.3752345215762</c:v>
                </c:pt>
                <c:pt idx="533">
                  <c:v>5390.1498127340828</c:v>
                </c:pt>
                <c:pt idx="534">
                  <c:v>5391.7383177570091</c:v>
                </c:pt>
                <c:pt idx="535">
                  <c:v>5391.4235074626868</c:v>
                </c:pt>
                <c:pt idx="536">
                  <c:v>5391.5735567970205</c:v>
                </c:pt>
                <c:pt idx="537">
                  <c:v>5395.5074349442375</c:v>
                </c:pt>
                <c:pt idx="538">
                  <c:v>5395.2949907235625</c:v>
                </c:pt>
                <c:pt idx="539">
                  <c:v>5395.1888888888889</c:v>
                </c:pt>
                <c:pt idx="540">
                  <c:v>5391.0646950092423</c:v>
                </c:pt>
                <c:pt idx="541">
                  <c:v>5392.7785977859776</c:v>
                </c:pt>
                <c:pt idx="542">
                  <c:v>5390.4162062615105</c:v>
                </c:pt>
                <c:pt idx="543">
                  <c:v>5390.5955882352937</c:v>
                </c:pt>
                <c:pt idx="544">
                  <c:v>5387.9045871559629</c:v>
                </c:pt>
                <c:pt idx="545">
                  <c:v>5386.4212454212457</c:v>
                </c:pt>
                <c:pt idx="546">
                  <c:v>5385.0310786106029</c:v>
                </c:pt>
                <c:pt idx="547">
                  <c:v>5386.2262773722632</c:v>
                </c:pt>
                <c:pt idx="548">
                  <c:v>5393.4389799635701</c:v>
                </c:pt>
                <c:pt idx="549">
                  <c:v>5392.3890909090906</c:v>
                </c:pt>
                <c:pt idx="550">
                  <c:v>5389.3684210526317</c:v>
                </c:pt>
                <c:pt idx="551">
                  <c:v>5387.240942028986</c:v>
                </c:pt>
                <c:pt idx="552">
                  <c:v>5387.1989150090412</c:v>
                </c:pt>
                <c:pt idx="553">
                  <c:v>5386.4097472924186</c:v>
                </c:pt>
                <c:pt idx="554">
                  <c:v>5384.03963963964</c:v>
                </c:pt>
                <c:pt idx="555">
                  <c:v>5385.2392086330938</c:v>
                </c:pt>
                <c:pt idx="556">
                  <c:v>5385.8635547576305</c:v>
                </c:pt>
                <c:pt idx="557">
                  <c:v>5384.5161290322585</c:v>
                </c:pt>
                <c:pt idx="558">
                  <c:v>5381.3756708407873</c:v>
                </c:pt>
                <c:pt idx="559">
                  <c:v>5382.9071428571433</c:v>
                </c:pt>
                <c:pt idx="560">
                  <c:v>5380.6131907308381</c:v>
                </c:pt>
                <c:pt idx="561">
                  <c:v>5380.7829181494662</c:v>
                </c:pt>
                <c:pt idx="562">
                  <c:v>5381.4813499111897</c:v>
                </c:pt>
                <c:pt idx="563">
                  <c:v>5384.8599290780139</c:v>
                </c:pt>
                <c:pt idx="564">
                  <c:v>5390.8902654867261</c:v>
                </c:pt>
                <c:pt idx="565">
                  <c:v>5390.4399293286215</c:v>
                </c:pt>
                <c:pt idx="566">
                  <c:v>5392.3827160493829</c:v>
                </c:pt>
                <c:pt idx="567">
                  <c:v>5387.9489436619715</c:v>
                </c:pt>
                <c:pt idx="568">
                  <c:v>5384.6836555360278</c:v>
                </c:pt>
                <c:pt idx="569">
                  <c:v>5380.7385964912282</c:v>
                </c:pt>
                <c:pt idx="570">
                  <c:v>5382.8914185639233</c:v>
                </c:pt>
                <c:pt idx="571">
                  <c:v>5381.0961538461543</c:v>
                </c:pt>
                <c:pt idx="572">
                  <c:v>5382.8673647469459</c:v>
                </c:pt>
                <c:pt idx="573">
                  <c:v>5380.9372822299656</c:v>
                </c:pt>
                <c:pt idx="574">
                  <c:v>5379.4052173913042</c:v>
                </c:pt>
                <c:pt idx="575">
                  <c:v>5380.364583333333</c:v>
                </c:pt>
                <c:pt idx="576">
                  <c:v>5380.9670710571927</c:v>
                </c:pt>
                <c:pt idx="577">
                  <c:v>5379.8477508650521</c:v>
                </c:pt>
                <c:pt idx="578">
                  <c:v>5378.4663212435235</c:v>
                </c:pt>
                <c:pt idx="579">
                  <c:v>5376.4689655172415</c:v>
                </c:pt>
                <c:pt idx="580">
                  <c:v>5379.1153184165232</c:v>
                </c:pt>
                <c:pt idx="581">
                  <c:v>5377.7250859106525</c:v>
                </c:pt>
                <c:pt idx="582">
                  <c:v>5376.4425385934819</c:v>
                </c:pt>
                <c:pt idx="583">
                  <c:v>5380.1797945205481</c:v>
                </c:pt>
                <c:pt idx="584">
                  <c:v>5379.8376068376065</c:v>
                </c:pt>
                <c:pt idx="585">
                  <c:v>5383.1604095563143</c:v>
                </c:pt>
                <c:pt idx="586">
                  <c:v>5382.7325383304942</c:v>
                </c:pt>
                <c:pt idx="587">
                  <c:v>5386.666666666667</c:v>
                </c:pt>
                <c:pt idx="588">
                  <c:v>5385.2071307300512</c:v>
                </c:pt>
                <c:pt idx="589">
                  <c:v>5385.4830508474579</c:v>
                </c:pt>
                <c:pt idx="590">
                  <c:v>5386.0389170896788</c:v>
                </c:pt>
                <c:pt idx="591">
                  <c:v>5386.2854729729734</c:v>
                </c:pt>
                <c:pt idx="592">
                  <c:v>5385.1854974704893</c:v>
                </c:pt>
                <c:pt idx="593">
                  <c:v>5382.0791245791243</c:v>
                </c:pt>
                <c:pt idx="594">
                  <c:v>5384.4453781512602</c:v>
                </c:pt>
                <c:pt idx="595">
                  <c:v>5381.6795302013425</c:v>
                </c:pt>
                <c:pt idx="596">
                  <c:v>5384.0887772194301</c:v>
                </c:pt>
                <c:pt idx="597">
                  <c:v>5387.8361204013381</c:v>
                </c:pt>
                <c:pt idx="598">
                  <c:v>5390.6944908180303</c:v>
                </c:pt>
                <c:pt idx="599">
                  <c:v>5390.9233333333332</c:v>
                </c:pt>
                <c:pt idx="600">
                  <c:v>5390.0299500831943</c:v>
                </c:pt>
                <c:pt idx="601">
                  <c:v>5389.0697674418607</c:v>
                </c:pt>
                <c:pt idx="602">
                  <c:v>5389.273631840796</c:v>
                </c:pt>
                <c:pt idx="603">
                  <c:v>5391.9105960264897</c:v>
                </c:pt>
                <c:pt idx="604">
                  <c:v>5393.4181818181814</c:v>
                </c:pt>
                <c:pt idx="605">
                  <c:v>5388.438943894389</c:v>
                </c:pt>
                <c:pt idx="606">
                  <c:v>5385.3690280065894</c:v>
                </c:pt>
                <c:pt idx="607">
                  <c:v>5384.9588815789475</c:v>
                </c:pt>
                <c:pt idx="608">
                  <c:v>5384.9244663382597</c:v>
                </c:pt>
                <c:pt idx="609">
                  <c:v>5384.6606557377045</c:v>
                </c:pt>
                <c:pt idx="610">
                  <c:v>5383.3109656301149</c:v>
                </c:pt>
                <c:pt idx="611">
                  <c:v>5382.2565359477121</c:v>
                </c:pt>
                <c:pt idx="612">
                  <c:v>5382.8075040783033</c:v>
                </c:pt>
                <c:pt idx="613">
                  <c:v>5388.0325732899018</c:v>
                </c:pt>
                <c:pt idx="614">
                  <c:v>5388.0487804878048</c:v>
                </c:pt>
                <c:pt idx="615">
                  <c:v>5385.4448051948048</c:v>
                </c:pt>
                <c:pt idx="616">
                  <c:v>5382.3435980551058</c:v>
                </c:pt>
                <c:pt idx="617">
                  <c:v>5378.3300970873788</c:v>
                </c:pt>
                <c:pt idx="618">
                  <c:v>5380.9402261712439</c:v>
                </c:pt>
                <c:pt idx="619">
                  <c:v>5382.7080645161286</c:v>
                </c:pt>
                <c:pt idx="620">
                  <c:v>5378.8389694041871</c:v>
                </c:pt>
                <c:pt idx="621">
                  <c:v>5377.6254019292601</c:v>
                </c:pt>
                <c:pt idx="622">
                  <c:v>5381.0304975922954</c:v>
                </c:pt>
                <c:pt idx="623">
                  <c:v>5382.5512820512822</c:v>
                </c:pt>
                <c:pt idx="624">
                  <c:v>5380.4160000000002</c:v>
                </c:pt>
                <c:pt idx="625">
                  <c:v>5379.0718849840259</c:v>
                </c:pt>
                <c:pt idx="626">
                  <c:v>5381.9282296650717</c:v>
                </c:pt>
                <c:pt idx="627">
                  <c:v>5383.1528662420378</c:v>
                </c:pt>
                <c:pt idx="628">
                  <c:v>5383.2559618441974</c:v>
                </c:pt>
                <c:pt idx="629">
                  <c:v>5380.965079365079</c:v>
                </c:pt>
                <c:pt idx="630">
                  <c:v>5380.6703645007919</c:v>
                </c:pt>
                <c:pt idx="631">
                  <c:v>5379.6772151898731</c:v>
                </c:pt>
                <c:pt idx="632">
                  <c:v>5378.7298578199052</c:v>
                </c:pt>
                <c:pt idx="633">
                  <c:v>5378.8044164037856</c:v>
                </c:pt>
                <c:pt idx="634">
                  <c:v>5380.5889763779523</c:v>
                </c:pt>
                <c:pt idx="635">
                  <c:v>5379.9025157232709</c:v>
                </c:pt>
                <c:pt idx="636">
                  <c:v>5381.8744113029825</c:v>
                </c:pt>
                <c:pt idx="637">
                  <c:v>5381.7774294670844</c:v>
                </c:pt>
                <c:pt idx="638">
                  <c:v>5381.7840375586857</c:v>
                </c:pt>
                <c:pt idx="639">
                  <c:v>5377.3625000000002</c:v>
                </c:pt>
                <c:pt idx="640">
                  <c:v>5379.5475819032763</c:v>
                </c:pt>
                <c:pt idx="641">
                  <c:v>5377.1526479750783</c:v>
                </c:pt>
                <c:pt idx="642">
                  <c:v>5378.7993779160188</c:v>
                </c:pt>
                <c:pt idx="643">
                  <c:v>5377.2111801242236</c:v>
                </c:pt>
                <c:pt idx="644">
                  <c:v>5375.9255813953487</c:v>
                </c:pt>
                <c:pt idx="645">
                  <c:v>5380.4767801857588</c:v>
                </c:pt>
                <c:pt idx="646">
                  <c:v>5382.0958268933537</c:v>
                </c:pt>
                <c:pt idx="647">
                  <c:v>5386.424382716049</c:v>
                </c:pt>
                <c:pt idx="648">
                  <c:v>5384.3035439137138</c:v>
                </c:pt>
                <c:pt idx="649">
                  <c:v>5385.956923076923</c:v>
                </c:pt>
                <c:pt idx="650">
                  <c:v>5385.3840245775727</c:v>
                </c:pt>
                <c:pt idx="651">
                  <c:v>5385.6963190184051</c:v>
                </c:pt>
                <c:pt idx="652">
                  <c:v>5385.3813169984687</c:v>
                </c:pt>
                <c:pt idx="653">
                  <c:v>5384.8654434250766</c:v>
                </c:pt>
                <c:pt idx="654">
                  <c:v>5386.3679389312974</c:v>
                </c:pt>
                <c:pt idx="655">
                  <c:v>5388.9039634146338</c:v>
                </c:pt>
                <c:pt idx="656">
                  <c:v>5392.2876712328771</c:v>
                </c:pt>
                <c:pt idx="657">
                  <c:v>5391.8784194528871</c:v>
                </c:pt>
                <c:pt idx="658">
                  <c:v>5393.2716236722308</c:v>
                </c:pt>
                <c:pt idx="659">
                  <c:v>5393.9348484848488</c:v>
                </c:pt>
                <c:pt idx="660">
                  <c:v>5393.164901664145</c:v>
                </c:pt>
                <c:pt idx="661">
                  <c:v>5392.9818731117821</c:v>
                </c:pt>
                <c:pt idx="662">
                  <c:v>5391.9245852187032</c:v>
                </c:pt>
                <c:pt idx="663">
                  <c:v>5392.015060240964</c:v>
                </c:pt>
                <c:pt idx="664">
                  <c:v>5393.0195488721802</c:v>
                </c:pt>
                <c:pt idx="665">
                  <c:v>5394.1711711711714</c:v>
                </c:pt>
                <c:pt idx="666">
                  <c:v>5393.8080959520239</c:v>
                </c:pt>
                <c:pt idx="667">
                  <c:v>5391.7739520958085</c:v>
                </c:pt>
                <c:pt idx="668">
                  <c:v>5390.4439461883412</c:v>
                </c:pt>
                <c:pt idx="669">
                  <c:v>5391.5477611940296</c:v>
                </c:pt>
                <c:pt idx="670">
                  <c:v>5390.7257824143071</c:v>
                </c:pt>
                <c:pt idx="671">
                  <c:v>5388.7425595238092</c:v>
                </c:pt>
                <c:pt idx="672">
                  <c:v>5388.5200594353637</c:v>
                </c:pt>
                <c:pt idx="673">
                  <c:v>5390.2759643916916</c:v>
                </c:pt>
                <c:pt idx="674">
                  <c:v>5391.8162962962961</c:v>
                </c:pt>
                <c:pt idx="675">
                  <c:v>5390.7337278106506</c:v>
                </c:pt>
                <c:pt idx="676">
                  <c:v>5391.8700147710488</c:v>
                </c:pt>
                <c:pt idx="677">
                  <c:v>5395.5943952802363</c:v>
                </c:pt>
                <c:pt idx="678">
                  <c:v>5396.2547864506623</c:v>
                </c:pt>
                <c:pt idx="679">
                  <c:v>5397.8985294117647</c:v>
                </c:pt>
                <c:pt idx="680">
                  <c:v>5397.6138032305435</c:v>
                </c:pt>
                <c:pt idx="681">
                  <c:v>5399.0835777126103</c:v>
                </c:pt>
                <c:pt idx="682">
                  <c:v>5398.342606149341</c:v>
                </c:pt>
                <c:pt idx="683">
                  <c:v>5396.5146198830407</c:v>
                </c:pt>
                <c:pt idx="684">
                  <c:v>5394.0204379562047</c:v>
                </c:pt>
                <c:pt idx="685">
                  <c:v>5393.6209912536442</c:v>
                </c:pt>
                <c:pt idx="686">
                  <c:v>5391.8544395924309</c:v>
                </c:pt>
                <c:pt idx="687">
                  <c:v>5393.9593023255811</c:v>
                </c:pt>
                <c:pt idx="688">
                  <c:v>5398.130624092888</c:v>
                </c:pt>
                <c:pt idx="689">
                  <c:v>5397.724637681159</c:v>
                </c:pt>
                <c:pt idx="690">
                  <c:v>5397.7568740955139</c:v>
                </c:pt>
                <c:pt idx="691">
                  <c:v>5396.6676300578038</c:v>
                </c:pt>
                <c:pt idx="692">
                  <c:v>5392.6176046176042</c:v>
                </c:pt>
                <c:pt idx="693">
                  <c:v>5393.0907780979824</c:v>
                </c:pt>
                <c:pt idx="694">
                  <c:v>5393.1971223021583</c:v>
                </c:pt>
                <c:pt idx="695">
                  <c:v>5394.6293103448279</c:v>
                </c:pt>
                <c:pt idx="696">
                  <c:v>5393.0530846484935</c:v>
                </c:pt>
                <c:pt idx="697">
                  <c:v>5395.4584527220632</c:v>
                </c:pt>
                <c:pt idx="698">
                  <c:v>5393.0257510729616</c:v>
                </c:pt>
                <c:pt idx="699">
                  <c:v>5392.4728571428568</c:v>
                </c:pt>
                <c:pt idx="700">
                  <c:v>5391.4907275320966</c:v>
                </c:pt>
                <c:pt idx="701">
                  <c:v>5392.6139601139603</c:v>
                </c:pt>
                <c:pt idx="702">
                  <c:v>5392.5931721194875</c:v>
                </c:pt>
                <c:pt idx="703">
                  <c:v>5390.223011363636</c:v>
                </c:pt>
                <c:pt idx="704">
                  <c:v>5389.1602836879429</c:v>
                </c:pt>
                <c:pt idx="705">
                  <c:v>5389.8555240793203</c:v>
                </c:pt>
                <c:pt idx="706">
                  <c:v>5386.9618104667607</c:v>
                </c:pt>
                <c:pt idx="707">
                  <c:v>5383.573446327684</c:v>
                </c:pt>
                <c:pt idx="708">
                  <c:v>5383.1339915373765</c:v>
                </c:pt>
                <c:pt idx="709">
                  <c:v>5378.7492957746481</c:v>
                </c:pt>
                <c:pt idx="710">
                  <c:v>5375.8509142053445</c:v>
                </c:pt>
                <c:pt idx="711">
                  <c:v>5376.643258426966</c:v>
                </c:pt>
                <c:pt idx="712">
                  <c:v>5375.5329593267879</c:v>
                </c:pt>
                <c:pt idx="713">
                  <c:v>5374.0406162464988</c:v>
                </c:pt>
                <c:pt idx="714">
                  <c:v>5372.9650349650346</c:v>
                </c:pt>
                <c:pt idx="715">
                  <c:v>5373.324022346369</c:v>
                </c:pt>
                <c:pt idx="716">
                  <c:v>5373.5788005578797</c:v>
                </c:pt>
                <c:pt idx="717">
                  <c:v>5377.5431754874653</c:v>
                </c:pt>
                <c:pt idx="718">
                  <c:v>5378.1502086230876</c:v>
                </c:pt>
                <c:pt idx="719">
                  <c:v>5374.9861111111113</c:v>
                </c:pt>
                <c:pt idx="720">
                  <c:v>5376.9764216366157</c:v>
                </c:pt>
                <c:pt idx="721">
                  <c:v>5380.5817174515232</c:v>
                </c:pt>
                <c:pt idx="722">
                  <c:v>5381.232365145228</c:v>
                </c:pt>
                <c:pt idx="723">
                  <c:v>5377.6754143646413</c:v>
                </c:pt>
                <c:pt idx="724">
                  <c:v>5376.9641379310342</c:v>
                </c:pt>
                <c:pt idx="725">
                  <c:v>5375.6046831955919</c:v>
                </c:pt>
                <c:pt idx="726">
                  <c:v>5373.5612104539205</c:v>
                </c:pt>
                <c:pt idx="727">
                  <c:v>5373.2651098901097</c:v>
                </c:pt>
                <c:pt idx="728">
                  <c:v>5372.8545953360772</c:v>
                </c:pt>
                <c:pt idx="729">
                  <c:v>5372.3890410958902</c:v>
                </c:pt>
                <c:pt idx="730">
                  <c:v>5374.0683994528044</c:v>
                </c:pt>
                <c:pt idx="731">
                  <c:v>5374.1448087431691</c:v>
                </c:pt>
                <c:pt idx="732">
                  <c:v>5372.7203274215553</c:v>
                </c:pt>
                <c:pt idx="733">
                  <c:v>5373.4986376021798</c:v>
                </c:pt>
                <c:pt idx="734">
                  <c:v>5374.3074829931975</c:v>
                </c:pt>
                <c:pt idx="735">
                  <c:v>5374.214673913043</c:v>
                </c:pt>
                <c:pt idx="736">
                  <c:v>5375.0705563093625</c:v>
                </c:pt>
                <c:pt idx="737">
                  <c:v>5377.5040650406509</c:v>
                </c:pt>
                <c:pt idx="738">
                  <c:v>5374.1623815967523</c:v>
                </c:pt>
                <c:pt idx="739">
                  <c:v>5371.0878378378375</c:v>
                </c:pt>
                <c:pt idx="740">
                  <c:v>5370.6086369770583</c:v>
                </c:pt>
                <c:pt idx="741">
                  <c:v>5369.5458221024255</c:v>
                </c:pt>
                <c:pt idx="742">
                  <c:v>5371.8963660834452</c:v>
                </c:pt>
                <c:pt idx="743">
                  <c:v>5369.7836021505373</c:v>
                </c:pt>
                <c:pt idx="744">
                  <c:v>5370.4630872483222</c:v>
                </c:pt>
                <c:pt idx="745">
                  <c:v>5371.5214477211794</c:v>
                </c:pt>
                <c:pt idx="746">
                  <c:v>5369.5314591700135</c:v>
                </c:pt>
                <c:pt idx="747">
                  <c:v>5369.3368983957216</c:v>
                </c:pt>
                <c:pt idx="748">
                  <c:v>5369.2910547396532</c:v>
                </c:pt>
                <c:pt idx="749">
                  <c:v>5371.6066666666666</c:v>
                </c:pt>
                <c:pt idx="750">
                  <c:v>5371.010652463382</c:v>
                </c:pt>
                <c:pt idx="751">
                  <c:v>5371.7140957446809</c:v>
                </c:pt>
                <c:pt idx="752">
                  <c:v>5371.4422310756972</c:v>
                </c:pt>
                <c:pt idx="753">
                  <c:v>5372.636604774536</c:v>
                </c:pt>
                <c:pt idx="754">
                  <c:v>5372.2145695364243</c:v>
                </c:pt>
                <c:pt idx="755">
                  <c:v>5374.6216931216932</c:v>
                </c:pt>
                <c:pt idx="756">
                  <c:v>5374.2536327608987</c:v>
                </c:pt>
                <c:pt idx="757">
                  <c:v>5375.9947229551453</c:v>
                </c:pt>
                <c:pt idx="758">
                  <c:v>5372.667984189723</c:v>
                </c:pt>
                <c:pt idx="759">
                  <c:v>5377.6644736842109</c:v>
                </c:pt>
                <c:pt idx="760">
                  <c:v>5376.1484888304858</c:v>
                </c:pt>
                <c:pt idx="761">
                  <c:v>5374.8700787401576</c:v>
                </c:pt>
                <c:pt idx="762">
                  <c:v>5373.1782437745742</c:v>
                </c:pt>
                <c:pt idx="763">
                  <c:v>5371.4921465968582</c:v>
                </c:pt>
                <c:pt idx="764">
                  <c:v>5370.1333333333332</c:v>
                </c:pt>
                <c:pt idx="765">
                  <c:v>5368.5339425587472</c:v>
                </c:pt>
                <c:pt idx="766">
                  <c:v>5370.3950456323337</c:v>
                </c:pt>
                <c:pt idx="767">
                  <c:v>5370.41796875</c:v>
                </c:pt>
                <c:pt idx="768">
                  <c:v>5368.6358907672302</c:v>
                </c:pt>
                <c:pt idx="769">
                  <c:v>5366.4948051948049</c:v>
                </c:pt>
                <c:pt idx="770">
                  <c:v>5366.9455252918287</c:v>
                </c:pt>
                <c:pt idx="771">
                  <c:v>5365.5997409326428</c:v>
                </c:pt>
                <c:pt idx="772">
                  <c:v>5366.5316946959892</c:v>
                </c:pt>
                <c:pt idx="773">
                  <c:v>5367.2777777777774</c:v>
                </c:pt>
                <c:pt idx="774">
                  <c:v>5366.3741935483868</c:v>
                </c:pt>
                <c:pt idx="775">
                  <c:v>5367.216494845361</c:v>
                </c:pt>
                <c:pt idx="776">
                  <c:v>5367.8249678249676</c:v>
                </c:pt>
                <c:pt idx="777">
                  <c:v>5369.7814910025709</c:v>
                </c:pt>
                <c:pt idx="778">
                  <c:v>5372.2516046213095</c:v>
                </c:pt>
                <c:pt idx="779">
                  <c:v>5375.5897435897432</c:v>
                </c:pt>
                <c:pt idx="780">
                  <c:v>5376.5326504481436</c:v>
                </c:pt>
                <c:pt idx="781">
                  <c:v>5376.8887468030689</c:v>
                </c:pt>
                <c:pt idx="782">
                  <c:v>5377.9527458492976</c:v>
                </c:pt>
                <c:pt idx="783">
                  <c:v>5379.7117346938776</c:v>
                </c:pt>
                <c:pt idx="784">
                  <c:v>5381.1770700636944</c:v>
                </c:pt>
                <c:pt idx="785">
                  <c:v>5381.9580152671751</c:v>
                </c:pt>
                <c:pt idx="786">
                  <c:v>5379.8589580686148</c:v>
                </c:pt>
                <c:pt idx="787">
                  <c:v>5379.2017766497465</c:v>
                </c:pt>
                <c:pt idx="788">
                  <c:v>5380.0519645120403</c:v>
                </c:pt>
                <c:pt idx="789">
                  <c:v>5379.7291139240506</c:v>
                </c:pt>
                <c:pt idx="790">
                  <c:v>5376.7420986093548</c:v>
                </c:pt>
                <c:pt idx="791">
                  <c:v>5378.2866161616157</c:v>
                </c:pt>
                <c:pt idx="792">
                  <c:v>5381.5825977301383</c:v>
                </c:pt>
                <c:pt idx="793">
                  <c:v>5383.8274559193951</c:v>
                </c:pt>
                <c:pt idx="794">
                  <c:v>5386.8666666666668</c:v>
                </c:pt>
                <c:pt idx="795">
                  <c:v>5387.3454773869344</c:v>
                </c:pt>
                <c:pt idx="796">
                  <c:v>5386</c:v>
                </c:pt>
                <c:pt idx="797">
                  <c:v>5387.541353383459</c:v>
                </c:pt>
                <c:pt idx="798">
                  <c:v>5387.3366708385483</c:v>
                </c:pt>
                <c:pt idx="799">
                  <c:v>5386.75875</c:v>
                </c:pt>
                <c:pt idx="800">
                  <c:v>5386.4856429463171</c:v>
                </c:pt>
                <c:pt idx="801">
                  <c:v>5385.4925187032422</c:v>
                </c:pt>
                <c:pt idx="802">
                  <c:v>5385</c:v>
                </c:pt>
                <c:pt idx="803">
                  <c:v>5385.5410447761196</c:v>
                </c:pt>
                <c:pt idx="804">
                  <c:v>5385.6534161490681</c:v>
                </c:pt>
                <c:pt idx="805">
                  <c:v>5383.4441687344915</c:v>
                </c:pt>
                <c:pt idx="806">
                  <c:v>5384.2403965303592</c:v>
                </c:pt>
                <c:pt idx="807">
                  <c:v>5384.7698019801983</c:v>
                </c:pt>
                <c:pt idx="808">
                  <c:v>5381.9208899876394</c:v>
                </c:pt>
                <c:pt idx="809">
                  <c:v>5382.9654320987656</c:v>
                </c:pt>
                <c:pt idx="810">
                  <c:v>5382.9025893958078</c:v>
                </c:pt>
                <c:pt idx="811">
                  <c:v>5387.0098522167491</c:v>
                </c:pt>
                <c:pt idx="812">
                  <c:v>5388.6027060270599</c:v>
                </c:pt>
                <c:pt idx="813">
                  <c:v>5392.8157248157249</c:v>
                </c:pt>
                <c:pt idx="814">
                  <c:v>5395.413496932515</c:v>
                </c:pt>
                <c:pt idx="815">
                  <c:v>5396.0661764705883</c:v>
                </c:pt>
                <c:pt idx="816">
                  <c:v>5398.6205630354962</c:v>
                </c:pt>
                <c:pt idx="817">
                  <c:v>5397.6381418092906</c:v>
                </c:pt>
                <c:pt idx="818">
                  <c:v>5395.5555555555557</c:v>
                </c:pt>
                <c:pt idx="819">
                  <c:v>5395.6439024390247</c:v>
                </c:pt>
                <c:pt idx="820">
                  <c:v>5393.9317904993914</c:v>
                </c:pt>
                <c:pt idx="821">
                  <c:v>5393.1703163017028</c:v>
                </c:pt>
                <c:pt idx="822">
                  <c:v>5390.1956257594165</c:v>
                </c:pt>
                <c:pt idx="823">
                  <c:v>5389.9041262135925</c:v>
                </c:pt>
                <c:pt idx="824">
                  <c:v>5390.8739393939395</c:v>
                </c:pt>
                <c:pt idx="825">
                  <c:v>5391.136803874092</c:v>
                </c:pt>
                <c:pt idx="826">
                  <c:v>5389.9504232164454</c:v>
                </c:pt>
                <c:pt idx="827">
                  <c:v>5388.7874396135267</c:v>
                </c:pt>
                <c:pt idx="828">
                  <c:v>5394.2147165259348</c:v>
                </c:pt>
                <c:pt idx="829">
                  <c:v>5393.7891566265062</c:v>
                </c:pt>
                <c:pt idx="830">
                  <c:v>5392.8507821901321</c:v>
                </c:pt>
                <c:pt idx="831">
                  <c:v>5393.6862980769229</c:v>
                </c:pt>
                <c:pt idx="832">
                  <c:v>5392.5234093637455</c:v>
                </c:pt>
                <c:pt idx="833">
                  <c:v>5394.2074340527579</c:v>
                </c:pt>
                <c:pt idx="834">
                  <c:v>5391.717365269461</c:v>
                </c:pt>
                <c:pt idx="835">
                  <c:v>5389.8995215311006</c:v>
                </c:pt>
                <c:pt idx="836">
                  <c:v>5390.9677419354839</c:v>
                </c:pt>
                <c:pt idx="837">
                  <c:v>5391.5954653937952</c:v>
                </c:pt>
                <c:pt idx="838">
                  <c:v>5392.8998808104889</c:v>
                </c:pt>
                <c:pt idx="839">
                  <c:v>5392.4392857142857</c:v>
                </c:pt>
                <c:pt idx="840">
                  <c:v>5393.1736028537453</c:v>
                </c:pt>
                <c:pt idx="841">
                  <c:v>5394.743467933492</c:v>
                </c:pt>
                <c:pt idx="842">
                  <c:v>5394.3155397390274</c:v>
                </c:pt>
                <c:pt idx="843">
                  <c:v>5396.8199052132704</c:v>
                </c:pt>
                <c:pt idx="844">
                  <c:v>5396.4307692307693</c:v>
                </c:pt>
                <c:pt idx="845">
                  <c:v>5398.4491725768321</c:v>
                </c:pt>
                <c:pt idx="846">
                  <c:v>5396.7674144037783</c:v>
                </c:pt>
                <c:pt idx="847">
                  <c:v>5397.7606132075471</c:v>
                </c:pt>
                <c:pt idx="848">
                  <c:v>5397.5865724381629</c:v>
                </c:pt>
                <c:pt idx="849">
                  <c:v>5396.9270588235295</c:v>
                </c:pt>
                <c:pt idx="850">
                  <c:v>5393.7262044653353</c:v>
                </c:pt>
                <c:pt idx="851">
                  <c:v>5394.038732394366</c:v>
                </c:pt>
                <c:pt idx="852">
                  <c:v>5394.4665885111372</c:v>
                </c:pt>
                <c:pt idx="853">
                  <c:v>5395.0737704918029</c:v>
                </c:pt>
                <c:pt idx="854">
                  <c:v>5394.433918128655</c:v>
                </c:pt>
                <c:pt idx="855">
                  <c:v>5395.6670560747662</c:v>
                </c:pt>
                <c:pt idx="856">
                  <c:v>5395.9964994165693</c:v>
                </c:pt>
                <c:pt idx="857">
                  <c:v>5393.7214452214448</c:v>
                </c:pt>
                <c:pt idx="858">
                  <c:v>5394.5483119906867</c:v>
                </c:pt>
                <c:pt idx="859">
                  <c:v>5392.7034883720926</c:v>
                </c:pt>
                <c:pt idx="860">
                  <c:v>5393.7340301974446</c:v>
                </c:pt>
                <c:pt idx="861">
                  <c:v>5392.5069605568442</c:v>
                </c:pt>
                <c:pt idx="862">
                  <c:v>5393.776361529548</c:v>
                </c:pt>
                <c:pt idx="863">
                  <c:v>5394.7511574074078</c:v>
                </c:pt>
                <c:pt idx="864">
                  <c:v>5399.6867052023117</c:v>
                </c:pt>
                <c:pt idx="865">
                  <c:v>5400.8706697459584</c:v>
                </c:pt>
                <c:pt idx="866">
                  <c:v>5398.4013840830448</c:v>
                </c:pt>
                <c:pt idx="867">
                  <c:v>5399.4400921658989</c:v>
                </c:pt>
                <c:pt idx="868">
                  <c:v>5401.3831990794015</c:v>
                </c:pt>
                <c:pt idx="869">
                  <c:v>5400.4482758620688</c:v>
                </c:pt>
                <c:pt idx="870">
                  <c:v>5400.735935706085</c:v>
                </c:pt>
                <c:pt idx="871">
                  <c:v>5398.779816513761</c:v>
                </c:pt>
                <c:pt idx="872">
                  <c:v>5397.0939289805265</c:v>
                </c:pt>
                <c:pt idx="873">
                  <c:v>5395.0720823798629</c:v>
                </c:pt>
                <c:pt idx="874">
                  <c:v>5393.7634285714284</c:v>
                </c:pt>
                <c:pt idx="875">
                  <c:v>5391.5182648401824</c:v>
                </c:pt>
                <c:pt idx="876">
                  <c:v>5390.8802736602056</c:v>
                </c:pt>
                <c:pt idx="877">
                  <c:v>5389.1913439635537</c:v>
                </c:pt>
                <c:pt idx="878">
                  <c:v>5386.9010238907849</c:v>
                </c:pt>
                <c:pt idx="879">
                  <c:v>5390.2261363636362</c:v>
                </c:pt>
                <c:pt idx="880">
                  <c:v>5389.5561861521001</c:v>
                </c:pt>
                <c:pt idx="881">
                  <c:v>5391.4614512471653</c:v>
                </c:pt>
                <c:pt idx="882">
                  <c:v>5392.7723669309171</c:v>
                </c:pt>
                <c:pt idx="883">
                  <c:v>5394.1606334841626</c:v>
                </c:pt>
                <c:pt idx="884">
                  <c:v>5394.2011299435026</c:v>
                </c:pt>
                <c:pt idx="885">
                  <c:v>5395.3137697516931</c:v>
                </c:pt>
                <c:pt idx="886">
                  <c:v>5393.3709131905298</c:v>
                </c:pt>
                <c:pt idx="887">
                  <c:v>5392.9031531531527</c:v>
                </c:pt>
                <c:pt idx="888">
                  <c:v>5390.1912260967383</c:v>
                </c:pt>
                <c:pt idx="889">
                  <c:v>5390.360674157303</c:v>
                </c:pt>
                <c:pt idx="890">
                  <c:v>5387.1346801346799</c:v>
                </c:pt>
                <c:pt idx="891">
                  <c:v>5387.3957399103138</c:v>
                </c:pt>
                <c:pt idx="892">
                  <c:v>5389.2474804031353</c:v>
                </c:pt>
                <c:pt idx="893">
                  <c:v>5388.8691275167785</c:v>
                </c:pt>
                <c:pt idx="894">
                  <c:v>5387.2</c:v>
                </c:pt>
                <c:pt idx="895">
                  <c:v>5385.2433035714284</c:v>
                </c:pt>
                <c:pt idx="896">
                  <c:v>5385.2597547380155</c:v>
                </c:pt>
                <c:pt idx="897">
                  <c:v>5386.0857461024498</c:v>
                </c:pt>
                <c:pt idx="898">
                  <c:v>5386.6929922135705</c:v>
                </c:pt>
                <c:pt idx="899">
                  <c:v>5385.5266666666666</c:v>
                </c:pt>
                <c:pt idx="900">
                  <c:v>5387.318534961154</c:v>
                </c:pt>
                <c:pt idx="901">
                  <c:v>5389.2305986696229</c:v>
                </c:pt>
                <c:pt idx="902">
                  <c:v>5389.9147286821708</c:v>
                </c:pt>
                <c:pt idx="903">
                  <c:v>5393.5475663716816</c:v>
                </c:pt>
                <c:pt idx="904">
                  <c:v>5392.2044198895028</c:v>
                </c:pt>
                <c:pt idx="905">
                  <c:v>5390.8708609271525</c:v>
                </c:pt>
                <c:pt idx="906">
                  <c:v>5391.6791620727672</c:v>
                </c:pt>
                <c:pt idx="907">
                  <c:v>5391.5088105726873</c:v>
                </c:pt>
                <c:pt idx="908">
                  <c:v>5391.4565456545652</c:v>
                </c:pt>
                <c:pt idx="909">
                  <c:v>5391.4879120879123</c:v>
                </c:pt>
                <c:pt idx="910">
                  <c:v>5390.4632272228318</c:v>
                </c:pt>
                <c:pt idx="911">
                  <c:v>5393.0679824561403</c:v>
                </c:pt>
                <c:pt idx="912">
                  <c:v>5392.5564074479735</c:v>
                </c:pt>
                <c:pt idx="913">
                  <c:v>5391.6958424507657</c:v>
                </c:pt>
                <c:pt idx="914">
                  <c:v>5391.978142076503</c:v>
                </c:pt>
                <c:pt idx="915">
                  <c:v>5391.1048034934502</c:v>
                </c:pt>
                <c:pt idx="916">
                  <c:v>5388.898582333697</c:v>
                </c:pt>
                <c:pt idx="917">
                  <c:v>5389.7603485838781</c:v>
                </c:pt>
                <c:pt idx="918">
                  <c:v>5390.8748639825899</c:v>
                </c:pt>
                <c:pt idx="919">
                  <c:v>5393.3173913043474</c:v>
                </c:pt>
                <c:pt idx="920">
                  <c:v>5393.1161780673183</c:v>
                </c:pt>
                <c:pt idx="921">
                  <c:v>5392.2603036876353</c:v>
                </c:pt>
                <c:pt idx="922">
                  <c:v>5389.6522210184185</c:v>
                </c:pt>
                <c:pt idx="923">
                  <c:v>5389.7867965367968</c:v>
                </c:pt>
                <c:pt idx="924">
                  <c:v>5389.1794594594594</c:v>
                </c:pt>
                <c:pt idx="925">
                  <c:v>5390.4870410367166</c:v>
                </c:pt>
                <c:pt idx="926">
                  <c:v>5392.1078748651562</c:v>
                </c:pt>
                <c:pt idx="927">
                  <c:v>5393.1293103448279</c:v>
                </c:pt>
                <c:pt idx="928">
                  <c:v>5394.9752421959092</c:v>
                </c:pt>
                <c:pt idx="929">
                  <c:v>5394.5462365591402</c:v>
                </c:pt>
                <c:pt idx="930">
                  <c:v>5394.7669172932328</c:v>
                </c:pt>
                <c:pt idx="931">
                  <c:v>5394.9345493562232</c:v>
                </c:pt>
                <c:pt idx="932">
                  <c:v>5393.3322615219722</c:v>
                </c:pt>
                <c:pt idx="933">
                  <c:v>5392.7141327623131</c:v>
                </c:pt>
                <c:pt idx="934">
                  <c:v>5392.9775401069519</c:v>
                </c:pt>
                <c:pt idx="935">
                  <c:v>5391.3344017094014</c:v>
                </c:pt>
                <c:pt idx="936">
                  <c:v>5391.7812166488793</c:v>
                </c:pt>
                <c:pt idx="937">
                  <c:v>5391.4797441364608</c:v>
                </c:pt>
                <c:pt idx="938">
                  <c:v>5390.051118210863</c:v>
                </c:pt>
                <c:pt idx="939">
                  <c:v>5391.9574468085102</c:v>
                </c:pt>
                <c:pt idx="940">
                  <c:v>5390.6992561105208</c:v>
                </c:pt>
                <c:pt idx="941">
                  <c:v>5392.624203821656</c:v>
                </c:pt>
                <c:pt idx="942">
                  <c:v>5392.9650053022269</c:v>
                </c:pt>
                <c:pt idx="943">
                  <c:v>5392.6716101694919</c:v>
                </c:pt>
                <c:pt idx="944">
                  <c:v>5393.0698412698412</c:v>
                </c:pt>
                <c:pt idx="945">
                  <c:v>5395.3932346723041</c:v>
                </c:pt>
                <c:pt idx="946">
                  <c:v>5394.2418162618796</c:v>
                </c:pt>
                <c:pt idx="947">
                  <c:v>5395.1592827004215</c:v>
                </c:pt>
                <c:pt idx="948">
                  <c:v>5396.3867228661748</c:v>
                </c:pt>
                <c:pt idx="949">
                  <c:v>5395.7368421052633</c:v>
                </c:pt>
                <c:pt idx="950">
                  <c:v>5398.4468980021029</c:v>
                </c:pt>
                <c:pt idx="951">
                  <c:v>5400.305672268908</c:v>
                </c:pt>
                <c:pt idx="952">
                  <c:v>5401.0503672612804</c:v>
                </c:pt>
                <c:pt idx="953">
                  <c:v>5402.8553459119494</c:v>
                </c:pt>
                <c:pt idx="954">
                  <c:v>5404.71832460733</c:v>
                </c:pt>
                <c:pt idx="955">
                  <c:v>5407.1192468619247</c:v>
                </c:pt>
                <c:pt idx="956">
                  <c:v>5407.5297805642631</c:v>
                </c:pt>
                <c:pt idx="957">
                  <c:v>5409.668058455115</c:v>
                </c:pt>
                <c:pt idx="958">
                  <c:v>5414.1251303441086</c:v>
                </c:pt>
                <c:pt idx="959">
                  <c:v>5414.3979166666668</c:v>
                </c:pt>
                <c:pt idx="960">
                  <c:v>5414.3204994797088</c:v>
                </c:pt>
                <c:pt idx="961">
                  <c:v>5414.4719334719339</c:v>
                </c:pt>
                <c:pt idx="962">
                  <c:v>5414.9148494288684</c:v>
                </c:pt>
                <c:pt idx="963">
                  <c:v>5415.8827800829877</c:v>
                </c:pt>
                <c:pt idx="964">
                  <c:v>5415.1015544041447</c:v>
                </c:pt>
                <c:pt idx="965">
                  <c:v>5414.7236024844724</c:v>
                </c:pt>
                <c:pt idx="966">
                  <c:v>5416.9317476732158</c:v>
                </c:pt>
                <c:pt idx="967">
                  <c:v>5415.7210743801652</c:v>
                </c:pt>
                <c:pt idx="968">
                  <c:v>5416.5067079463361</c:v>
                </c:pt>
                <c:pt idx="969">
                  <c:v>5415.7886597938141</c:v>
                </c:pt>
                <c:pt idx="970">
                  <c:v>5415.4181256436659</c:v>
                </c:pt>
                <c:pt idx="971">
                  <c:v>5416.1594650205761</c:v>
                </c:pt>
                <c:pt idx="972">
                  <c:v>5417.653648509764</c:v>
                </c:pt>
                <c:pt idx="973">
                  <c:v>5417.7751540041072</c:v>
                </c:pt>
                <c:pt idx="974">
                  <c:v>5417.4892307692307</c:v>
                </c:pt>
                <c:pt idx="975">
                  <c:v>5415.438524590164</c:v>
                </c:pt>
                <c:pt idx="976">
                  <c:v>5412.1105424769703</c:v>
                </c:pt>
                <c:pt idx="977">
                  <c:v>5409.9683026584871</c:v>
                </c:pt>
                <c:pt idx="978">
                  <c:v>5407.9887640449442</c:v>
                </c:pt>
                <c:pt idx="979">
                  <c:v>5408.6938775510207</c:v>
                </c:pt>
                <c:pt idx="980">
                  <c:v>5408.8369011213044</c:v>
                </c:pt>
                <c:pt idx="981">
                  <c:v>5409.4714867617104</c:v>
                </c:pt>
                <c:pt idx="982">
                  <c:v>5410.287894201424</c:v>
                </c:pt>
                <c:pt idx="983">
                  <c:v>5408.5213414634145</c:v>
                </c:pt>
                <c:pt idx="984">
                  <c:v>5408.3329949238578</c:v>
                </c:pt>
                <c:pt idx="985">
                  <c:v>5408.3975659229209</c:v>
                </c:pt>
                <c:pt idx="986">
                  <c:v>5407.5055724417425</c:v>
                </c:pt>
                <c:pt idx="987">
                  <c:v>5408.8188259109311</c:v>
                </c:pt>
                <c:pt idx="988">
                  <c:v>5408.1981799797777</c:v>
                </c:pt>
                <c:pt idx="989">
                  <c:v>5406.454545454545</c:v>
                </c:pt>
                <c:pt idx="990">
                  <c:v>5407.3360242179615</c:v>
                </c:pt>
                <c:pt idx="991">
                  <c:v>5409.4495967741932</c:v>
                </c:pt>
                <c:pt idx="992">
                  <c:v>5409.2225579053375</c:v>
                </c:pt>
                <c:pt idx="993">
                  <c:v>5407.6076458752514</c:v>
                </c:pt>
                <c:pt idx="994">
                  <c:v>5408.5105527638189</c:v>
                </c:pt>
                <c:pt idx="995">
                  <c:v>5408.2931726907627</c:v>
                </c:pt>
                <c:pt idx="996">
                  <c:v>5407.0411233701107</c:v>
                </c:pt>
                <c:pt idx="997">
                  <c:v>5406.097194388778</c:v>
                </c:pt>
                <c:pt idx="998">
                  <c:v>5406.7517517517517</c:v>
                </c:pt>
                <c:pt idx="999">
                  <c:v>5408.4750000000004</c:v>
                </c:pt>
              </c:numCache>
            </c:numRef>
          </c:val>
          <c:smooth val="0"/>
          <c:extLst>
            <c:ext xmlns:c16="http://schemas.microsoft.com/office/drawing/2014/chart" uri="{C3380CC4-5D6E-409C-BE32-E72D297353CC}">
              <c16:uniqueId val="{00000000-058F-F748-85F7-576B7371B369}"/>
            </c:ext>
          </c:extLst>
        </c:ser>
        <c:dLbls>
          <c:showLegendKey val="0"/>
          <c:showVal val="0"/>
          <c:showCatName val="0"/>
          <c:showSerName val="0"/>
          <c:showPercent val="0"/>
          <c:showBubbleSize val="0"/>
        </c:dLbls>
        <c:smooth val="0"/>
        <c:axId val="1086297904"/>
        <c:axId val="9234479"/>
      </c:lineChart>
      <c:catAx>
        <c:axId val="108629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9234479"/>
        <c:crosses val="autoZero"/>
        <c:auto val="1"/>
        <c:lblAlgn val="ctr"/>
        <c:lblOffset val="100"/>
        <c:noMultiLvlLbl val="0"/>
      </c:catAx>
      <c:valAx>
        <c:axId val="92344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297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AU" sz="1400" b="0" i="0" u="none" strike="noStrike" kern="1200" spc="0" baseline="0">
                <a:solidFill>
                  <a:sysClr val="windowText" lastClr="000000">
                    <a:lumMod val="65000"/>
                    <a:lumOff val="35000"/>
                  </a:sysClr>
                </a:solidFill>
              </a:rPr>
              <a:t>Convergence of Mean Daily Profit at price of 250 and overbooking rate of 10%</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AU"/>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yVal>
            <c:numRef>
              <c:f>'4.Simulation'!$AJ$6:$AJ$1005</c:f>
              <c:numCache>
                <c:formatCode>[$$-C09]#,##0</c:formatCode>
                <c:ptCount val="1000"/>
                <c:pt idx="0">
                  <c:v>4050</c:v>
                </c:pt>
                <c:pt idx="1">
                  <c:v>5250</c:v>
                </c:pt>
                <c:pt idx="2">
                  <c:v>5400</c:v>
                </c:pt>
                <c:pt idx="3">
                  <c:v>4500</c:v>
                </c:pt>
                <c:pt idx="4">
                  <c:v>4500</c:v>
                </c:pt>
                <c:pt idx="5">
                  <c:v>6300</c:v>
                </c:pt>
                <c:pt idx="6">
                  <c:v>5250</c:v>
                </c:pt>
                <c:pt idx="7">
                  <c:v>7650</c:v>
                </c:pt>
                <c:pt idx="8">
                  <c:v>6000</c:v>
                </c:pt>
                <c:pt idx="9">
                  <c:v>8550</c:v>
                </c:pt>
                <c:pt idx="10">
                  <c:v>4650</c:v>
                </c:pt>
                <c:pt idx="11">
                  <c:v>4500</c:v>
                </c:pt>
                <c:pt idx="12">
                  <c:v>5550</c:v>
                </c:pt>
                <c:pt idx="13">
                  <c:v>6600</c:v>
                </c:pt>
                <c:pt idx="14">
                  <c:v>5850</c:v>
                </c:pt>
                <c:pt idx="15">
                  <c:v>6000</c:v>
                </c:pt>
                <c:pt idx="16">
                  <c:v>5250</c:v>
                </c:pt>
                <c:pt idx="17">
                  <c:v>5250</c:v>
                </c:pt>
                <c:pt idx="18">
                  <c:v>6300</c:v>
                </c:pt>
                <c:pt idx="19">
                  <c:v>3900</c:v>
                </c:pt>
                <c:pt idx="20">
                  <c:v>6300</c:v>
                </c:pt>
                <c:pt idx="21">
                  <c:v>6450</c:v>
                </c:pt>
                <c:pt idx="22">
                  <c:v>6450</c:v>
                </c:pt>
                <c:pt idx="23">
                  <c:v>5550</c:v>
                </c:pt>
                <c:pt idx="24">
                  <c:v>8550</c:v>
                </c:pt>
                <c:pt idx="25">
                  <c:v>6000</c:v>
                </c:pt>
                <c:pt idx="26">
                  <c:v>4950</c:v>
                </c:pt>
                <c:pt idx="27">
                  <c:v>6300</c:v>
                </c:pt>
                <c:pt idx="28">
                  <c:v>4500</c:v>
                </c:pt>
                <c:pt idx="29">
                  <c:v>6450</c:v>
                </c:pt>
                <c:pt idx="30">
                  <c:v>8850</c:v>
                </c:pt>
                <c:pt idx="31">
                  <c:v>3900</c:v>
                </c:pt>
                <c:pt idx="32">
                  <c:v>6300</c:v>
                </c:pt>
                <c:pt idx="33">
                  <c:v>4800</c:v>
                </c:pt>
                <c:pt idx="34">
                  <c:v>3900</c:v>
                </c:pt>
                <c:pt idx="35">
                  <c:v>4500</c:v>
                </c:pt>
                <c:pt idx="36">
                  <c:v>6450</c:v>
                </c:pt>
                <c:pt idx="37">
                  <c:v>7200</c:v>
                </c:pt>
                <c:pt idx="38">
                  <c:v>6000</c:v>
                </c:pt>
                <c:pt idx="39">
                  <c:v>5850</c:v>
                </c:pt>
                <c:pt idx="40">
                  <c:v>4950</c:v>
                </c:pt>
                <c:pt idx="41">
                  <c:v>7050</c:v>
                </c:pt>
                <c:pt idx="42">
                  <c:v>7200</c:v>
                </c:pt>
                <c:pt idx="43">
                  <c:v>7050</c:v>
                </c:pt>
                <c:pt idx="44">
                  <c:v>7650</c:v>
                </c:pt>
                <c:pt idx="45">
                  <c:v>5700</c:v>
                </c:pt>
                <c:pt idx="46">
                  <c:v>7200</c:v>
                </c:pt>
                <c:pt idx="47">
                  <c:v>9300</c:v>
                </c:pt>
                <c:pt idx="48">
                  <c:v>5850</c:v>
                </c:pt>
                <c:pt idx="49">
                  <c:v>7200</c:v>
                </c:pt>
                <c:pt idx="50">
                  <c:v>6450</c:v>
                </c:pt>
                <c:pt idx="51">
                  <c:v>5850</c:v>
                </c:pt>
                <c:pt idx="52">
                  <c:v>3750</c:v>
                </c:pt>
                <c:pt idx="53">
                  <c:v>4650</c:v>
                </c:pt>
                <c:pt idx="54">
                  <c:v>6600</c:v>
                </c:pt>
                <c:pt idx="55">
                  <c:v>5700</c:v>
                </c:pt>
                <c:pt idx="56">
                  <c:v>7200</c:v>
                </c:pt>
                <c:pt idx="57">
                  <c:v>5250</c:v>
                </c:pt>
                <c:pt idx="58">
                  <c:v>6900</c:v>
                </c:pt>
                <c:pt idx="59">
                  <c:v>7050</c:v>
                </c:pt>
                <c:pt idx="60">
                  <c:v>5700</c:v>
                </c:pt>
                <c:pt idx="61">
                  <c:v>5700</c:v>
                </c:pt>
                <c:pt idx="62">
                  <c:v>5700</c:v>
                </c:pt>
                <c:pt idx="63">
                  <c:v>6600</c:v>
                </c:pt>
                <c:pt idx="64">
                  <c:v>6150</c:v>
                </c:pt>
                <c:pt idx="65">
                  <c:v>5850</c:v>
                </c:pt>
                <c:pt idx="66">
                  <c:v>7650</c:v>
                </c:pt>
                <c:pt idx="67">
                  <c:v>6900</c:v>
                </c:pt>
                <c:pt idx="68">
                  <c:v>5850</c:v>
                </c:pt>
                <c:pt idx="69">
                  <c:v>7050</c:v>
                </c:pt>
                <c:pt idx="70">
                  <c:v>4050</c:v>
                </c:pt>
                <c:pt idx="71">
                  <c:v>5100</c:v>
                </c:pt>
                <c:pt idx="72">
                  <c:v>6300</c:v>
                </c:pt>
                <c:pt idx="73">
                  <c:v>5250</c:v>
                </c:pt>
                <c:pt idx="74">
                  <c:v>4350</c:v>
                </c:pt>
                <c:pt idx="75">
                  <c:v>4800</c:v>
                </c:pt>
                <c:pt idx="76">
                  <c:v>5850</c:v>
                </c:pt>
                <c:pt idx="77">
                  <c:v>5850</c:v>
                </c:pt>
                <c:pt idx="78">
                  <c:v>6600</c:v>
                </c:pt>
                <c:pt idx="79">
                  <c:v>6150</c:v>
                </c:pt>
                <c:pt idx="80">
                  <c:v>9750</c:v>
                </c:pt>
                <c:pt idx="81">
                  <c:v>6300</c:v>
                </c:pt>
                <c:pt idx="82">
                  <c:v>5100</c:v>
                </c:pt>
                <c:pt idx="83">
                  <c:v>4650</c:v>
                </c:pt>
                <c:pt idx="84">
                  <c:v>6900</c:v>
                </c:pt>
                <c:pt idx="85">
                  <c:v>7050</c:v>
                </c:pt>
                <c:pt idx="86">
                  <c:v>5400</c:v>
                </c:pt>
                <c:pt idx="87">
                  <c:v>5250</c:v>
                </c:pt>
                <c:pt idx="88">
                  <c:v>5250</c:v>
                </c:pt>
                <c:pt idx="89">
                  <c:v>7200</c:v>
                </c:pt>
                <c:pt idx="90">
                  <c:v>6900</c:v>
                </c:pt>
                <c:pt idx="91">
                  <c:v>7650</c:v>
                </c:pt>
                <c:pt idx="92">
                  <c:v>6450</c:v>
                </c:pt>
                <c:pt idx="93">
                  <c:v>6300</c:v>
                </c:pt>
                <c:pt idx="94">
                  <c:v>5550</c:v>
                </c:pt>
                <c:pt idx="95">
                  <c:v>6300</c:v>
                </c:pt>
                <c:pt idx="96">
                  <c:v>8100</c:v>
                </c:pt>
                <c:pt idx="97">
                  <c:v>7500</c:v>
                </c:pt>
                <c:pt idx="98">
                  <c:v>5850</c:v>
                </c:pt>
                <c:pt idx="99">
                  <c:v>6450</c:v>
                </c:pt>
                <c:pt idx="100">
                  <c:v>6600</c:v>
                </c:pt>
                <c:pt idx="101">
                  <c:v>7650</c:v>
                </c:pt>
                <c:pt idx="102">
                  <c:v>7050</c:v>
                </c:pt>
                <c:pt idx="103">
                  <c:v>5400</c:v>
                </c:pt>
                <c:pt idx="104">
                  <c:v>5400</c:v>
                </c:pt>
                <c:pt idx="105">
                  <c:v>8250</c:v>
                </c:pt>
                <c:pt idx="106">
                  <c:v>9600</c:v>
                </c:pt>
                <c:pt idx="107">
                  <c:v>5250</c:v>
                </c:pt>
                <c:pt idx="108">
                  <c:v>4800</c:v>
                </c:pt>
                <c:pt idx="109">
                  <c:v>6750</c:v>
                </c:pt>
                <c:pt idx="110">
                  <c:v>7050</c:v>
                </c:pt>
                <c:pt idx="111">
                  <c:v>6600</c:v>
                </c:pt>
                <c:pt idx="112">
                  <c:v>4350</c:v>
                </c:pt>
                <c:pt idx="113">
                  <c:v>7650</c:v>
                </c:pt>
                <c:pt idx="114">
                  <c:v>3600</c:v>
                </c:pt>
                <c:pt idx="115">
                  <c:v>7050</c:v>
                </c:pt>
                <c:pt idx="116">
                  <c:v>9600</c:v>
                </c:pt>
                <c:pt idx="117">
                  <c:v>6300</c:v>
                </c:pt>
                <c:pt idx="118">
                  <c:v>6000</c:v>
                </c:pt>
                <c:pt idx="119">
                  <c:v>6000</c:v>
                </c:pt>
                <c:pt idx="120">
                  <c:v>7200</c:v>
                </c:pt>
                <c:pt idx="121">
                  <c:v>7350</c:v>
                </c:pt>
                <c:pt idx="122">
                  <c:v>4500</c:v>
                </c:pt>
                <c:pt idx="123">
                  <c:v>6450</c:v>
                </c:pt>
                <c:pt idx="124">
                  <c:v>5250</c:v>
                </c:pt>
                <c:pt idx="125">
                  <c:v>8400</c:v>
                </c:pt>
                <c:pt idx="126">
                  <c:v>5850</c:v>
                </c:pt>
                <c:pt idx="127">
                  <c:v>7800</c:v>
                </c:pt>
                <c:pt idx="128">
                  <c:v>6450</c:v>
                </c:pt>
                <c:pt idx="129">
                  <c:v>4200</c:v>
                </c:pt>
                <c:pt idx="130">
                  <c:v>4500</c:v>
                </c:pt>
                <c:pt idx="131">
                  <c:v>7050</c:v>
                </c:pt>
                <c:pt idx="132">
                  <c:v>5700</c:v>
                </c:pt>
                <c:pt idx="133">
                  <c:v>6900</c:v>
                </c:pt>
                <c:pt idx="134">
                  <c:v>7200</c:v>
                </c:pt>
                <c:pt idx="135">
                  <c:v>6000</c:v>
                </c:pt>
                <c:pt idx="136">
                  <c:v>4800</c:v>
                </c:pt>
                <c:pt idx="137">
                  <c:v>5850</c:v>
                </c:pt>
                <c:pt idx="138">
                  <c:v>7500</c:v>
                </c:pt>
                <c:pt idx="139">
                  <c:v>5250</c:v>
                </c:pt>
                <c:pt idx="140">
                  <c:v>7050</c:v>
                </c:pt>
                <c:pt idx="141">
                  <c:v>7500</c:v>
                </c:pt>
                <c:pt idx="142">
                  <c:v>8100</c:v>
                </c:pt>
                <c:pt idx="143">
                  <c:v>6300</c:v>
                </c:pt>
                <c:pt idx="144">
                  <c:v>5400</c:v>
                </c:pt>
                <c:pt idx="145">
                  <c:v>6750</c:v>
                </c:pt>
                <c:pt idx="146">
                  <c:v>5100</c:v>
                </c:pt>
                <c:pt idx="147">
                  <c:v>4650</c:v>
                </c:pt>
                <c:pt idx="148">
                  <c:v>5850</c:v>
                </c:pt>
                <c:pt idx="149">
                  <c:v>7800</c:v>
                </c:pt>
                <c:pt idx="150">
                  <c:v>5550</c:v>
                </c:pt>
                <c:pt idx="151">
                  <c:v>7800</c:v>
                </c:pt>
                <c:pt idx="152">
                  <c:v>7350</c:v>
                </c:pt>
                <c:pt idx="153">
                  <c:v>7050</c:v>
                </c:pt>
                <c:pt idx="154">
                  <c:v>6600</c:v>
                </c:pt>
                <c:pt idx="155">
                  <c:v>5700</c:v>
                </c:pt>
                <c:pt idx="156">
                  <c:v>6600</c:v>
                </c:pt>
                <c:pt idx="157">
                  <c:v>6900</c:v>
                </c:pt>
                <c:pt idx="158">
                  <c:v>5550</c:v>
                </c:pt>
                <c:pt idx="159">
                  <c:v>8400</c:v>
                </c:pt>
                <c:pt idx="160">
                  <c:v>8850</c:v>
                </c:pt>
                <c:pt idx="161">
                  <c:v>6900</c:v>
                </c:pt>
                <c:pt idx="162">
                  <c:v>5250</c:v>
                </c:pt>
                <c:pt idx="163">
                  <c:v>5250</c:v>
                </c:pt>
                <c:pt idx="164">
                  <c:v>8400</c:v>
                </c:pt>
                <c:pt idx="165">
                  <c:v>6450</c:v>
                </c:pt>
                <c:pt idx="166">
                  <c:v>5100</c:v>
                </c:pt>
                <c:pt idx="167">
                  <c:v>4800</c:v>
                </c:pt>
                <c:pt idx="168">
                  <c:v>8250</c:v>
                </c:pt>
                <c:pt idx="169">
                  <c:v>7650</c:v>
                </c:pt>
                <c:pt idx="170">
                  <c:v>5100</c:v>
                </c:pt>
                <c:pt idx="171">
                  <c:v>5100</c:v>
                </c:pt>
                <c:pt idx="172">
                  <c:v>5250</c:v>
                </c:pt>
                <c:pt idx="173">
                  <c:v>6600</c:v>
                </c:pt>
                <c:pt idx="174">
                  <c:v>4650</c:v>
                </c:pt>
                <c:pt idx="175">
                  <c:v>5400</c:v>
                </c:pt>
                <c:pt idx="176">
                  <c:v>5700</c:v>
                </c:pt>
                <c:pt idx="177">
                  <c:v>5850</c:v>
                </c:pt>
                <c:pt idx="178">
                  <c:v>7050</c:v>
                </c:pt>
                <c:pt idx="179">
                  <c:v>6000</c:v>
                </c:pt>
                <c:pt idx="180">
                  <c:v>3900</c:v>
                </c:pt>
                <c:pt idx="181">
                  <c:v>4350</c:v>
                </c:pt>
                <c:pt idx="182">
                  <c:v>7050</c:v>
                </c:pt>
                <c:pt idx="183">
                  <c:v>7050</c:v>
                </c:pt>
                <c:pt idx="184">
                  <c:v>6600</c:v>
                </c:pt>
                <c:pt idx="185">
                  <c:v>7350</c:v>
                </c:pt>
                <c:pt idx="186">
                  <c:v>7650</c:v>
                </c:pt>
                <c:pt idx="187">
                  <c:v>7200</c:v>
                </c:pt>
                <c:pt idx="188">
                  <c:v>5700</c:v>
                </c:pt>
                <c:pt idx="189">
                  <c:v>6450</c:v>
                </c:pt>
                <c:pt idx="190">
                  <c:v>9150</c:v>
                </c:pt>
                <c:pt idx="191">
                  <c:v>7050</c:v>
                </c:pt>
                <c:pt idx="192">
                  <c:v>3450</c:v>
                </c:pt>
                <c:pt idx="193">
                  <c:v>4800</c:v>
                </c:pt>
                <c:pt idx="194">
                  <c:v>7200</c:v>
                </c:pt>
                <c:pt idx="195">
                  <c:v>6900</c:v>
                </c:pt>
                <c:pt idx="196">
                  <c:v>7800</c:v>
                </c:pt>
                <c:pt idx="197">
                  <c:v>6000</c:v>
                </c:pt>
                <c:pt idx="198">
                  <c:v>6000</c:v>
                </c:pt>
                <c:pt idx="199">
                  <c:v>5700</c:v>
                </c:pt>
                <c:pt idx="200">
                  <c:v>4650</c:v>
                </c:pt>
                <c:pt idx="201">
                  <c:v>5850</c:v>
                </c:pt>
                <c:pt idx="202">
                  <c:v>6000</c:v>
                </c:pt>
                <c:pt idx="203">
                  <c:v>5550</c:v>
                </c:pt>
                <c:pt idx="204">
                  <c:v>5850</c:v>
                </c:pt>
                <c:pt idx="205">
                  <c:v>4650</c:v>
                </c:pt>
                <c:pt idx="206">
                  <c:v>3750</c:v>
                </c:pt>
                <c:pt idx="207">
                  <c:v>8100</c:v>
                </c:pt>
                <c:pt idx="208">
                  <c:v>5100</c:v>
                </c:pt>
                <c:pt idx="209">
                  <c:v>5100</c:v>
                </c:pt>
                <c:pt idx="210">
                  <c:v>7650</c:v>
                </c:pt>
                <c:pt idx="211">
                  <c:v>6450</c:v>
                </c:pt>
                <c:pt idx="212">
                  <c:v>4950</c:v>
                </c:pt>
                <c:pt idx="213">
                  <c:v>8400</c:v>
                </c:pt>
                <c:pt idx="214">
                  <c:v>3750</c:v>
                </c:pt>
                <c:pt idx="215">
                  <c:v>7500</c:v>
                </c:pt>
                <c:pt idx="216">
                  <c:v>5100</c:v>
                </c:pt>
                <c:pt idx="217">
                  <c:v>5100</c:v>
                </c:pt>
                <c:pt idx="218">
                  <c:v>6900</c:v>
                </c:pt>
                <c:pt idx="219">
                  <c:v>6450</c:v>
                </c:pt>
                <c:pt idx="220">
                  <c:v>4650</c:v>
                </c:pt>
                <c:pt idx="221">
                  <c:v>3750</c:v>
                </c:pt>
                <c:pt idx="222">
                  <c:v>8100</c:v>
                </c:pt>
                <c:pt idx="223">
                  <c:v>4800</c:v>
                </c:pt>
                <c:pt idx="224">
                  <c:v>4650</c:v>
                </c:pt>
                <c:pt idx="225">
                  <c:v>4800</c:v>
                </c:pt>
                <c:pt idx="226">
                  <c:v>9000</c:v>
                </c:pt>
                <c:pt idx="227">
                  <c:v>4050</c:v>
                </c:pt>
                <c:pt idx="228">
                  <c:v>7650</c:v>
                </c:pt>
                <c:pt idx="229">
                  <c:v>8400</c:v>
                </c:pt>
                <c:pt idx="230">
                  <c:v>6600</c:v>
                </c:pt>
                <c:pt idx="231">
                  <c:v>5250</c:v>
                </c:pt>
                <c:pt idx="232">
                  <c:v>6300</c:v>
                </c:pt>
                <c:pt idx="233">
                  <c:v>6750</c:v>
                </c:pt>
                <c:pt idx="234">
                  <c:v>3300</c:v>
                </c:pt>
                <c:pt idx="235">
                  <c:v>6300</c:v>
                </c:pt>
                <c:pt idx="236">
                  <c:v>5700</c:v>
                </c:pt>
                <c:pt idx="237">
                  <c:v>7050</c:v>
                </c:pt>
                <c:pt idx="238">
                  <c:v>7800</c:v>
                </c:pt>
                <c:pt idx="239">
                  <c:v>8250</c:v>
                </c:pt>
                <c:pt idx="240">
                  <c:v>4650</c:v>
                </c:pt>
                <c:pt idx="241">
                  <c:v>7200</c:v>
                </c:pt>
                <c:pt idx="242">
                  <c:v>5850</c:v>
                </c:pt>
                <c:pt idx="243">
                  <c:v>6300</c:v>
                </c:pt>
                <c:pt idx="244">
                  <c:v>7200</c:v>
                </c:pt>
                <c:pt idx="245">
                  <c:v>5100</c:v>
                </c:pt>
                <c:pt idx="246">
                  <c:v>6450</c:v>
                </c:pt>
                <c:pt idx="247">
                  <c:v>6600</c:v>
                </c:pt>
                <c:pt idx="248">
                  <c:v>4650</c:v>
                </c:pt>
                <c:pt idx="249">
                  <c:v>6300</c:v>
                </c:pt>
                <c:pt idx="250">
                  <c:v>6900</c:v>
                </c:pt>
                <c:pt idx="251">
                  <c:v>4650</c:v>
                </c:pt>
                <c:pt idx="252">
                  <c:v>4650</c:v>
                </c:pt>
                <c:pt idx="253">
                  <c:v>4500</c:v>
                </c:pt>
                <c:pt idx="254">
                  <c:v>4650</c:v>
                </c:pt>
                <c:pt idx="255">
                  <c:v>4950</c:v>
                </c:pt>
                <c:pt idx="256">
                  <c:v>6000</c:v>
                </c:pt>
                <c:pt idx="257">
                  <c:v>6900</c:v>
                </c:pt>
                <c:pt idx="258">
                  <c:v>5700</c:v>
                </c:pt>
                <c:pt idx="259">
                  <c:v>5850</c:v>
                </c:pt>
                <c:pt idx="260">
                  <c:v>5550</c:v>
                </c:pt>
                <c:pt idx="261">
                  <c:v>5100</c:v>
                </c:pt>
                <c:pt idx="262">
                  <c:v>9000</c:v>
                </c:pt>
                <c:pt idx="263">
                  <c:v>7050</c:v>
                </c:pt>
                <c:pt idx="264">
                  <c:v>6750</c:v>
                </c:pt>
                <c:pt idx="265">
                  <c:v>5700</c:v>
                </c:pt>
                <c:pt idx="266">
                  <c:v>5250</c:v>
                </c:pt>
                <c:pt idx="267">
                  <c:v>6000</c:v>
                </c:pt>
                <c:pt idx="268">
                  <c:v>5850</c:v>
                </c:pt>
                <c:pt idx="269">
                  <c:v>7050</c:v>
                </c:pt>
                <c:pt idx="270">
                  <c:v>5850</c:v>
                </c:pt>
                <c:pt idx="271">
                  <c:v>6450</c:v>
                </c:pt>
                <c:pt idx="272">
                  <c:v>7500</c:v>
                </c:pt>
                <c:pt idx="273">
                  <c:v>6300</c:v>
                </c:pt>
                <c:pt idx="274">
                  <c:v>6600</c:v>
                </c:pt>
                <c:pt idx="275">
                  <c:v>7050</c:v>
                </c:pt>
                <c:pt idx="276">
                  <c:v>5850</c:v>
                </c:pt>
                <c:pt idx="277">
                  <c:v>6450</c:v>
                </c:pt>
                <c:pt idx="278">
                  <c:v>5100</c:v>
                </c:pt>
                <c:pt idx="279">
                  <c:v>7050</c:v>
                </c:pt>
                <c:pt idx="280">
                  <c:v>7200</c:v>
                </c:pt>
                <c:pt idx="281">
                  <c:v>5700</c:v>
                </c:pt>
                <c:pt idx="282">
                  <c:v>7050</c:v>
                </c:pt>
                <c:pt idx="283">
                  <c:v>5700</c:v>
                </c:pt>
                <c:pt idx="284">
                  <c:v>5850</c:v>
                </c:pt>
                <c:pt idx="285">
                  <c:v>5850</c:v>
                </c:pt>
                <c:pt idx="286">
                  <c:v>5550</c:v>
                </c:pt>
                <c:pt idx="287">
                  <c:v>5250</c:v>
                </c:pt>
                <c:pt idx="288">
                  <c:v>6450</c:v>
                </c:pt>
                <c:pt idx="289">
                  <c:v>7050</c:v>
                </c:pt>
                <c:pt idx="290">
                  <c:v>6450</c:v>
                </c:pt>
                <c:pt idx="291">
                  <c:v>9000</c:v>
                </c:pt>
                <c:pt idx="292">
                  <c:v>4050</c:v>
                </c:pt>
                <c:pt idx="293">
                  <c:v>4950</c:v>
                </c:pt>
                <c:pt idx="294">
                  <c:v>8100</c:v>
                </c:pt>
                <c:pt idx="295">
                  <c:v>4500</c:v>
                </c:pt>
                <c:pt idx="296">
                  <c:v>7200</c:v>
                </c:pt>
                <c:pt idx="297">
                  <c:v>7050</c:v>
                </c:pt>
                <c:pt idx="298">
                  <c:v>5100</c:v>
                </c:pt>
                <c:pt idx="299">
                  <c:v>7050</c:v>
                </c:pt>
                <c:pt idx="300">
                  <c:v>5400</c:v>
                </c:pt>
                <c:pt idx="301">
                  <c:v>7050</c:v>
                </c:pt>
                <c:pt idx="302">
                  <c:v>5700</c:v>
                </c:pt>
                <c:pt idx="303">
                  <c:v>5850</c:v>
                </c:pt>
                <c:pt idx="304">
                  <c:v>6600</c:v>
                </c:pt>
                <c:pt idx="305">
                  <c:v>7350</c:v>
                </c:pt>
                <c:pt idx="306">
                  <c:v>6600</c:v>
                </c:pt>
                <c:pt idx="307">
                  <c:v>5850</c:v>
                </c:pt>
                <c:pt idx="308">
                  <c:v>6600</c:v>
                </c:pt>
                <c:pt idx="309">
                  <c:v>6900</c:v>
                </c:pt>
                <c:pt idx="310">
                  <c:v>5400</c:v>
                </c:pt>
                <c:pt idx="311">
                  <c:v>4800</c:v>
                </c:pt>
                <c:pt idx="312">
                  <c:v>8850</c:v>
                </c:pt>
                <c:pt idx="313">
                  <c:v>5400</c:v>
                </c:pt>
                <c:pt idx="314">
                  <c:v>5400</c:v>
                </c:pt>
                <c:pt idx="315">
                  <c:v>6000</c:v>
                </c:pt>
                <c:pt idx="316">
                  <c:v>7650</c:v>
                </c:pt>
                <c:pt idx="317">
                  <c:v>7500</c:v>
                </c:pt>
                <c:pt idx="318">
                  <c:v>4500</c:v>
                </c:pt>
                <c:pt idx="319">
                  <c:v>5700</c:v>
                </c:pt>
                <c:pt idx="320">
                  <c:v>7800</c:v>
                </c:pt>
                <c:pt idx="321">
                  <c:v>6450</c:v>
                </c:pt>
                <c:pt idx="322">
                  <c:v>7350</c:v>
                </c:pt>
                <c:pt idx="323">
                  <c:v>6300</c:v>
                </c:pt>
                <c:pt idx="324">
                  <c:v>6600</c:v>
                </c:pt>
                <c:pt idx="325">
                  <c:v>7650</c:v>
                </c:pt>
                <c:pt idx="326">
                  <c:v>4800</c:v>
                </c:pt>
                <c:pt idx="327">
                  <c:v>5850</c:v>
                </c:pt>
                <c:pt idx="328">
                  <c:v>6600</c:v>
                </c:pt>
                <c:pt idx="329">
                  <c:v>3450</c:v>
                </c:pt>
                <c:pt idx="330">
                  <c:v>7050</c:v>
                </c:pt>
                <c:pt idx="331">
                  <c:v>5400</c:v>
                </c:pt>
                <c:pt idx="332">
                  <c:v>5400</c:v>
                </c:pt>
                <c:pt idx="333">
                  <c:v>3900</c:v>
                </c:pt>
                <c:pt idx="334">
                  <c:v>6750</c:v>
                </c:pt>
                <c:pt idx="335">
                  <c:v>5100</c:v>
                </c:pt>
                <c:pt idx="336">
                  <c:v>6450</c:v>
                </c:pt>
                <c:pt idx="337">
                  <c:v>5400</c:v>
                </c:pt>
                <c:pt idx="338">
                  <c:v>5850</c:v>
                </c:pt>
                <c:pt idx="339">
                  <c:v>5250</c:v>
                </c:pt>
                <c:pt idx="340">
                  <c:v>4200</c:v>
                </c:pt>
                <c:pt idx="341">
                  <c:v>8400</c:v>
                </c:pt>
                <c:pt idx="342">
                  <c:v>4650</c:v>
                </c:pt>
                <c:pt idx="343">
                  <c:v>7800</c:v>
                </c:pt>
                <c:pt idx="344">
                  <c:v>5400</c:v>
                </c:pt>
                <c:pt idx="345">
                  <c:v>5100</c:v>
                </c:pt>
                <c:pt idx="346">
                  <c:v>7050</c:v>
                </c:pt>
                <c:pt idx="347">
                  <c:v>7650</c:v>
                </c:pt>
                <c:pt idx="348">
                  <c:v>4950</c:v>
                </c:pt>
                <c:pt idx="349">
                  <c:v>6300</c:v>
                </c:pt>
                <c:pt idx="350">
                  <c:v>8550</c:v>
                </c:pt>
                <c:pt idx="351">
                  <c:v>7500</c:v>
                </c:pt>
                <c:pt idx="352">
                  <c:v>7050</c:v>
                </c:pt>
                <c:pt idx="353">
                  <c:v>7500</c:v>
                </c:pt>
                <c:pt idx="354">
                  <c:v>7200</c:v>
                </c:pt>
                <c:pt idx="355">
                  <c:v>4650</c:v>
                </c:pt>
                <c:pt idx="356">
                  <c:v>7050</c:v>
                </c:pt>
                <c:pt idx="357">
                  <c:v>9000</c:v>
                </c:pt>
                <c:pt idx="358">
                  <c:v>4500</c:v>
                </c:pt>
                <c:pt idx="359">
                  <c:v>5850</c:v>
                </c:pt>
                <c:pt idx="360">
                  <c:v>7500</c:v>
                </c:pt>
                <c:pt idx="361">
                  <c:v>8850</c:v>
                </c:pt>
                <c:pt idx="362">
                  <c:v>5400</c:v>
                </c:pt>
                <c:pt idx="363">
                  <c:v>6000</c:v>
                </c:pt>
                <c:pt idx="364">
                  <c:v>5850</c:v>
                </c:pt>
                <c:pt idx="365">
                  <c:v>7500</c:v>
                </c:pt>
                <c:pt idx="366">
                  <c:v>5250</c:v>
                </c:pt>
                <c:pt idx="367">
                  <c:v>8250</c:v>
                </c:pt>
                <c:pt idx="368">
                  <c:v>6450</c:v>
                </c:pt>
                <c:pt idx="369">
                  <c:v>6900</c:v>
                </c:pt>
                <c:pt idx="370">
                  <c:v>7800</c:v>
                </c:pt>
                <c:pt idx="371">
                  <c:v>4950</c:v>
                </c:pt>
                <c:pt idx="372">
                  <c:v>6450</c:v>
                </c:pt>
                <c:pt idx="373">
                  <c:v>5400</c:v>
                </c:pt>
                <c:pt idx="374">
                  <c:v>6450</c:v>
                </c:pt>
                <c:pt idx="375">
                  <c:v>5400</c:v>
                </c:pt>
                <c:pt idx="376">
                  <c:v>7800</c:v>
                </c:pt>
                <c:pt idx="377">
                  <c:v>6300</c:v>
                </c:pt>
                <c:pt idx="378">
                  <c:v>4500</c:v>
                </c:pt>
                <c:pt idx="379">
                  <c:v>2700</c:v>
                </c:pt>
                <c:pt idx="380">
                  <c:v>6450</c:v>
                </c:pt>
                <c:pt idx="381">
                  <c:v>5700</c:v>
                </c:pt>
                <c:pt idx="382">
                  <c:v>5550</c:v>
                </c:pt>
                <c:pt idx="383">
                  <c:v>6150</c:v>
                </c:pt>
                <c:pt idx="384">
                  <c:v>5250</c:v>
                </c:pt>
                <c:pt idx="385">
                  <c:v>7350</c:v>
                </c:pt>
                <c:pt idx="386">
                  <c:v>4050</c:v>
                </c:pt>
                <c:pt idx="387">
                  <c:v>4950</c:v>
                </c:pt>
                <c:pt idx="388">
                  <c:v>4650</c:v>
                </c:pt>
                <c:pt idx="389">
                  <c:v>7800</c:v>
                </c:pt>
                <c:pt idx="390">
                  <c:v>5850</c:v>
                </c:pt>
                <c:pt idx="391">
                  <c:v>7650</c:v>
                </c:pt>
                <c:pt idx="392">
                  <c:v>5100</c:v>
                </c:pt>
                <c:pt idx="393">
                  <c:v>7050</c:v>
                </c:pt>
                <c:pt idx="394">
                  <c:v>7050</c:v>
                </c:pt>
                <c:pt idx="395">
                  <c:v>7050</c:v>
                </c:pt>
                <c:pt idx="396">
                  <c:v>7050</c:v>
                </c:pt>
                <c:pt idx="397">
                  <c:v>6450</c:v>
                </c:pt>
                <c:pt idx="398">
                  <c:v>6600</c:v>
                </c:pt>
                <c:pt idx="399">
                  <c:v>5250</c:v>
                </c:pt>
                <c:pt idx="400">
                  <c:v>5400</c:v>
                </c:pt>
                <c:pt idx="401">
                  <c:v>5400</c:v>
                </c:pt>
                <c:pt idx="402">
                  <c:v>5250</c:v>
                </c:pt>
                <c:pt idx="403">
                  <c:v>6000</c:v>
                </c:pt>
                <c:pt idx="404">
                  <c:v>7650</c:v>
                </c:pt>
                <c:pt idx="405">
                  <c:v>6600</c:v>
                </c:pt>
                <c:pt idx="406">
                  <c:v>8100</c:v>
                </c:pt>
                <c:pt idx="407">
                  <c:v>4350</c:v>
                </c:pt>
                <c:pt idx="408">
                  <c:v>3600</c:v>
                </c:pt>
                <c:pt idx="409">
                  <c:v>5850</c:v>
                </c:pt>
                <c:pt idx="410">
                  <c:v>6600</c:v>
                </c:pt>
                <c:pt idx="411">
                  <c:v>5250</c:v>
                </c:pt>
                <c:pt idx="412">
                  <c:v>6450</c:v>
                </c:pt>
                <c:pt idx="413">
                  <c:v>5850</c:v>
                </c:pt>
                <c:pt idx="414">
                  <c:v>7500</c:v>
                </c:pt>
                <c:pt idx="415">
                  <c:v>5850</c:v>
                </c:pt>
                <c:pt idx="416">
                  <c:v>6000</c:v>
                </c:pt>
                <c:pt idx="417">
                  <c:v>4800</c:v>
                </c:pt>
                <c:pt idx="418">
                  <c:v>4050</c:v>
                </c:pt>
                <c:pt idx="419">
                  <c:v>8100</c:v>
                </c:pt>
                <c:pt idx="420">
                  <c:v>5850</c:v>
                </c:pt>
                <c:pt idx="421">
                  <c:v>5250</c:v>
                </c:pt>
                <c:pt idx="422">
                  <c:v>5850</c:v>
                </c:pt>
                <c:pt idx="423">
                  <c:v>7650</c:v>
                </c:pt>
                <c:pt idx="424">
                  <c:v>7200</c:v>
                </c:pt>
                <c:pt idx="425">
                  <c:v>6450</c:v>
                </c:pt>
                <c:pt idx="426">
                  <c:v>4800</c:v>
                </c:pt>
                <c:pt idx="427">
                  <c:v>6450</c:v>
                </c:pt>
                <c:pt idx="428">
                  <c:v>6750</c:v>
                </c:pt>
                <c:pt idx="429">
                  <c:v>7650</c:v>
                </c:pt>
                <c:pt idx="430">
                  <c:v>6000</c:v>
                </c:pt>
                <c:pt idx="431">
                  <c:v>7050</c:v>
                </c:pt>
                <c:pt idx="432">
                  <c:v>7200</c:v>
                </c:pt>
                <c:pt idx="433">
                  <c:v>5100</c:v>
                </c:pt>
                <c:pt idx="434">
                  <c:v>5400</c:v>
                </c:pt>
                <c:pt idx="435">
                  <c:v>6150</c:v>
                </c:pt>
                <c:pt idx="436">
                  <c:v>6000</c:v>
                </c:pt>
                <c:pt idx="437">
                  <c:v>9000</c:v>
                </c:pt>
                <c:pt idx="438">
                  <c:v>4800</c:v>
                </c:pt>
                <c:pt idx="439">
                  <c:v>7050</c:v>
                </c:pt>
                <c:pt idx="440">
                  <c:v>7650</c:v>
                </c:pt>
                <c:pt idx="441">
                  <c:v>5250</c:v>
                </c:pt>
                <c:pt idx="442">
                  <c:v>5400</c:v>
                </c:pt>
                <c:pt idx="443">
                  <c:v>5100</c:v>
                </c:pt>
                <c:pt idx="444">
                  <c:v>6750</c:v>
                </c:pt>
                <c:pt idx="445">
                  <c:v>6150</c:v>
                </c:pt>
                <c:pt idx="446">
                  <c:v>6000</c:v>
                </c:pt>
                <c:pt idx="447">
                  <c:v>8400</c:v>
                </c:pt>
                <c:pt idx="448">
                  <c:v>6600</c:v>
                </c:pt>
                <c:pt idx="449">
                  <c:v>5250</c:v>
                </c:pt>
                <c:pt idx="450">
                  <c:v>5100</c:v>
                </c:pt>
                <c:pt idx="451">
                  <c:v>5250</c:v>
                </c:pt>
                <c:pt idx="452">
                  <c:v>6300</c:v>
                </c:pt>
                <c:pt idx="453">
                  <c:v>7650</c:v>
                </c:pt>
                <c:pt idx="454">
                  <c:v>5100</c:v>
                </c:pt>
                <c:pt idx="455">
                  <c:v>7650</c:v>
                </c:pt>
                <c:pt idx="456">
                  <c:v>4050</c:v>
                </c:pt>
                <c:pt idx="457">
                  <c:v>8100</c:v>
                </c:pt>
                <c:pt idx="458">
                  <c:v>6300</c:v>
                </c:pt>
                <c:pt idx="459">
                  <c:v>5550</c:v>
                </c:pt>
                <c:pt idx="460">
                  <c:v>5100</c:v>
                </c:pt>
                <c:pt idx="461">
                  <c:v>5250</c:v>
                </c:pt>
                <c:pt idx="462">
                  <c:v>8100</c:v>
                </c:pt>
                <c:pt idx="463">
                  <c:v>6000</c:v>
                </c:pt>
                <c:pt idx="464">
                  <c:v>7050</c:v>
                </c:pt>
                <c:pt idx="465">
                  <c:v>5250</c:v>
                </c:pt>
                <c:pt idx="466">
                  <c:v>4650</c:v>
                </c:pt>
                <c:pt idx="467">
                  <c:v>5400</c:v>
                </c:pt>
                <c:pt idx="468">
                  <c:v>5250</c:v>
                </c:pt>
                <c:pt idx="469">
                  <c:v>6000</c:v>
                </c:pt>
                <c:pt idx="470">
                  <c:v>8100</c:v>
                </c:pt>
                <c:pt idx="471">
                  <c:v>7650</c:v>
                </c:pt>
                <c:pt idx="472">
                  <c:v>6900</c:v>
                </c:pt>
                <c:pt idx="473">
                  <c:v>7050</c:v>
                </c:pt>
                <c:pt idx="474">
                  <c:v>6000</c:v>
                </c:pt>
                <c:pt idx="475">
                  <c:v>4650</c:v>
                </c:pt>
                <c:pt idx="476">
                  <c:v>6600</c:v>
                </c:pt>
                <c:pt idx="477">
                  <c:v>5850</c:v>
                </c:pt>
                <c:pt idx="478">
                  <c:v>5100</c:v>
                </c:pt>
                <c:pt idx="479">
                  <c:v>6300</c:v>
                </c:pt>
                <c:pt idx="480">
                  <c:v>6900</c:v>
                </c:pt>
                <c:pt idx="481">
                  <c:v>5700</c:v>
                </c:pt>
                <c:pt idx="482">
                  <c:v>4800</c:v>
                </c:pt>
                <c:pt idx="483">
                  <c:v>3900</c:v>
                </c:pt>
                <c:pt idx="484">
                  <c:v>3450</c:v>
                </c:pt>
                <c:pt idx="485">
                  <c:v>5700</c:v>
                </c:pt>
                <c:pt idx="486">
                  <c:v>6750</c:v>
                </c:pt>
                <c:pt idx="487">
                  <c:v>5250</c:v>
                </c:pt>
                <c:pt idx="488">
                  <c:v>5700</c:v>
                </c:pt>
                <c:pt idx="489">
                  <c:v>5850</c:v>
                </c:pt>
                <c:pt idx="490">
                  <c:v>6150</c:v>
                </c:pt>
                <c:pt idx="491">
                  <c:v>9450</c:v>
                </c:pt>
                <c:pt idx="492">
                  <c:v>5250</c:v>
                </c:pt>
                <c:pt idx="493">
                  <c:v>5700</c:v>
                </c:pt>
                <c:pt idx="494">
                  <c:v>7200</c:v>
                </c:pt>
                <c:pt idx="495">
                  <c:v>7200</c:v>
                </c:pt>
                <c:pt idx="496">
                  <c:v>8400</c:v>
                </c:pt>
                <c:pt idx="497">
                  <c:v>7050</c:v>
                </c:pt>
                <c:pt idx="498">
                  <c:v>5100</c:v>
                </c:pt>
                <c:pt idx="499">
                  <c:v>5250</c:v>
                </c:pt>
                <c:pt idx="500">
                  <c:v>6900</c:v>
                </c:pt>
                <c:pt idx="501">
                  <c:v>5700</c:v>
                </c:pt>
                <c:pt idx="502">
                  <c:v>6900</c:v>
                </c:pt>
                <c:pt idx="503">
                  <c:v>7200</c:v>
                </c:pt>
                <c:pt idx="504">
                  <c:v>7800</c:v>
                </c:pt>
                <c:pt idx="505">
                  <c:v>8100</c:v>
                </c:pt>
                <c:pt idx="506">
                  <c:v>6900</c:v>
                </c:pt>
                <c:pt idx="507">
                  <c:v>6450</c:v>
                </c:pt>
                <c:pt idx="508">
                  <c:v>4200</c:v>
                </c:pt>
                <c:pt idx="509">
                  <c:v>6300</c:v>
                </c:pt>
                <c:pt idx="510">
                  <c:v>6000</c:v>
                </c:pt>
                <c:pt idx="511">
                  <c:v>6300</c:v>
                </c:pt>
                <c:pt idx="512">
                  <c:v>6300</c:v>
                </c:pt>
                <c:pt idx="513">
                  <c:v>6450</c:v>
                </c:pt>
                <c:pt idx="514">
                  <c:v>5250</c:v>
                </c:pt>
                <c:pt idx="515">
                  <c:v>5250</c:v>
                </c:pt>
                <c:pt idx="516">
                  <c:v>4650</c:v>
                </c:pt>
                <c:pt idx="517">
                  <c:v>5850</c:v>
                </c:pt>
                <c:pt idx="518">
                  <c:v>4500</c:v>
                </c:pt>
                <c:pt idx="519">
                  <c:v>8400</c:v>
                </c:pt>
                <c:pt idx="520">
                  <c:v>5850</c:v>
                </c:pt>
                <c:pt idx="521">
                  <c:v>5400</c:v>
                </c:pt>
                <c:pt idx="522">
                  <c:v>5700</c:v>
                </c:pt>
                <c:pt idx="523">
                  <c:v>5400</c:v>
                </c:pt>
                <c:pt idx="524">
                  <c:v>6300</c:v>
                </c:pt>
                <c:pt idx="525">
                  <c:v>7800</c:v>
                </c:pt>
                <c:pt idx="526">
                  <c:v>8100</c:v>
                </c:pt>
                <c:pt idx="527">
                  <c:v>4650</c:v>
                </c:pt>
                <c:pt idx="528">
                  <c:v>6600</c:v>
                </c:pt>
                <c:pt idx="529">
                  <c:v>4800</c:v>
                </c:pt>
                <c:pt idx="530">
                  <c:v>2250</c:v>
                </c:pt>
                <c:pt idx="531">
                  <c:v>6900</c:v>
                </c:pt>
                <c:pt idx="532">
                  <c:v>5700</c:v>
                </c:pt>
                <c:pt idx="533">
                  <c:v>8100</c:v>
                </c:pt>
                <c:pt idx="534">
                  <c:v>4200</c:v>
                </c:pt>
                <c:pt idx="535">
                  <c:v>6600</c:v>
                </c:pt>
                <c:pt idx="536">
                  <c:v>2850</c:v>
                </c:pt>
                <c:pt idx="537">
                  <c:v>9000</c:v>
                </c:pt>
                <c:pt idx="538">
                  <c:v>6450</c:v>
                </c:pt>
                <c:pt idx="539">
                  <c:v>6900</c:v>
                </c:pt>
                <c:pt idx="540">
                  <c:v>4050</c:v>
                </c:pt>
                <c:pt idx="541">
                  <c:v>6750</c:v>
                </c:pt>
                <c:pt idx="542">
                  <c:v>7650</c:v>
                </c:pt>
                <c:pt idx="543">
                  <c:v>4650</c:v>
                </c:pt>
                <c:pt idx="544">
                  <c:v>4050</c:v>
                </c:pt>
                <c:pt idx="545">
                  <c:v>6450</c:v>
                </c:pt>
                <c:pt idx="546">
                  <c:v>4650</c:v>
                </c:pt>
                <c:pt idx="547">
                  <c:v>4350</c:v>
                </c:pt>
                <c:pt idx="548">
                  <c:v>5850</c:v>
                </c:pt>
                <c:pt idx="549">
                  <c:v>4950</c:v>
                </c:pt>
                <c:pt idx="550">
                  <c:v>6450</c:v>
                </c:pt>
                <c:pt idx="551">
                  <c:v>7200</c:v>
                </c:pt>
                <c:pt idx="552">
                  <c:v>6150</c:v>
                </c:pt>
                <c:pt idx="553">
                  <c:v>7200</c:v>
                </c:pt>
                <c:pt idx="554">
                  <c:v>4950</c:v>
                </c:pt>
                <c:pt idx="555">
                  <c:v>6450</c:v>
                </c:pt>
                <c:pt idx="556">
                  <c:v>6000</c:v>
                </c:pt>
                <c:pt idx="557">
                  <c:v>7200</c:v>
                </c:pt>
                <c:pt idx="558">
                  <c:v>4500</c:v>
                </c:pt>
                <c:pt idx="559">
                  <c:v>6000</c:v>
                </c:pt>
                <c:pt idx="560">
                  <c:v>6900</c:v>
                </c:pt>
                <c:pt idx="561">
                  <c:v>4800</c:v>
                </c:pt>
                <c:pt idx="562">
                  <c:v>6450</c:v>
                </c:pt>
                <c:pt idx="563">
                  <c:v>6600</c:v>
                </c:pt>
                <c:pt idx="564">
                  <c:v>5850</c:v>
                </c:pt>
                <c:pt idx="565">
                  <c:v>5850</c:v>
                </c:pt>
                <c:pt idx="566">
                  <c:v>6450</c:v>
                </c:pt>
                <c:pt idx="567">
                  <c:v>4650</c:v>
                </c:pt>
                <c:pt idx="568">
                  <c:v>6300</c:v>
                </c:pt>
                <c:pt idx="569">
                  <c:v>3600</c:v>
                </c:pt>
                <c:pt idx="570">
                  <c:v>5250</c:v>
                </c:pt>
                <c:pt idx="571">
                  <c:v>5700</c:v>
                </c:pt>
                <c:pt idx="572">
                  <c:v>6750</c:v>
                </c:pt>
                <c:pt idx="573">
                  <c:v>7500</c:v>
                </c:pt>
                <c:pt idx="574">
                  <c:v>7050</c:v>
                </c:pt>
                <c:pt idx="575">
                  <c:v>7500</c:v>
                </c:pt>
                <c:pt idx="576">
                  <c:v>6750</c:v>
                </c:pt>
                <c:pt idx="577">
                  <c:v>4350</c:v>
                </c:pt>
                <c:pt idx="578">
                  <c:v>5850</c:v>
                </c:pt>
                <c:pt idx="579">
                  <c:v>5400</c:v>
                </c:pt>
                <c:pt idx="580">
                  <c:v>4950</c:v>
                </c:pt>
                <c:pt idx="581">
                  <c:v>6000</c:v>
                </c:pt>
                <c:pt idx="582">
                  <c:v>8250</c:v>
                </c:pt>
                <c:pt idx="583">
                  <c:v>7200</c:v>
                </c:pt>
                <c:pt idx="584">
                  <c:v>6300</c:v>
                </c:pt>
                <c:pt idx="585">
                  <c:v>8250</c:v>
                </c:pt>
                <c:pt idx="586">
                  <c:v>4950</c:v>
                </c:pt>
                <c:pt idx="587">
                  <c:v>5250</c:v>
                </c:pt>
                <c:pt idx="588">
                  <c:v>5100</c:v>
                </c:pt>
                <c:pt idx="589">
                  <c:v>5250</c:v>
                </c:pt>
                <c:pt idx="590">
                  <c:v>6600</c:v>
                </c:pt>
                <c:pt idx="591">
                  <c:v>5250</c:v>
                </c:pt>
                <c:pt idx="592">
                  <c:v>4650</c:v>
                </c:pt>
                <c:pt idx="593">
                  <c:v>3900</c:v>
                </c:pt>
                <c:pt idx="594">
                  <c:v>6450</c:v>
                </c:pt>
                <c:pt idx="595">
                  <c:v>7500</c:v>
                </c:pt>
                <c:pt idx="596">
                  <c:v>6150</c:v>
                </c:pt>
                <c:pt idx="597">
                  <c:v>4050</c:v>
                </c:pt>
                <c:pt idx="598">
                  <c:v>5400</c:v>
                </c:pt>
                <c:pt idx="599">
                  <c:v>5100</c:v>
                </c:pt>
                <c:pt idx="600">
                  <c:v>5850</c:v>
                </c:pt>
                <c:pt idx="601">
                  <c:v>6450</c:v>
                </c:pt>
                <c:pt idx="602">
                  <c:v>6150</c:v>
                </c:pt>
                <c:pt idx="603">
                  <c:v>8100</c:v>
                </c:pt>
                <c:pt idx="604">
                  <c:v>5850</c:v>
                </c:pt>
                <c:pt idx="605">
                  <c:v>5100</c:v>
                </c:pt>
                <c:pt idx="606">
                  <c:v>5250</c:v>
                </c:pt>
                <c:pt idx="607">
                  <c:v>7500</c:v>
                </c:pt>
                <c:pt idx="608">
                  <c:v>6900</c:v>
                </c:pt>
                <c:pt idx="609">
                  <c:v>6150</c:v>
                </c:pt>
                <c:pt idx="610">
                  <c:v>5850</c:v>
                </c:pt>
                <c:pt idx="611">
                  <c:v>5700</c:v>
                </c:pt>
                <c:pt idx="612">
                  <c:v>5850</c:v>
                </c:pt>
                <c:pt idx="613">
                  <c:v>5100</c:v>
                </c:pt>
                <c:pt idx="614">
                  <c:v>7200</c:v>
                </c:pt>
                <c:pt idx="615">
                  <c:v>6300</c:v>
                </c:pt>
                <c:pt idx="616">
                  <c:v>4650</c:v>
                </c:pt>
                <c:pt idx="617">
                  <c:v>7200</c:v>
                </c:pt>
                <c:pt idx="618">
                  <c:v>5250</c:v>
                </c:pt>
                <c:pt idx="619">
                  <c:v>4050</c:v>
                </c:pt>
                <c:pt idx="620">
                  <c:v>5100</c:v>
                </c:pt>
                <c:pt idx="621">
                  <c:v>9000</c:v>
                </c:pt>
                <c:pt idx="622">
                  <c:v>7500</c:v>
                </c:pt>
                <c:pt idx="623">
                  <c:v>7500</c:v>
                </c:pt>
                <c:pt idx="624">
                  <c:v>3900</c:v>
                </c:pt>
                <c:pt idx="625">
                  <c:v>6150</c:v>
                </c:pt>
                <c:pt idx="626">
                  <c:v>6600</c:v>
                </c:pt>
                <c:pt idx="627">
                  <c:v>5100</c:v>
                </c:pt>
                <c:pt idx="628">
                  <c:v>6450</c:v>
                </c:pt>
                <c:pt idx="629">
                  <c:v>6300</c:v>
                </c:pt>
                <c:pt idx="630">
                  <c:v>5250</c:v>
                </c:pt>
                <c:pt idx="631">
                  <c:v>5400</c:v>
                </c:pt>
                <c:pt idx="632">
                  <c:v>4500</c:v>
                </c:pt>
                <c:pt idx="633">
                  <c:v>7650</c:v>
                </c:pt>
                <c:pt idx="634">
                  <c:v>5550</c:v>
                </c:pt>
                <c:pt idx="635">
                  <c:v>5550</c:v>
                </c:pt>
                <c:pt idx="636">
                  <c:v>5400</c:v>
                </c:pt>
                <c:pt idx="637">
                  <c:v>4650</c:v>
                </c:pt>
                <c:pt idx="638">
                  <c:v>6300</c:v>
                </c:pt>
                <c:pt idx="639">
                  <c:v>5400</c:v>
                </c:pt>
                <c:pt idx="640">
                  <c:v>4650</c:v>
                </c:pt>
                <c:pt idx="641">
                  <c:v>6300</c:v>
                </c:pt>
                <c:pt idx="642">
                  <c:v>6300</c:v>
                </c:pt>
                <c:pt idx="643">
                  <c:v>6600</c:v>
                </c:pt>
                <c:pt idx="644">
                  <c:v>7050</c:v>
                </c:pt>
                <c:pt idx="645">
                  <c:v>3900</c:v>
                </c:pt>
                <c:pt idx="646">
                  <c:v>6450</c:v>
                </c:pt>
                <c:pt idx="647">
                  <c:v>6750</c:v>
                </c:pt>
                <c:pt idx="648">
                  <c:v>7200</c:v>
                </c:pt>
                <c:pt idx="649">
                  <c:v>4200</c:v>
                </c:pt>
                <c:pt idx="650">
                  <c:v>5850</c:v>
                </c:pt>
                <c:pt idx="651">
                  <c:v>5250</c:v>
                </c:pt>
                <c:pt idx="652">
                  <c:v>4050</c:v>
                </c:pt>
                <c:pt idx="653">
                  <c:v>4650</c:v>
                </c:pt>
                <c:pt idx="654">
                  <c:v>5700</c:v>
                </c:pt>
                <c:pt idx="655">
                  <c:v>5400</c:v>
                </c:pt>
                <c:pt idx="656">
                  <c:v>6300</c:v>
                </c:pt>
                <c:pt idx="657">
                  <c:v>7500</c:v>
                </c:pt>
                <c:pt idx="658">
                  <c:v>5850</c:v>
                </c:pt>
                <c:pt idx="659">
                  <c:v>5700</c:v>
                </c:pt>
                <c:pt idx="660">
                  <c:v>4650</c:v>
                </c:pt>
                <c:pt idx="661">
                  <c:v>4650</c:v>
                </c:pt>
                <c:pt idx="662">
                  <c:v>6000</c:v>
                </c:pt>
                <c:pt idx="663">
                  <c:v>8100</c:v>
                </c:pt>
                <c:pt idx="664">
                  <c:v>4800</c:v>
                </c:pt>
                <c:pt idx="665">
                  <c:v>4050</c:v>
                </c:pt>
                <c:pt idx="666">
                  <c:v>7350</c:v>
                </c:pt>
                <c:pt idx="667">
                  <c:v>4800</c:v>
                </c:pt>
                <c:pt idx="668">
                  <c:v>7500</c:v>
                </c:pt>
                <c:pt idx="669">
                  <c:v>6300</c:v>
                </c:pt>
                <c:pt idx="670">
                  <c:v>7200</c:v>
                </c:pt>
                <c:pt idx="671">
                  <c:v>6000</c:v>
                </c:pt>
                <c:pt idx="672">
                  <c:v>6150</c:v>
                </c:pt>
                <c:pt idx="673">
                  <c:v>6000</c:v>
                </c:pt>
                <c:pt idx="674">
                  <c:v>5100</c:v>
                </c:pt>
                <c:pt idx="675">
                  <c:v>4950</c:v>
                </c:pt>
                <c:pt idx="676">
                  <c:v>6450</c:v>
                </c:pt>
                <c:pt idx="677">
                  <c:v>6900</c:v>
                </c:pt>
                <c:pt idx="678">
                  <c:v>6750</c:v>
                </c:pt>
                <c:pt idx="679">
                  <c:v>7650</c:v>
                </c:pt>
                <c:pt idx="680">
                  <c:v>6450</c:v>
                </c:pt>
                <c:pt idx="681">
                  <c:v>3450</c:v>
                </c:pt>
                <c:pt idx="682">
                  <c:v>7200</c:v>
                </c:pt>
                <c:pt idx="683">
                  <c:v>4050</c:v>
                </c:pt>
                <c:pt idx="684">
                  <c:v>6300</c:v>
                </c:pt>
                <c:pt idx="685">
                  <c:v>6000</c:v>
                </c:pt>
                <c:pt idx="686">
                  <c:v>5550</c:v>
                </c:pt>
                <c:pt idx="687">
                  <c:v>6900</c:v>
                </c:pt>
                <c:pt idx="688">
                  <c:v>6000</c:v>
                </c:pt>
                <c:pt idx="689">
                  <c:v>4500</c:v>
                </c:pt>
                <c:pt idx="690">
                  <c:v>6600</c:v>
                </c:pt>
                <c:pt idx="691">
                  <c:v>6900</c:v>
                </c:pt>
                <c:pt idx="692">
                  <c:v>5250</c:v>
                </c:pt>
                <c:pt idx="693">
                  <c:v>7350</c:v>
                </c:pt>
                <c:pt idx="694">
                  <c:v>5400</c:v>
                </c:pt>
                <c:pt idx="695">
                  <c:v>7950</c:v>
                </c:pt>
                <c:pt idx="696">
                  <c:v>5250</c:v>
                </c:pt>
                <c:pt idx="697">
                  <c:v>5700</c:v>
                </c:pt>
                <c:pt idx="698">
                  <c:v>5850</c:v>
                </c:pt>
                <c:pt idx="699">
                  <c:v>6450</c:v>
                </c:pt>
                <c:pt idx="700">
                  <c:v>7050</c:v>
                </c:pt>
                <c:pt idx="701">
                  <c:v>4500</c:v>
                </c:pt>
                <c:pt idx="702">
                  <c:v>7650</c:v>
                </c:pt>
                <c:pt idx="703">
                  <c:v>6450</c:v>
                </c:pt>
                <c:pt idx="704">
                  <c:v>6900</c:v>
                </c:pt>
                <c:pt idx="705">
                  <c:v>4800</c:v>
                </c:pt>
                <c:pt idx="706">
                  <c:v>5250</c:v>
                </c:pt>
                <c:pt idx="707">
                  <c:v>6150</c:v>
                </c:pt>
                <c:pt idx="708">
                  <c:v>5850</c:v>
                </c:pt>
                <c:pt idx="709">
                  <c:v>6600</c:v>
                </c:pt>
                <c:pt idx="710">
                  <c:v>9450</c:v>
                </c:pt>
                <c:pt idx="711">
                  <c:v>4650</c:v>
                </c:pt>
                <c:pt idx="712">
                  <c:v>7800</c:v>
                </c:pt>
                <c:pt idx="713">
                  <c:v>4500</c:v>
                </c:pt>
                <c:pt idx="714">
                  <c:v>7050</c:v>
                </c:pt>
                <c:pt idx="715">
                  <c:v>5250</c:v>
                </c:pt>
                <c:pt idx="716">
                  <c:v>6450</c:v>
                </c:pt>
                <c:pt idx="717">
                  <c:v>4500</c:v>
                </c:pt>
                <c:pt idx="718">
                  <c:v>7800</c:v>
                </c:pt>
                <c:pt idx="719">
                  <c:v>6150</c:v>
                </c:pt>
                <c:pt idx="720">
                  <c:v>6450</c:v>
                </c:pt>
                <c:pt idx="721">
                  <c:v>4200</c:v>
                </c:pt>
                <c:pt idx="722">
                  <c:v>6000</c:v>
                </c:pt>
                <c:pt idx="723">
                  <c:v>6150</c:v>
                </c:pt>
                <c:pt idx="724">
                  <c:v>5400</c:v>
                </c:pt>
                <c:pt idx="725">
                  <c:v>8400</c:v>
                </c:pt>
                <c:pt idx="726">
                  <c:v>5100</c:v>
                </c:pt>
                <c:pt idx="727">
                  <c:v>7350</c:v>
                </c:pt>
                <c:pt idx="728">
                  <c:v>6450</c:v>
                </c:pt>
                <c:pt idx="729">
                  <c:v>6900</c:v>
                </c:pt>
                <c:pt idx="730">
                  <c:v>4800</c:v>
                </c:pt>
                <c:pt idx="731">
                  <c:v>5550</c:v>
                </c:pt>
                <c:pt idx="732">
                  <c:v>6300</c:v>
                </c:pt>
                <c:pt idx="733">
                  <c:v>3450</c:v>
                </c:pt>
                <c:pt idx="734">
                  <c:v>5400</c:v>
                </c:pt>
                <c:pt idx="735">
                  <c:v>7800</c:v>
                </c:pt>
                <c:pt idx="736">
                  <c:v>7800</c:v>
                </c:pt>
                <c:pt idx="737">
                  <c:v>3900</c:v>
                </c:pt>
                <c:pt idx="738">
                  <c:v>7800</c:v>
                </c:pt>
                <c:pt idx="739">
                  <c:v>5700</c:v>
                </c:pt>
                <c:pt idx="740">
                  <c:v>6900</c:v>
                </c:pt>
                <c:pt idx="741">
                  <c:v>9000</c:v>
                </c:pt>
                <c:pt idx="742">
                  <c:v>6600</c:v>
                </c:pt>
                <c:pt idx="743">
                  <c:v>6000</c:v>
                </c:pt>
                <c:pt idx="744">
                  <c:v>6600</c:v>
                </c:pt>
                <c:pt idx="745">
                  <c:v>7050</c:v>
                </c:pt>
                <c:pt idx="746">
                  <c:v>6300</c:v>
                </c:pt>
                <c:pt idx="747">
                  <c:v>5400</c:v>
                </c:pt>
                <c:pt idx="748">
                  <c:v>3900</c:v>
                </c:pt>
                <c:pt idx="749">
                  <c:v>5850</c:v>
                </c:pt>
                <c:pt idx="750">
                  <c:v>5250</c:v>
                </c:pt>
                <c:pt idx="751">
                  <c:v>7050</c:v>
                </c:pt>
                <c:pt idx="752">
                  <c:v>7050</c:v>
                </c:pt>
                <c:pt idx="753">
                  <c:v>7050</c:v>
                </c:pt>
                <c:pt idx="754">
                  <c:v>7650</c:v>
                </c:pt>
                <c:pt idx="755">
                  <c:v>5850</c:v>
                </c:pt>
                <c:pt idx="756">
                  <c:v>5850</c:v>
                </c:pt>
                <c:pt idx="757">
                  <c:v>6300</c:v>
                </c:pt>
                <c:pt idx="758">
                  <c:v>5100</c:v>
                </c:pt>
                <c:pt idx="759">
                  <c:v>7500</c:v>
                </c:pt>
                <c:pt idx="760">
                  <c:v>5250</c:v>
                </c:pt>
                <c:pt idx="761">
                  <c:v>6450</c:v>
                </c:pt>
                <c:pt idx="762">
                  <c:v>6900</c:v>
                </c:pt>
                <c:pt idx="763">
                  <c:v>5100</c:v>
                </c:pt>
                <c:pt idx="764">
                  <c:v>5400</c:v>
                </c:pt>
                <c:pt idx="765">
                  <c:v>6300</c:v>
                </c:pt>
                <c:pt idx="766">
                  <c:v>7200</c:v>
                </c:pt>
                <c:pt idx="767">
                  <c:v>6000</c:v>
                </c:pt>
                <c:pt idx="768">
                  <c:v>8550</c:v>
                </c:pt>
                <c:pt idx="769">
                  <c:v>7650</c:v>
                </c:pt>
                <c:pt idx="770">
                  <c:v>6450</c:v>
                </c:pt>
                <c:pt idx="771">
                  <c:v>7050</c:v>
                </c:pt>
                <c:pt idx="772">
                  <c:v>5400</c:v>
                </c:pt>
                <c:pt idx="773">
                  <c:v>7500</c:v>
                </c:pt>
                <c:pt idx="774">
                  <c:v>4050</c:v>
                </c:pt>
                <c:pt idx="775">
                  <c:v>3900</c:v>
                </c:pt>
                <c:pt idx="776">
                  <c:v>5550</c:v>
                </c:pt>
                <c:pt idx="777">
                  <c:v>4500</c:v>
                </c:pt>
                <c:pt idx="778">
                  <c:v>6450</c:v>
                </c:pt>
                <c:pt idx="779">
                  <c:v>5850</c:v>
                </c:pt>
                <c:pt idx="780">
                  <c:v>6600</c:v>
                </c:pt>
                <c:pt idx="781">
                  <c:v>8400</c:v>
                </c:pt>
                <c:pt idx="782">
                  <c:v>5250</c:v>
                </c:pt>
                <c:pt idx="783">
                  <c:v>4800</c:v>
                </c:pt>
                <c:pt idx="784">
                  <c:v>4650</c:v>
                </c:pt>
                <c:pt idx="785">
                  <c:v>6450</c:v>
                </c:pt>
                <c:pt idx="786">
                  <c:v>5850</c:v>
                </c:pt>
                <c:pt idx="787">
                  <c:v>4650</c:v>
                </c:pt>
                <c:pt idx="788">
                  <c:v>4350</c:v>
                </c:pt>
                <c:pt idx="789">
                  <c:v>5250</c:v>
                </c:pt>
                <c:pt idx="790">
                  <c:v>6600</c:v>
                </c:pt>
                <c:pt idx="791">
                  <c:v>7650</c:v>
                </c:pt>
                <c:pt idx="792">
                  <c:v>6450</c:v>
                </c:pt>
                <c:pt idx="793">
                  <c:v>7650</c:v>
                </c:pt>
                <c:pt idx="794">
                  <c:v>5850</c:v>
                </c:pt>
                <c:pt idx="795">
                  <c:v>7350</c:v>
                </c:pt>
                <c:pt idx="796">
                  <c:v>8550</c:v>
                </c:pt>
                <c:pt idx="797">
                  <c:v>6450</c:v>
                </c:pt>
                <c:pt idx="798">
                  <c:v>6000</c:v>
                </c:pt>
                <c:pt idx="799">
                  <c:v>6150</c:v>
                </c:pt>
                <c:pt idx="800">
                  <c:v>5850</c:v>
                </c:pt>
                <c:pt idx="801">
                  <c:v>5250</c:v>
                </c:pt>
                <c:pt idx="802">
                  <c:v>7050</c:v>
                </c:pt>
                <c:pt idx="803">
                  <c:v>7950</c:v>
                </c:pt>
                <c:pt idx="804">
                  <c:v>5850</c:v>
                </c:pt>
                <c:pt idx="805">
                  <c:v>7050</c:v>
                </c:pt>
                <c:pt idx="806">
                  <c:v>5550</c:v>
                </c:pt>
                <c:pt idx="807">
                  <c:v>6900</c:v>
                </c:pt>
                <c:pt idx="808">
                  <c:v>4200</c:v>
                </c:pt>
                <c:pt idx="809">
                  <c:v>6450</c:v>
                </c:pt>
                <c:pt idx="810">
                  <c:v>5850</c:v>
                </c:pt>
                <c:pt idx="811">
                  <c:v>3450</c:v>
                </c:pt>
                <c:pt idx="812">
                  <c:v>5700</c:v>
                </c:pt>
                <c:pt idx="813">
                  <c:v>6450</c:v>
                </c:pt>
                <c:pt idx="814">
                  <c:v>6750</c:v>
                </c:pt>
                <c:pt idx="815">
                  <c:v>8250</c:v>
                </c:pt>
                <c:pt idx="816">
                  <c:v>5400</c:v>
                </c:pt>
                <c:pt idx="817">
                  <c:v>5250</c:v>
                </c:pt>
                <c:pt idx="818">
                  <c:v>6900</c:v>
                </c:pt>
                <c:pt idx="819">
                  <c:v>5250</c:v>
                </c:pt>
                <c:pt idx="820">
                  <c:v>5100</c:v>
                </c:pt>
                <c:pt idx="821">
                  <c:v>4650</c:v>
                </c:pt>
                <c:pt idx="822">
                  <c:v>7050</c:v>
                </c:pt>
                <c:pt idx="823">
                  <c:v>5400</c:v>
                </c:pt>
                <c:pt idx="824">
                  <c:v>6600</c:v>
                </c:pt>
                <c:pt idx="825">
                  <c:v>5250</c:v>
                </c:pt>
                <c:pt idx="826">
                  <c:v>6600</c:v>
                </c:pt>
                <c:pt idx="827">
                  <c:v>5700</c:v>
                </c:pt>
                <c:pt idx="828">
                  <c:v>6000</c:v>
                </c:pt>
                <c:pt idx="829">
                  <c:v>5550</c:v>
                </c:pt>
                <c:pt idx="830">
                  <c:v>5850</c:v>
                </c:pt>
                <c:pt idx="831">
                  <c:v>7050</c:v>
                </c:pt>
                <c:pt idx="832">
                  <c:v>3450</c:v>
                </c:pt>
                <c:pt idx="833">
                  <c:v>7050</c:v>
                </c:pt>
                <c:pt idx="834">
                  <c:v>5400</c:v>
                </c:pt>
                <c:pt idx="835">
                  <c:v>6600</c:v>
                </c:pt>
                <c:pt idx="836">
                  <c:v>6900</c:v>
                </c:pt>
                <c:pt idx="837">
                  <c:v>5550</c:v>
                </c:pt>
                <c:pt idx="838">
                  <c:v>6000</c:v>
                </c:pt>
                <c:pt idx="839">
                  <c:v>6000</c:v>
                </c:pt>
                <c:pt idx="840">
                  <c:v>5400</c:v>
                </c:pt>
                <c:pt idx="841">
                  <c:v>6300</c:v>
                </c:pt>
                <c:pt idx="842">
                  <c:v>3750</c:v>
                </c:pt>
                <c:pt idx="843">
                  <c:v>6600</c:v>
                </c:pt>
                <c:pt idx="844">
                  <c:v>5850</c:v>
                </c:pt>
                <c:pt idx="845">
                  <c:v>6450</c:v>
                </c:pt>
                <c:pt idx="846">
                  <c:v>6300</c:v>
                </c:pt>
                <c:pt idx="847">
                  <c:v>8100</c:v>
                </c:pt>
                <c:pt idx="848">
                  <c:v>6900</c:v>
                </c:pt>
                <c:pt idx="849">
                  <c:v>8250</c:v>
                </c:pt>
                <c:pt idx="850">
                  <c:v>6450</c:v>
                </c:pt>
                <c:pt idx="851">
                  <c:v>6300</c:v>
                </c:pt>
                <c:pt idx="852">
                  <c:v>5400</c:v>
                </c:pt>
                <c:pt idx="853">
                  <c:v>6450</c:v>
                </c:pt>
                <c:pt idx="854">
                  <c:v>6450</c:v>
                </c:pt>
                <c:pt idx="855">
                  <c:v>6300</c:v>
                </c:pt>
                <c:pt idx="856">
                  <c:v>7350</c:v>
                </c:pt>
                <c:pt idx="857">
                  <c:v>9000</c:v>
                </c:pt>
                <c:pt idx="858">
                  <c:v>6600</c:v>
                </c:pt>
                <c:pt idx="859">
                  <c:v>4200</c:v>
                </c:pt>
                <c:pt idx="860">
                  <c:v>6000</c:v>
                </c:pt>
                <c:pt idx="861">
                  <c:v>6450</c:v>
                </c:pt>
                <c:pt idx="862">
                  <c:v>6300</c:v>
                </c:pt>
                <c:pt idx="863">
                  <c:v>7650</c:v>
                </c:pt>
                <c:pt idx="864">
                  <c:v>5700</c:v>
                </c:pt>
                <c:pt idx="865">
                  <c:v>5100</c:v>
                </c:pt>
                <c:pt idx="866">
                  <c:v>6000</c:v>
                </c:pt>
                <c:pt idx="867">
                  <c:v>6450</c:v>
                </c:pt>
                <c:pt idx="868">
                  <c:v>5250</c:v>
                </c:pt>
                <c:pt idx="869">
                  <c:v>7500</c:v>
                </c:pt>
                <c:pt idx="870">
                  <c:v>8250</c:v>
                </c:pt>
                <c:pt idx="871">
                  <c:v>4650</c:v>
                </c:pt>
                <c:pt idx="872">
                  <c:v>4800</c:v>
                </c:pt>
                <c:pt idx="873">
                  <c:v>6150</c:v>
                </c:pt>
                <c:pt idx="874">
                  <c:v>6600</c:v>
                </c:pt>
                <c:pt idx="875">
                  <c:v>6000</c:v>
                </c:pt>
                <c:pt idx="876">
                  <c:v>6450</c:v>
                </c:pt>
                <c:pt idx="877">
                  <c:v>7950</c:v>
                </c:pt>
                <c:pt idx="878">
                  <c:v>6450</c:v>
                </c:pt>
                <c:pt idx="879">
                  <c:v>7050</c:v>
                </c:pt>
                <c:pt idx="880">
                  <c:v>5250</c:v>
                </c:pt>
                <c:pt idx="881">
                  <c:v>7050</c:v>
                </c:pt>
                <c:pt idx="882">
                  <c:v>3750</c:v>
                </c:pt>
                <c:pt idx="883">
                  <c:v>4500</c:v>
                </c:pt>
                <c:pt idx="884">
                  <c:v>5850</c:v>
                </c:pt>
                <c:pt idx="885">
                  <c:v>8100</c:v>
                </c:pt>
                <c:pt idx="886">
                  <c:v>7500</c:v>
                </c:pt>
                <c:pt idx="887">
                  <c:v>5850</c:v>
                </c:pt>
                <c:pt idx="888">
                  <c:v>6300</c:v>
                </c:pt>
                <c:pt idx="889">
                  <c:v>5250</c:v>
                </c:pt>
                <c:pt idx="890">
                  <c:v>4350</c:v>
                </c:pt>
                <c:pt idx="891">
                  <c:v>7050</c:v>
                </c:pt>
                <c:pt idx="892">
                  <c:v>6750</c:v>
                </c:pt>
                <c:pt idx="893">
                  <c:v>5100</c:v>
                </c:pt>
                <c:pt idx="894">
                  <c:v>6450</c:v>
                </c:pt>
                <c:pt idx="895">
                  <c:v>6600</c:v>
                </c:pt>
                <c:pt idx="896">
                  <c:v>8250</c:v>
                </c:pt>
                <c:pt idx="897">
                  <c:v>4800</c:v>
                </c:pt>
                <c:pt idx="898">
                  <c:v>8550</c:v>
                </c:pt>
                <c:pt idx="899">
                  <c:v>5100</c:v>
                </c:pt>
                <c:pt idx="900">
                  <c:v>4800</c:v>
                </c:pt>
                <c:pt idx="901">
                  <c:v>6600</c:v>
                </c:pt>
                <c:pt idx="902">
                  <c:v>7800</c:v>
                </c:pt>
                <c:pt idx="903">
                  <c:v>4650</c:v>
                </c:pt>
                <c:pt idx="904">
                  <c:v>7500</c:v>
                </c:pt>
                <c:pt idx="905">
                  <c:v>5700</c:v>
                </c:pt>
                <c:pt idx="906">
                  <c:v>5100</c:v>
                </c:pt>
                <c:pt idx="907">
                  <c:v>7350</c:v>
                </c:pt>
                <c:pt idx="908">
                  <c:v>8700</c:v>
                </c:pt>
                <c:pt idx="909">
                  <c:v>5700</c:v>
                </c:pt>
                <c:pt idx="910">
                  <c:v>6900</c:v>
                </c:pt>
                <c:pt idx="911">
                  <c:v>7200</c:v>
                </c:pt>
                <c:pt idx="912">
                  <c:v>4650</c:v>
                </c:pt>
                <c:pt idx="913">
                  <c:v>6000</c:v>
                </c:pt>
                <c:pt idx="914">
                  <c:v>9300</c:v>
                </c:pt>
                <c:pt idx="915">
                  <c:v>4950</c:v>
                </c:pt>
                <c:pt idx="916">
                  <c:v>4650</c:v>
                </c:pt>
                <c:pt idx="917">
                  <c:v>6000</c:v>
                </c:pt>
                <c:pt idx="918">
                  <c:v>5250</c:v>
                </c:pt>
                <c:pt idx="919">
                  <c:v>5850</c:v>
                </c:pt>
                <c:pt idx="920">
                  <c:v>6450</c:v>
                </c:pt>
                <c:pt idx="921">
                  <c:v>7050</c:v>
                </c:pt>
                <c:pt idx="922">
                  <c:v>4500</c:v>
                </c:pt>
                <c:pt idx="923">
                  <c:v>7050</c:v>
                </c:pt>
                <c:pt idx="924">
                  <c:v>5700</c:v>
                </c:pt>
                <c:pt idx="925">
                  <c:v>6600</c:v>
                </c:pt>
                <c:pt idx="926">
                  <c:v>5850</c:v>
                </c:pt>
                <c:pt idx="927">
                  <c:v>3750</c:v>
                </c:pt>
                <c:pt idx="928">
                  <c:v>5250</c:v>
                </c:pt>
                <c:pt idx="929">
                  <c:v>7500</c:v>
                </c:pt>
                <c:pt idx="930">
                  <c:v>8100</c:v>
                </c:pt>
                <c:pt idx="931">
                  <c:v>7800</c:v>
                </c:pt>
                <c:pt idx="932">
                  <c:v>7350</c:v>
                </c:pt>
                <c:pt idx="933">
                  <c:v>6900</c:v>
                </c:pt>
                <c:pt idx="934">
                  <c:v>5700</c:v>
                </c:pt>
                <c:pt idx="935">
                  <c:v>9000</c:v>
                </c:pt>
                <c:pt idx="936">
                  <c:v>5400</c:v>
                </c:pt>
                <c:pt idx="937">
                  <c:v>5700</c:v>
                </c:pt>
                <c:pt idx="938">
                  <c:v>5700</c:v>
                </c:pt>
                <c:pt idx="939">
                  <c:v>5250</c:v>
                </c:pt>
                <c:pt idx="940">
                  <c:v>5100</c:v>
                </c:pt>
                <c:pt idx="941">
                  <c:v>6150</c:v>
                </c:pt>
                <c:pt idx="942">
                  <c:v>5850</c:v>
                </c:pt>
                <c:pt idx="943">
                  <c:v>6600</c:v>
                </c:pt>
                <c:pt idx="944">
                  <c:v>7650</c:v>
                </c:pt>
                <c:pt idx="945">
                  <c:v>6150</c:v>
                </c:pt>
                <c:pt idx="946">
                  <c:v>5100</c:v>
                </c:pt>
                <c:pt idx="947">
                  <c:v>4650</c:v>
                </c:pt>
                <c:pt idx="948">
                  <c:v>7800</c:v>
                </c:pt>
                <c:pt idx="949">
                  <c:v>6000</c:v>
                </c:pt>
                <c:pt idx="950">
                  <c:v>6300</c:v>
                </c:pt>
                <c:pt idx="951">
                  <c:v>6000</c:v>
                </c:pt>
                <c:pt idx="952">
                  <c:v>5700</c:v>
                </c:pt>
                <c:pt idx="953">
                  <c:v>5400</c:v>
                </c:pt>
                <c:pt idx="954">
                  <c:v>5250</c:v>
                </c:pt>
                <c:pt idx="955">
                  <c:v>5250</c:v>
                </c:pt>
                <c:pt idx="956">
                  <c:v>4650</c:v>
                </c:pt>
                <c:pt idx="957">
                  <c:v>5250</c:v>
                </c:pt>
                <c:pt idx="958">
                  <c:v>6300</c:v>
                </c:pt>
                <c:pt idx="959">
                  <c:v>5250</c:v>
                </c:pt>
                <c:pt idx="960">
                  <c:v>7200</c:v>
                </c:pt>
                <c:pt idx="961">
                  <c:v>4800</c:v>
                </c:pt>
                <c:pt idx="962">
                  <c:v>6450</c:v>
                </c:pt>
                <c:pt idx="963">
                  <c:v>6450</c:v>
                </c:pt>
                <c:pt idx="964">
                  <c:v>7800</c:v>
                </c:pt>
                <c:pt idx="965">
                  <c:v>5850</c:v>
                </c:pt>
                <c:pt idx="966">
                  <c:v>4350</c:v>
                </c:pt>
                <c:pt idx="967">
                  <c:v>5550</c:v>
                </c:pt>
                <c:pt idx="968">
                  <c:v>4500</c:v>
                </c:pt>
                <c:pt idx="969">
                  <c:v>6000</c:v>
                </c:pt>
                <c:pt idx="970">
                  <c:v>7050</c:v>
                </c:pt>
                <c:pt idx="971">
                  <c:v>2700</c:v>
                </c:pt>
                <c:pt idx="972">
                  <c:v>4950</c:v>
                </c:pt>
                <c:pt idx="973">
                  <c:v>4200</c:v>
                </c:pt>
                <c:pt idx="974">
                  <c:v>5700</c:v>
                </c:pt>
                <c:pt idx="975">
                  <c:v>6450</c:v>
                </c:pt>
                <c:pt idx="976">
                  <c:v>7050</c:v>
                </c:pt>
                <c:pt idx="977">
                  <c:v>4950</c:v>
                </c:pt>
                <c:pt idx="978">
                  <c:v>4650</c:v>
                </c:pt>
                <c:pt idx="979">
                  <c:v>4650</c:v>
                </c:pt>
                <c:pt idx="980">
                  <c:v>5250</c:v>
                </c:pt>
                <c:pt idx="981">
                  <c:v>6450</c:v>
                </c:pt>
                <c:pt idx="982">
                  <c:v>7800</c:v>
                </c:pt>
                <c:pt idx="983">
                  <c:v>4050</c:v>
                </c:pt>
                <c:pt idx="984">
                  <c:v>6600</c:v>
                </c:pt>
                <c:pt idx="985">
                  <c:v>4050</c:v>
                </c:pt>
                <c:pt idx="986">
                  <c:v>7350</c:v>
                </c:pt>
                <c:pt idx="987">
                  <c:v>3750</c:v>
                </c:pt>
                <c:pt idx="988">
                  <c:v>6450</c:v>
                </c:pt>
                <c:pt idx="989">
                  <c:v>5100</c:v>
                </c:pt>
                <c:pt idx="990">
                  <c:v>7050</c:v>
                </c:pt>
                <c:pt idx="991">
                  <c:v>5850</c:v>
                </c:pt>
                <c:pt idx="992">
                  <c:v>5850</c:v>
                </c:pt>
                <c:pt idx="993">
                  <c:v>5250</c:v>
                </c:pt>
                <c:pt idx="994">
                  <c:v>7050</c:v>
                </c:pt>
                <c:pt idx="995">
                  <c:v>7200</c:v>
                </c:pt>
                <c:pt idx="996">
                  <c:v>4050</c:v>
                </c:pt>
                <c:pt idx="997">
                  <c:v>3450</c:v>
                </c:pt>
                <c:pt idx="998">
                  <c:v>5850</c:v>
                </c:pt>
                <c:pt idx="999">
                  <c:v>4650</c:v>
                </c:pt>
              </c:numCache>
            </c:numRef>
          </c:yVal>
          <c:smooth val="0"/>
          <c:extLst>
            <c:ext xmlns:c16="http://schemas.microsoft.com/office/drawing/2014/chart" uri="{C3380CC4-5D6E-409C-BE32-E72D297353CC}">
              <c16:uniqueId val="{00000000-71B6-CD4E-ACC1-7A170E503F1E}"/>
            </c:ext>
          </c:extLst>
        </c:ser>
        <c:dLbls>
          <c:showLegendKey val="0"/>
          <c:showVal val="0"/>
          <c:showCatName val="0"/>
          <c:showSerName val="0"/>
          <c:showPercent val="0"/>
          <c:showBubbleSize val="0"/>
        </c:dLbls>
        <c:axId val="399451647"/>
        <c:axId val="950419776"/>
      </c:scatterChart>
      <c:valAx>
        <c:axId val="3994516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no</a:t>
                </a:r>
                <a:r>
                  <a:rPr lang="en-AU" baseline="0"/>
                  <a:t>  of simulation runs</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0419776"/>
        <c:crosses val="autoZero"/>
        <c:crossBetween val="midCat"/>
      </c:valAx>
      <c:valAx>
        <c:axId val="950419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Daily</a:t>
                </a:r>
                <a:r>
                  <a:rPr lang="en-AU" baseline="0"/>
                  <a:t> Profit</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quot;$&quot;#,##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51647"/>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'4.Simulation'!$CN$6:$CN$1005</c:f>
              <c:numCache>
                <c:formatCode>"$"#,##0.00</c:formatCode>
                <c:ptCount val="1000"/>
                <c:pt idx="0">
                  <c:v>9200</c:v>
                </c:pt>
                <c:pt idx="1">
                  <c:v>8750</c:v>
                </c:pt>
                <c:pt idx="2">
                  <c:v>8066.666666666667</c:v>
                </c:pt>
                <c:pt idx="3">
                  <c:v>7475</c:v>
                </c:pt>
                <c:pt idx="4">
                  <c:v>7940</c:v>
                </c:pt>
                <c:pt idx="5">
                  <c:v>7933.333333333333</c:v>
                </c:pt>
                <c:pt idx="6">
                  <c:v>8100</c:v>
                </c:pt>
                <c:pt idx="7">
                  <c:v>7875</c:v>
                </c:pt>
                <c:pt idx="8">
                  <c:v>7511.1111111111113</c:v>
                </c:pt>
                <c:pt idx="9">
                  <c:v>7510</c:v>
                </c:pt>
                <c:pt idx="10">
                  <c:v>7690.909090909091</c:v>
                </c:pt>
                <c:pt idx="11">
                  <c:v>7966.666666666667</c:v>
                </c:pt>
                <c:pt idx="12">
                  <c:v>7884.6153846153848</c:v>
                </c:pt>
                <c:pt idx="13">
                  <c:v>7821.4285714285716</c:v>
                </c:pt>
                <c:pt idx="14">
                  <c:v>7800</c:v>
                </c:pt>
                <c:pt idx="15">
                  <c:v>7806.25</c:v>
                </c:pt>
                <c:pt idx="16">
                  <c:v>8035.2941176470586</c:v>
                </c:pt>
                <c:pt idx="17">
                  <c:v>7983.333333333333</c:v>
                </c:pt>
                <c:pt idx="18">
                  <c:v>7773.6842105263158</c:v>
                </c:pt>
                <c:pt idx="19">
                  <c:v>7800</c:v>
                </c:pt>
                <c:pt idx="20">
                  <c:v>7714.2857142857147</c:v>
                </c:pt>
                <c:pt idx="21">
                  <c:v>7595.454545454545</c:v>
                </c:pt>
                <c:pt idx="22">
                  <c:v>7634.782608695652</c:v>
                </c:pt>
                <c:pt idx="23">
                  <c:v>7716.666666666667</c:v>
                </c:pt>
                <c:pt idx="24">
                  <c:v>7740</c:v>
                </c:pt>
                <c:pt idx="25">
                  <c:v>7788.4615384615381</c:v>
                </c:pt>
                <c:pt idx="26">
                  <c:v>7762.9629629629626</c:v>
                </c:pt>
                <c:pt idx="27">
                  <c:v>7846.4285714285716</c:v>
                </c:pt>
                <c:pt idx="28">
                  <c:v>7796.5517241379312</c:v>
                </c:pt>
                <c:pt idx="29">
                  <c:v>7873.333333333333</c:v>
                </c:pt>
                <c:pt idx="30">
                  <c:v>7832.2580645161288</c:v>
                </c:pt>
                <c:pt idx="31">
                  <c:v>7775</c:v>
                </c:pt>
                <c:pt idx="32">
                  <c:v>7742.424242424242</c:v>
                </c:pt>
                <c:pt idx="33">
                  <c:v>7770.588235294118</c:v>
                </c:pt>
                <c:pt idx="34">
                  <c:v>7722.8571428571431</c:v>
                </c:pt>
                <c:pt idx="35">
                  <c:v>7647.2222222222226</c:v>
                </c:pt>
                <c:pt idx="36">
                  <c:v>7667.5675675675675</c:v>
                </c:pt>
                <c:pt idx="37">
                  <c:v>7684.2105263157891</c:v>
                </c:pt>
                <c:pt idx="38">
                  <c:v>7658.9743589743593</c:v>
                </c:pt>
                <c:pt idx="39">
                  <c:v>7627.5</c:v>
                </c:pt>
                <c:pt idx="40">
                  <c:v>7675.6097560975613</c:v>
                </c:pt>
                <c:pt idx="41">
                  <c:v>7659.5238095238092</c:v>
                </c:pt>
                <c:pt idx="42">
                  <c:v>7665.1162790697672</c:v>
                </c:pt>
                <c:pt idx="43">
                  <c:v>7681.818181818182</c:v>
                </c:pt>
                <c:pt idx="44">
                  <c:v>7651.1111111111113</c:v>
                </c:pt>
                <c:pt idx="45">
                  <c:v>7682.608695652174</c:v>
                </c:pt>
                <c:pt idx="46">
                  <c:v>7659.5744680851067</c:v>
                </c:pt>
                <c:pt idx="47">
                  <c:v>7641.666666666667</c:v>
                </c:pt>
                <c:pt idx="48">
                  <c:v>7628.5714285714284</c:v>
                </c:pt>
                <c:pt idx="49">
                  <c:v>7616</c:v>
                </c:pt>
                <c:pt idx="50">
                  <c:v>7543.1372549019607</c:v>
                </c:pt>
                <c:pt idx="51">
                  <c:v>7559.6153846153848</c:v>
                </c:pt>
                <c:pt idx="52">
                  <c:v>7590.566037735849</c:v>
                </c:pt>
                <c:pt idx="53">
                  <c:v>7572.2222222222226</c:v>
                </c:pt>
                <c:pt idx="54">
                  <c:v>7565.454545454545</c:v>
                </c:pt>
                <c:pt idx="55">
                  <c:v>7553.5714285714284</c:v>
                </c:pt>
                <c:pt idx="56">
                  <c:v>7545.6140350877195</c:v>
                </c:pt>
                <c:pt idx="57">
                  <c:v>7548.2758620689656</c:v>
                </c:pt>
                <c:pt idx="58">
                  <c:v>7525.4237288135591</c:v>
                </c:pt>
                <c:pt idx="59">
                  <c:v>7540</c:v>
                </c:pt>
                <c:pt idx="60">
                  <c:v>7618.0327868852455</c:v>
                </c:pt>
                <c:pt idx="61">
                  <c:v>7662.9032258064517</c:v>
                </c:pt>
                <c:pt idx="62">
                  <c:v>7700</c:v>
                </c:pt>
                <c:pt idx="63">
                  <c:v>7731.25</c:v>
                </c:pt>
                <c:pt idx="64">
                  <c:v>7746.1538461538457</c:v>
                </c:pt>
                <c:pt idx="65">
                  <c:v>7718.181818181818</c:v>
                </c:pt>
                <c:pt idx="66">
                  <c:v>7749.253731343284</c:v>
                </c:pt>
                <c:pt idx="67">
                  <c:v>7744.1176470588234</c:v>
                </c:pt>
                <c:pt idx="68">
                  <c:v>7733.333333333333</c:v>
                </c:pt>
                <c:pt idx="69">
                  <c:v>7750</c:v>
                </c:pt>
                <c:pt idx="70">
                  <c:v>7730.9859154929582</c:v>
                </c:pt>
                <c:pt idx="71">
                  <c:v>7722.2222222222226</c:v>
                </c:pt>
                <c:pt idx="72">
                  <c:v>7731.5068493150684</c:v>
                </c:pt>
                <c:pt idx="73">
                  <c:v>7729.72972972973</c:v>
                </c:pt>
                <c:pt idx="74">
                  <c:v>7758.666666666667</c:v>
                </c:pt>
                <c:pt idx="75">
                  <c:v>7728.9473684210525</c:v>
                </c:pt>
                <c:pt idx="76">
                  <c:v>7716.8831168831166</c:v>
                </c:pt>
                <c:pt idx="77">
                  <c:v>7693.5897435897432</c:v>
                </c:pt>
                <c:pt idx="78">
                  <c:v>7696.2025316455693</c:v>
                </c:pt>
                <c:pt idx="79">
                  <c:v>7706.25</c:v>
                </c:pt>
                <c:pt idx="80">
                  <c:v>7714.8148148148148</c:v>
                </c:pt>
                <c:pt idx="81">
                  <c:v>7721.9512195121952</c:v>
                </c:pt>
                <c:pt idx="82">
                  <c:v>7724.0963855421687</c:v>
                </c:pt>
                <c:pt idx="83">
                  <c:v>7684.5238095238092</c:v>
                </c:pt>
                <c:pt idx="84">
                  <c:v>7720</c:v>
                </c:pt>
                <c:pt idx="85">
                  <c:v>7706.9767441860467</c:v>
                </c:pt>
                <c:pt idx="86">
                  <c:v>7704.5977011494251</c:v>
                </c:pt>
                <c:pt idx="87">
                  <c:v>7678.409090909091</c:v>
                </c:pt>
                <c:pt idx="88">
                  <c:v>7689.8876404494385</c:v>
                </c:pt>
                <c:pt idx="89">
                  <c:v>7648.8888888888887</c:v>
                </c:pt>
                <c:pt idx="90">
                  <c:v>7624.1758241758243</c:v>
                </c:pt>
                <c:pt idx="91">
                  <c:v>7622.826086956522</c:v>
                </c:pt>
                <c:pt idx="92">
                  <c:v>7641.9354838709678</c:v>
                </c:pt>
                <c:pt idx="93">
                  <c:v>7643.6170212765956</c:v>
                </c:pt>
                <c:pt idx="94">
                  <c:v>7666.3157894736842</c:v>
                </c:pt>
                <c:pt idx="95">
                  <c:v>7677.083333333333</c:v>
                </c:pt>
                <c:pt idx="96">
                  <c:v>7667.0103092783502</c:v>
                </c:pt>
                <c:pt idx="97">
                  <c:v>7682.6530612244896</c:v>
                </c:pt>
                <c:pt idx="98">
                  <c:v>7683.8383838383843</c:v>
                </c:pt>
                <c:pt idx="99">
                  <c:v>7661</c:v>
                </c:pt>
                <c:pt idx="100">
                  <c:v>7647.5247524752476</c:v>
                </c:pt>
                <c:pt idx="101">
                  <c:v>7669.6078431372553</c:v>
                </c:pt>
                <c:pt idx="102">
                  <c:v>7687.3786407766993</c:v>
                </c:pt>
                <c:pt idx="103">
                  <c:v>7667.3076923076924</c:v>
                </c:pt>
                <c:pt idx="104">
                  <c:v>7663.8095238095239</c:v>
                </c:pt>
                <c:pt idx="105">
                  <c:v>7679.2452830188677</c:v>
                </c:pt>
                <c:pt idx="106">
                  <c:v>7687.8504672897197</c:v>
                </c:pt>
                <c:pt idx="107">
                  <c:v>7672.2222222222226</c:v>
                </c:pt>
                <c:pt idx="108">
                  <c:v>7681.6513761467886</c:v>
                </c:pt>
                <c:pt idx="109">
                  <c:v>7664.545454545455</c:v>
                </c:pt>
                <c:pt idx="110">
                  <c:v>7691.8918918918916</c:v>
                </c:pt>
                <c:pt idx="111">
                  <c:v>7671.4285714285716</c:v>
                </c:pt>
                <c:pt idx="112">
                  <c:v>7679.646017699115</c:v>
                </c:pt>
                <c:pt idx="113">
                  <c:v>7659.6491228070172</c:v>
                </c:pt>
                <c:pt idx="114">
                  <c:v>7666.086956521739</c:v>
                </c:pt>
                <c:pt idx="115">
                  <c:v>7642.2413793103451</c:v>
                </c:pt>
                <c:pt idx="116">
                  <c:v>7633.333333333333</c:v>
                </c:pt>
                <c:pt idx="117">
                  <c:v>7634.7457627118647</c:v>
                </c:pt>
                <c:pt idx="118">
                  <c:v>7649.5798319327732</c:v>
                </c:pt>
                <c:pt idx="119">
                  <c:v>7650.833333333333</c:v>
                </c:pt>
                <c:pt idx="120">
                  <c:v>7653.7190082644629</c:v>
                </c:pt>
                <c:pt idx="121">
                  <c:v>7645.0819672131147</c:v>
                </c:pt>
                <c:pt idx="122">
                  <c:v>7643.0894308943089</c:v>
                </c:pt>
                <c:pt idx="123">
                  <c:v>7646.7741935483873</c:v>
                </c:pt>
                <c:pt idx="124">
                  <c:v>7648.8</c:v>
                </c:pt>
                <c:pt idx="125">
                  <c:v>7646.0317460317465</c:v>
                </c:pt>
                <c:pt idx="126">
                  <c:v>7622.0472440944886</c:v>
                </c:pt>
                <c:pt idx="127">
                  <c:v>7628.125</c:v>
                </c:pt>
                <c:pt idx="128">
                  <c:v>7614.7286821705429</c:v>
                </c:pt>
                <c:pt idx="129">
                  <c:v>7592.3076923076924</c:v>
                </c:pt>
                <c:pt idx="130">
                  <c:v>7577.8625954198469</c:v>
                </c:pt>
                <c:pt idx="131">
                  <c:v>7590.909090909091</c:v>
                </c:pt>
                <c:pt idx="132">
                  <c:v>7587.2180451127815</c:v>
                </c:pt>
                <c:pt idx="133">
                  <c:v>7603.7313432835817</c:v>
                </c:pt>
                <c:pt idx="134">
                  <c:v>7601.4814814814818</c:v>
                </c:pt>
                <c:pt idx="135">
                  <c:v>7613.9705882352937</c:v>
                </c:pt>
                <c:pt idx="136">
                  <c:v>7610.9489051094888</c:v>
                </c:pt>
                <c:pt idx="137">
                  <c:v>7615.217391304348</c:v>
                </c:pt>
                <c:pt idx="138">
                  <c:v>7614.3884892086335</c:v>
                </c:pt>
                <c:pt idx="139">
                  <c:v>7576.4285714285716</c:v>
                </c:pt>
                <c:pt idx="140">
                  <c:v>7573.7588652482273</c:v>
                </c:pt>
                <c:pt idx="141">
                  <c:v>7569.0140845070418</c:v>
                </c:pt>
                <c:pt idx="142">
                  <c:v>7566.4335664335667</c:v>
                </c:pt>
                <c:pt idx="143">
                  <c:v>7563.1944444444443</c:v>
                </c:pt>
                <c:pt idx="144">
                  <c:v>7557.2413793103451</c:v>
                </c:pt>
                <c:pt idx="145">
                  <c:v>7586.9863013698632</c:v>
                </c:pt>
                <c:pt idx="146">
                  <c:v>7573.4693877551017</c:v>
                </c:pt>
                <c:pt idx="147">
                  <c:v>7573.6486486486483</c:v>
                </c:pt>
                <c:pt idx="148">
                  <c:v>7581.8791946308729</c:v>
                </c:pt>
                <c:pt idx="149">
                  <c:v>7580</c:v>
                </c:pt>
                <c:pt idx="150">
                  <c:v>7586.0927152317881</c:v>
                </c:pt>
                <c:pt idx="151">
                  <c:v>7601.9736842105267</c:v>
                </c:pt>
                <c:pt idx="152">
                  <c:v>7611.7647058823532</c:v>
                </c:pt>
                <c:pt idx="153">
                  <c:v>7616.2337662337659</c:v>
                </c:pt>
                <c:pt idx="154">
                  <c:v>7614.8387096774195</c:v>
                </c:pt>
                <c:pt idx="155">
                  <c:v>7625</c:v>
                </c:pt>
                <c:pt idx="156">
                  <c:v>7612.1019108280252</c:v>
                </c:pt>
                <c:pt idx="157">
                  <c:v>7601.8987341772154</c:v>
                </c:pt>
                <c:pt idx="158">
                  <c:v>7602.5157232704405</c:v>
                </c:pt>
                <c:pt idx="159">
                  <c:v>7597.5</c:v>
                </c:pt>
                <c:pt idx="160">
                  <c:v>7624.2236024844724</c:v>
                </c:pt>
                <c:pt idx="161">
                  <c:v>7632.0987654320988</c:v>
                </c:pt>
                <c:pt idx="162">
                  <c:v>7621.4723926380366</c:v>
                </c:pt>
                <c:pt idx="163">
                  <c:v>7622.5609756097565</c:v>
                </c:pt>
                <c:pt idx="164">
                  <c:v>7614.545454545455</c:v>
                </c:pt>
                <c:pt idx="165">
                  <c:v>7643.9759036144578</c:v>
                </c:pt>
                <c:pt idx="166">
                  <c:v>7641.3173652694613</c:v>
                </c:pt>
                <c:pt idx="167">
                  <c:v>7658.333333333333</c:v>
                </c:pt>
                <c:pt idx="168">
                  <c:v>7672.1893491124256</c:v>
                </c:pt>
                <c:pt idx="169">
                  <c:v>7677.0588235294117</c:v>
                </c:pt>
                <c:pt idx="170">
                  <c:v>7682.4561403508769</c:v>
                </c:pt>
                <c:pt idx="171">
                  <c:v>7680.2325581395353</c:v>
                </c:pt>
                <c:pt idx="172">
                  <c:v>7699.4219653179189</c:v>
                </c:pt>
                <c:pt idx="173">
                  <c:v>7698.2758620689656</c:v>
                </c:pt>
                <c:pt idx="174">
                  <c:v>7694.8571428571431</c:v>
                </c:pt>
                <c:pt idx="175">
                  <c:v>7689.772727272727</c:v>
                </c:pt>
                <c:pt idx="176">
                  <c:v>7681.9209039548023</c:v>
                </c:pt>
                <c:pt idx="177">
                  <c:v>7667.4157303370785</c:v>
                </c:pt>
                <c:pt idx="178">
                  <c:v>7671.5083798882679</c:v>
                </c:pt>
                <c:pt idx="179">
                  <c:v>7663.8888888888887</c:v>
                </c:pt>
                <c:pt idx="180">
                  <c:v>7652.4861878453039</c:v>
                </c:pt>
                <c:pt idx="181">
                  <c:v>7676.3736263736264</c:v>
                </c:pt>
                <c:pt idx="182">
                  <c:v>7667.2131147540986</c:v>
                </c:pt>
                <c:pt idx="183">
                  <c:v>7660.326086956522</c:v>
                </c:pt>
                <c:pt idx="184">
                  <c:v>7661.0810810810808</c:v>
                </c:pt>
                <c:pt idx="185">
                  <c:v>7665.0537634408602</c:v>
                </c:pt>
                <c:pt idx="186">
                  <c:v>7656.6844919786099</c:v>
                </c:pt>
                <c:pt idx="187">
                  <c:v>7653.7234042553191</c:v>
                </c:pt>
                <c:pt idx="188">
                  <c:v>7656.0846560846558</c:v>
                </c:pt>
                <c:pt idx="189">
                  <c:v>7652.105263157895</c:v>
                </c:pt>
                <c:pt idx="190">
                  <c:v>7647.1204188481679</c:v>
                </c:pt>
                <c:pt idx="191">
                  <c:v>7638.541666666667</c:v>
                </c:pt>
                <c:pt idx="192">
                  <c:v>7658.5492227979275</c:v>
                </c:pt>
                <c:pt idx="193">
                  <c:v>7674.7422680412374</c:v>
                </c:pt>
                <c:pt idx="194">
                  <c:v>7662.0512820512822</c:v>
                </c:pt>
                <c:pt idx="195">
                  <c:v>7657.6530612244896</c:v>
                </c:pt>
                <c:pt idx="196">
                  <c:v>7655.3299492385786</c:v>
                </c:pt>
                <c:pt idx="197">
                  <c:v>7664.6464646464647</c:v>
                </c:pt>
                <c:pt idx="198">
                  <c:v>7664.3216080402008</c:v>
                </c:pt>
                <c:pt idx="199">
                  <c:v>7675.5</c:v>
                </c:pt>
                <c:pt idx="200">
                  <c:v>7677.1144278606962</c:v>
                </c:pt>
                <c:pt idx="201">
                  <c:v>7671.7821782178216</c:v>
                </c:pt>
                <c:pt idx="202">
                  <c:v>7660.5911330049257</c:v>
                </c:pt>
                <c:pt idx="203">
                  <c:v>7676.9607843137255</c:v>
                </c:pt>
                <c:pt idx="204">
                  <c:v>7678.5365853658541</c:v>
                </c:pt>
                <c:pt idx="205">
                  <c:v>7680.5825242718447</c:v>
                </c:pt>
                <c:pt idx="206">
                  <c:v>7678.260869565217</c:v>
                </c:pt>
                <c:pt idx="207">
                  <c:v>7656.7307692307695</c:v>
                </c:pt>
                <c:pt idx="208">
                  <c:v>7655.9808612440193</c:v>
                </c:pt>
                <c:pt idx="209">
                  <c:v>7656.666666666667</c:v>
                </c:pt>
                <c:pt idx="210">
                  <c:v>7661.1374407582935</c:v>
                </c:pt>
                <c:pt idx="211">
                  <c:v>7666.5094339622638</c:v>
                </c:pt>
                <c:pt idx="212">
                  <c:v>7659.6244131455396</c:v>
                </c:pt>
                <c:pt idx="213">
                  <c:v>7657.0093457943922</c:v>
                </c:pt>
                <c:pt idx="214">
                  <c:v>7664.1860465116279</c:v>
                </c:pt>
                <c:pt idx="215">
                  <c:v>7671.7592592592591</c:v>
                </c:pt>
                <c:pt idx="216">
                  <c:v>7664.9769585253453</c:v>
                </c:pt>
                <c:pt idx="217">
                  <c:v>7666.0550458715597</c:v>
                </c:pt>
                <c:pt idx="218">
                  <c:v>7681.7351598173518</c:v>
                </c:pt>
                <c:pt idx="219">
                  <c:v>7691.363636363636</c:v>
                </c:pt>
                <c:pt idx="220">
                  <c:v>7690.4977375565613</c:v>
                </c:pt>
                <c:pt idx="221">
                  <c:v>7696.3963963963961</c:v>
                </c:pt>
                <c:pt idx="222">
                  <c:v>7700.8968609865469</c:v>
                </c:pt>
                <c:pt idx="223">
                  <c:v>7696.875</c:v>
                </c:pt>
                <c:pt idx="224">
                  <c:v>7692</c:v>
                </c:pt>
                <c:pt idx="225">
                  <c:v>7686.283185840708</c:v>
                </c:pt>
                <c:pt idx="226">
                  <c:v>7681.4977973568284</c:v>
                </c:pt>
                <c:pt idx="227">
                  <c:v>7678.5087719298244</c:v>
                </c:pt>
                <c:pt idx="228">
                  <c:v>7681.2227074235807</c:v>
                </c:pt>
                <c:pt idx="229">
                  <c:v>7678.695652173913</c:v>
                </c:pt>
                <c:pt idx="230">
                  <c:v>7679.2207792207791</c:v>
                </c:pt>
                <c:pt idx="231">
                  <c:v>7675</c:v>
                </c:pt>
                <c:pt idx="232">
                  <c:v>7675.9656652360518</c:v>
                </c:pt>
                <c:pt idx="233">
                  <c:v>7671.7948717948721</c:v>
                </c:pt>
                <c:pt idx="234">
                  <c:v>7674.0425531914898</c:v>
                </c:pt>
                <c:pt idx="235">
                  <c:v>7663.1355932203387</c:v>
                </c:pt>
                <c:pt idx="236">
                  <c:v>7664.1350210970468</c:v>
                </c:pt>
                <c:pt idx="237">
                  <c:v>7672.6890756302519</c:v>
                </c:pt>
                <c:pt idx="238">
                  <c:v>7663.1799163179912</c:v>
                </c:pt>
                <c:pt idx="239">
                  <c:v>7660.833333333333</c:v>
                </c:pt>
                <c:pt idx="240">
                  <c:v>7645.2282157676345</c:v>
                </c:pt>
                <c:pt idx="241">
                  <c:v>7647.5206611570247</c:v>
                </c:pt>
                <c:pt idx="242">
                  <c:v>7646.9135802469136</c:v>
                </c:pt>
                <c:pt idx="243">
                  <c:v>7638.1147540983602</c:v>
                </c:pt>
                <c:pt idx="244">
                  <c:v>7637.1428571428569</c:v>
                </c:pt>
                <c:pt idx="245">
                  <c:v>7636.5853658536589</c:v>
                </c:pt>
                <c:pt idx="246">
                  <c:v>7636.8421052631575</c:v>
                </c:pt>
                <c:pt idx="247">
                  <c:v>7636.6935483870966</c:v>
                </c:pt>
                <c:pt idx="248">
                  <c:v>7634.136546184739</c:v>
                </c:pt>
                <c:pt idx="249">
                  <c:v>7633.6</c:v>
                </c:pt>
                <c:pt idx="250">
                  <c:v>7644.2231075697209</c:v>
                </c:pt>
                <c:pt idx="251">
                  <c:v>7654.7619047619046</c:v>
                </c:pt>
                <c:pt idx="252">
                  <c:v>7656.521739130435</c:v>
                </c:pt>
                <c:pt idx="253">
                  <c:v>7651.1811023622049</c:v>
                </c:pt>
                <c:pt idx="254">
                  <c:v>7644.3137254901958</c:v>
                </c:pt>
                <c:pt idx="255">
                  <c:v>7642.1875</c:v>
                </c:pt>
                <c:pt idx="256">
                  <c:v>7625.2918287937746</c:v>
                </c:pt>
                <c:pt idx="257">
                  <c:v>7613.5658914728683</c:v>
                </c:pt>
                <c:pt idx="258">
                  <c:v>7621.2355212355214</c:v>
                </c:pt>
                <c:pt idx="259">
                  <c:v>7616.1538461538457</c:v>
                </c:pt>
                <c:pt idx="260">
                  <c:v>7611.4942528735628</c:v>
                </c:pt>
                <c:pt idx="261">
                  <c:v>7607.2519083969464</c:v>
                </c:pt>
                <c:pt idx="262">
                  <c:v>7611.4068441064637</c:v>
                </c:pt>
                <c:pt idx="263">
                  <c:v>7620.454545454545</c:v>
                </c:pt>
                <c:pt idx="264">
                  <c:v>7626.0377358490568</c:v>
                </c:pt>
                <c:pt idx="265">
                  <c:v>7613.1578947368425</c:v>
                </c:pt>
                <c:pt idx="266">
                  <c:v>7624.3445692883897</c:v>
                </c:pt>
                <c:pt idx="267">
                  <c:v>7628.7313432835817</c:v>
                </c:pt>
                <c:pt idx="268">
                  <c:v>7622.3048327137549</c:v>
                </c:pt>
                <c:pt idx="269">
                  <c:v>7620</c:v>
                </c:pt>
                <c:pt idx="270">
                  <c:v>7615.1291512915132</c:v>
                </c:pt>
                <c:pt idx="271">
                  <c:v>7613.2352941176468</c:v>
                </c:pt>
                <c:pt idx="272">
                  <c:v>7620.5128205128203</c:v>
                </c:pt>
                <c:pt idx="273">
                  <c:v>7626.2773722627735</c:v>
                </c:pt>
                <c:pt idx="274">
                  <c:v>7636</c:v>
                </c:pt>
                <c:pt idx="275">
                  <c:v>7631.159420289855</c:v>
                </c:pt>
                <c:pt idx="276">
                  <c:v>7628.8808664259932</c:v>
                </c:pt>
                <c:pt idx="277">
                  <c:v>7623.741007194245</c:v>
                </c:pt>
                <c:pt idx="278">
                  <c:v>7629.3906810035842</c:v>
                </c:pt>
                <c:pt idx="279">
                  <c:v>7637.5</c:v>
                </c:pt>
                <c:pt idx="280">
                  <c:v>7649.8220640569398</c:v>
                </c:pt>
                <c:pt idx="281">
                  <c:v>7655.3191489361698</c:v>
                </c:pt>
                <c:pt idx="282">
                  <c:v>7658.6572438162548</c:v>
                </c:pt>
                <c:pt idx="283">
                  <c:v>7649.6478873239439</c:v>
                </c:pt>
                <c:pt idx="284">
                  <c:v>7658.9473684210525</c:v>
                </c:pt>
                <c:pt idx="285">
                  <c:v>7659.4405594405598</c:v>
                </c:pt>
                <c:pt idx="286">
                  <c:v>7649.1289198606273</c:v>
                </c:pt>
                <c:pt idx="287">
                  <c:v>7654.166666666667</c:v>
                </c:pt>
                <c:pt idx="288">
                  <c:v>7647.750865051903</c:v>
                </c:pt>
                <c:pt idx="289">
                  <c:v>7654.4827586206893</c:v>
                </c:pt>
                <c:pt idx="290">
                  <c:v>7655.6701030927834</c:v>
                </c:pt>
                <c:pt idx="291">
                  <c:v>7656.1643835616442</c:v>
                </c:pt>
                <c:pt idx="292">
                  <c:v>7655.6313993174062</c:v>
                </c:pt>
                <c:pt idx="293">
                  <c:v>7653.7414965986391</c:v>
                </c:pt>
                <c:pt idx="294">
                  <c:v>7646.4406779661012</c:v>
                </c:pt>
                <c:pt idx="295">
                  <c:v>7648.9864864864867</c:v>
                </c:pt>
                <c:pt idx="296">
                  <c:v>7639.393939393939</c:v>
                </c:pt>
                <c:pt idx="297">
                  <c:v>7641.2751677852348</c:v>
                </c:pt>
                <c:pt idx="298">
                  <c:v>7635.7859531772574</c:v>
                </c:pt>
                <c:pt idx="299">
                  <c:v>7631</c:v>
                </c:pt>
                <c:pt idx="300">
                  <c:v>7629.9003322259132</c:v>
                </c:pt>
                <c:pt idx="301">
                  <c:v>7623.5099337748343</c:v>
                </c:pt>
                <c:pt idx="302">
                  <c:v>7612.211221122112</c:v>
                </c:pt>
                <c:pt idx="303">
                  <c:v>7611.5131578947367</c:v>
                </c:pt>
                <c:pt idx="304">
                  <c:v>7613.1147540983602</c:v>
                </c:pt>
                <c:pt idx="305">
                  <c:v>7603.9215686274511</c:v>
                </c:pt>
                <c:pt idx="306">
                  <c:v>7598.3713355048858</c:v>
                </c:pt>
                <c:pt idx="307">
                  <c:v>7594.1558441558445</c:v>
                </c:pt>
                <c:pt idx="308">
                  <c:v>7592.5566343042074</c:v>
                </c:pt>
                <c:pt idx="309">
                  <c:v>7597.7419354838712</c:v>
                </c:pt>
                <c:pt idx="310">
                  <c:v>7602.893890675241</c:v>
                </c:pt>
                <c:pt idx="311">
                  <c:v>7598.0769230769229</c:v>
                </c:pt>
                <c:pt idx="312">
                  <c:v>7590.0958466453676</c:v>
                </c:pt>
                <c:pt idx="313">
                  <c:v>7594.9044585987258</c:v>
                </c:pt>
                <c:pt idx="314">
                  <c:v>7589.8412698412694</c:v>
                </c:pt>
                <c:pt idx="315">
                  <c:v>7596.2025316455693</c:v>
                </c:pt>
                <c:pt idx="316">
                  <c:v>7596.2145110410092</c:v>
                </c:pt>
                <c:pt idx="317">
                  <c:v>7584.9056603773588</c:v>
                </c:pt>
                <c:pt idx="318">
                  <c:v>7588.4012539184951</c:v>
                </c:pt>
                <c:pt idx="319">
                  <c:v>7583.75</c:v>
                </c:pt>
                <c:pt idx="320">
                  <c:v>7588.4735202492211</c:v>
                </c:pt>
                <c:pt idx="321">
                  <c:v>7590.3726708074537</c:v>
                </c:pt>
                <c:pt idx="322">
                  <c:v>7591.0216718266256</c:v>
                </c:pt>
                <c:pt idx="323">
                  <c:v>7599.3827160493829</c:v>
                </c:pt>
                <c:pt idx="324">
                  <c:v>7600.3076923076924</c:v>
                </c:pt>
                <c:pt idx="325">
                  <c:v>7609.5092024539881</c:v>
                </c:pt>
                <c:pt idx="326">
                  <c:v>7609.4801223241593</c:v>
                </c:pt>
                <c:pt idx="327">
                  <c:v>7604.2682926829266</c:v>
                </c:pt>
                <c:pt idx="328">
                  <c:v>7596.6565349544071</c:v>
                </c:pt>
                <c:pt idx="329">
                  <c:v>7596.666666666667</c:v>
                </c:pt>
                <c:pt idx="330">
                  <c:v>7602.7190332326281</c:v>
                </c:pt>
                <c:pt idx="331">
                  <c:v>7610.2409638554218</c:v>
                </c:pt>
                <c:pt idx="332">
                  <c:v>7609.3093093093094</c:v>
                </c:pt>
                <c:pt idx="333">
                  <c:v>7608.9820359281439</c:v>
                </c:pt>
                <c:pt idx="334">
                  <c:v>7610.746268656716</c:v>
                </c:pt>
                <c:pt idx="335">
                  <c:v>7605.6547619047615</c:v>
                </c:pt>
                <c:pt idx="336">
                  <c:v>7615.4302670623147</c:v>
                </c:pt>
                <c:pt idx="337">
                  <c:v>7611.5384615384619</c:v>
                </c:pt>
                <c:pt idx="338">
                  <c:v>7613.5693215339234</c:v>
                </c:pt>
                <c:pt idx="339">
                  <c:v>7623.8235294117649</c:v>
                </c:pt>
                <c:pt idx="340">
                  <c:v>7615.2492668621699</c:v>
                </c:pt>
                <c:pt idx="341">
                  <c:v>7616.081871345029</c:v>
                </c:pt>
                <c:pt idx="342">
                  <c:v>7623.0320699708454</c:v>
                </c:pt>
                <c:pt idx="343">
                  <c:v>7619.4767441860467</c:v>
                </c:pt>
                <c:pt idx="344">
                  <c:v>7618.550724637681</c:v>
                </c:pt>
                <c:pt idx="345">
                  <c:v>7623.1213872832368</c:v>
                </c:pt>
                <c:pt idx="346">
                  <c:v>7617.2910662824206</c:v>
                </c:pt>
                <c:pt idx="347">
                  <c:v>7616.954022988506</c:v>
                </c:pt>
                <c:pt idx="348">
                  <c:v>7620.0573065902581</c:v>
                </c:pt>
                <c:pt idx="349">
                  <c:v>7626.2857142857147</c:v>
                </c:pt>
                <c:pt idx="350">
                  <c:v>7632.7635327635326</c:v>
                </c:pt>
                <c:pt idx="351">
                  <c:v>7644.034090909091</c:v>
                </c:pt>
                <c:pt idx="352">
                  <c:v>7644.4759206798863</c:v>
                </c:pt>
                <c:pt idx="353">
                  <c:v>7639.8305084745762</c:v>
                </c:pt>
                <c:pt idx="354">
                  <c:v>7646.1971830985913</c:v>
                </c:pt>
                <c:pt idx="355">
                  <c:v>7634.8314606741569</c:v>
                </c:pt>
                <c:pt idx="356">
                  <c:v>7633.333333333333</c:v>
                </c:pt>
                <c:pt idx="357">
                  <c:v>7625.9776536312847</c:v>
                </c:pt>
                <c:pt idx="358">
                  <c:v>7630.3621169916432</c:v>
                </c:pt>
                <c:pt idx="359">
                  <c:v>7631.666666666667</c:v>
                </c:pt>
                <c:pt idx="360">
                  <c:v>7630.4709141274234</c:v>
                </c:pt>
                <c:pt idx="361">
                  <c:v>7631.2154696132593</c:v>
                </c:pt>
                <c:pt idx="362">
                  <c:v>7633.8842975206608</c:v>
                </c:pt>
                <c:pt idx="363">
                  <c:v>7637.6373626373625</c:v>
                </c:pt>
                <c:pt idx="364">
                  <c:v>7632.6027397260277</c:v>
                </c:pt>
                <c:pt idx="365">
                  <c:v>7637.4316939890714</c:v>
                </c:pt>
                <c:pt idx="366">
                  <c:v>7634.6049046321523</c:v>
                </c:pt>
                <c:pt idx="367">
                  <c:v>7635.326086956522</c:v>
                </c:pt>
                <c:pt idx="368">
                  <c:v>7635.2303523035234</c:v>
                </c:pt>
                <c:pt idx="369">
                  <c:v>7634.864864864865</c:v>
                </c:pt>
                <c:pt idx="370">
                  <c:v>7643.3962264150941</c:v>
                </c:pt>
                <c:pt idx="371">
                  <c:v>7639.7849462365593</c:v>
                </c:pt>
                <c:pt idx="372">
                  <c:v>7649.0616621983918</c:v>
                </c:pt>
                <c:pt idx="373">
                  <c:v>7648.3957219251333</c:v>
                </c:pt>
                <c:pt idx="374">
                  <c:v>7650.9333333333334</c:v>
                </c:pt>
                <c:pt idx="375">
                  <c:v>7650.7978723404258</c:v>
                </c:pt>
                <c:pt idx="376">
                  <c:v>7658.6206896551721</c:v>
                </c:pt>
                <c:pt idx="377">
                  <c:v>7657.4074074074078</c:v>
                </c:pt>
                <c:pt idx="378">
                  <c:v>7654.6174142480213</c:v>
                </c:pt>
                <c:pt idx="379">
                  <c:v>7653.9473684210525</c:v>
                </c:pt>
                <c:pt idx="380">
                  <c:v>7655.6430446194227</c:v>
                </c:pt>
                <c:pt idx="381">
                  <c:v>7653.926701570681</c:v>
                </c:pt>
                <c:pt idx="382">
                  <c:v>7654.5691906005222</c:v>
                </c:pt>
                <c:pt idx="383">
                  <c:v>7660.9375</c:v>
                </c:pt>
                <c:pt idx="384">
                  <c:v>7664.6753246753251</c:v>
                </c:pt>
                <c:pt idx="385">
                  <c:v>7667.0984455958551</c:v>
                </c:pt>
                <c:pt idx="386">
                  <c:v>7673.1266149870798</c:v>
                </c:pt>
                <c:pt idx="387">
                  <c:v>7672.6804123711336</c:v>
                </c:pt>
                <c:pt idx="388">
                  <c:v>7671.2082262210797</c:v>
                </c:pt>
                <c:pt idx="389">
                  <c:v>7671.5384615384619</c:v>
                </c:pt>
                <c:pt idx="390">
                  <c:v>7675.4475703324806</c:v>
                </c:pt>
                <c:pt idx="391">
                  <c:v>7667.8571428571431</c:v>
                </c:pt>
                <c:pt idx="392">
                  <c:v>7666.1577608142497</c:v>
                </c:pt>
                <c:pt idx="393">
                  <c:v>7677.918781725888</c:v>
                </c:pt>
                <c:pt idx="394">
                  <c:v>7674.4303797468356</c:v>
                </c:pt>
                <c:pt idx="395">
                  <c:v>7684.090909090909</c:v>
                </c:pt>
                <c:pt idx="396">
                  <c:v>7687.4055415617131</c:v>
                </c:pt>
                <c:pt idx="397">
                  <c:v>7685.9296482412065</c:v>
                </c:pt>
                <c:pt idx="398">
                  <c:v>7688.4711779448626</c:v>
                </c:pt>
                <c:pt idx="399">
                  <c:v>7688.5</c:v>
                </c:pt>
                <c:pt idx="400">
                  <c:v>7682.7930174563589</c:v>
                </c:pt>
                <c:pt idx="401">
                  <c:v>7677.1144278606962</c:v>
                </c:pt>
                <c:pt idx="402">
                  <c:v>7673.9454094292805</c:v>
                </c:pt>
                <c:pt idx="403">
                  <c:v>7677.227722772277</c:v>
                </c:pt>
                <c:pt idx="404">
                  <c:v>7671.8518518518522</c:v>
                </c:pt>
                <c:pt idx="405">
                  <c:v>7679.5566502463053</c:v>
                </c:pt>
                <c:pt idx="406">
                  <c:v>7677.3955773955777</c:v>
                </c:pt>
                <c:pt idx="407">
                  <c:v>7677.9411764705883</c:v>
                </c:pt>
                <c:pt idx="408">
                  <c:v>7673.5941320293396</c:v>
                </c:pt>
                <c:pt idx="409">
                  <c:v>7669.2682926829266</c:v>
                </c:pt>
                <c:pt idx="410">
                  <c:v>7668.3698296836983</c:v>
                </c:pt>
                <c:pt idx="411">
                  <c:v>7670.1456310679614</c:v>
                </c:pt>
                <c:pt idx="412">
                  <c:v>7659.0799031477</c:v>
                </c:pt>
                <c:pt idx="413">
                  <c:v>7666.4251207729467</c:v>
                </c:pt>
                <c:pt idx="414">
                  <c:v>7666.7469879518076</c:v>
                </c:pt>
                <c:pt idx="415">
                  <c:v>7668.75</c:v>
                </c:pt>
                <c:pt idx="416">
                  <c:v>7666.187050359712</c:v>
                </c:pt>
                <c:pt idx="417">
                  <c:v>7667.7033492822966</c:v>
                </c:pt>
                <c:pt idx="418">
                  <c:v>7660.1431980906918</c:v>
                </c:pt>
                <c:pt idx="419">
                  <c:v>7659.0476190476193</c:v>
                </c:pt>
                <c:pt idx="420">
                  <c:v>7655.1068883610451</c:v>
                </c:pt>
                <c:pt idx="421">
                  <c:v>7647.1563981042655</c:v>
                </c:pt>
                <c:pt idx="422">
                  <c:v>7648.6997635933803</c:v>
                </c:pt>
                <c:pt idx="423">
                  <c:v>7645.2830188679245</c:v>
                </c:pt>
                <c:pt idx="424">
                  <c:v>7653.411764705882</c:v>
                </c:pt>
                <c:pt idx="425">
                  <c:v>7652.1126760563384</c:v>
                </c:pt>
                <c:pt idx="426">
                  <c:v>7655.0351288056208</c:v>
                </c:pt>
                <c:pt idx="427">
                  <c:v>7657.7102803738317</c:v>
                </c:pt>
                <c:pt idx="428">
                  <c:v>7656.1771561771566</c:v>
                </c:pt>
                <c:pt idx="429">
                  <c:v>7658.8372093023254</c:v>
                </c:pt>
                <c:pt idx="430">
                  <c:v>7658.4686774941993</c:v>
                </c:pt>
                <c:pt idx="431">
                  <c:v>7653.0092592592591</c:v>
                </c:pt>
                <c:pt idx="432">
                  <c:v>7651.9630484988456</c:v>
                </c:pt>
                <c:pt idx="433">
                  <c:v>7647.6958525345626</c:v>
                </c:pt>
                <c:pt idx="434">
                  <c:v>7647.1264367816093</c:v>
                </c:pt>
                <c:pt idx="435">
                  <c:v>7646.559633027523</c:v>
                </c:pt>
                <c:pt idx="436">
                  <c:v>7653.7757437070941</c:v>
                </c:pt>
                <c:pt idx="437">
                  <c:v>7645.433789954338</c:v>
                </c:pt>
                <c:pt idx="438">
                  <c:v>7647.1526195899769</c:v>
                </c:pt>
                <c:pt idx="439">
                  <c:v>7647.272727272727</c:v>
                </c:pt>
                <c:pt idx="440">
                  <c:v>7645.3514739229022</c:v>
                </c:pt>
                <c:pt idx="441">
                  <c:v>7652.714932126697</c:v>
                </c:pt>
                <c:pt idx="442">
                  <c:v>7646.7268623024829</c:v>
                </c:pt>
                <c:pt idx="443">
                  <c:v>7639.4144144144148</c:v>
                </c:pt>
                <c:pt idx="444">
                  <c:v>7635.5056179775283</c:v>
                </c:pt>
                <c:pt idx="445">
                  <c:v>7628.0269058295962</c:v>
                </c:pt>
                <c:pt idx="446">
                  <c:v>7630.2013422818791</c:v>
                </c:pt>
                <c:pt idx="447">
                  <c:v>7630.8035714285716</c:v>
                </c:pt>
                <c:pt idx="448">
                  <c:v>7630.0668151447662</c:v>
                </c:pt>
                <c:pt idx="449">
                  <c:v>7633.1111111111113</c:v>
                </c:pt>
                <c:pt idx="450">
                  <c:v>7631.707317073171</c:v>
                </c:pt>
                <c:pt idx="451">
                  <c:v>7632.0796460176989</c:v>
                </c:pt>
                <c:pt idx="452">
                  <c:v>7631.7880794701987</c:v>
                </c:pt>
                <c:pt idx="453">
                  <c:v>7628.6343612334804</c:v>
                </c:pt>
                <c:pt idx="454">
                  <c:v>7627.6923076923076</c:v>
                </c:pt>
                <c:pt idx="455">
                  <c:v>7625.8771929824561</c:v>
                </c:pt>
                <c:pt idx="456">
                  <c:v>7626.4770240700218</c:v>
                </c:pt>
                <c:pt idx="457">
                  <c:v>7625.764192139738</c:v>
                </c:pt>
                <c:pt idx="458">
                  <c:v>7628.3224400871459</c:v>
                </c:pt>
                <c:pt idx="459">
                  <c:v>7628.04347826087</c:v>
                </c:pt>
                <c:pt idx="460">
                  <c:v>7627.9826464208245</c:v>
                </c:pt>
                <c:pt idx="461">
                  <c:v>7625.757575757576</c:v>
                </c:pt>
                <c:pt idx="462">
                  <c:v>7626.5658747300213</c:v>
                </c:pt>
                <c:pt idx="463">
                  <c:v>7628.0172413793107</c:v>
                </c:pt>
                <c:pt idx="464">
                  <c:v>7626.666666666667</c:v>
                </c:pt>
                <c:pt idx="465">
                  <c:v>7621.244635193133</c:v>
                </c:pt>
                <c:pt idx="466">
                  <c:v>7621.841541755889</c:v>
                </c:pt>
                <c:pt idx="467">
                  <c:v>7620.7264957264961</c:v>
                </c:pt>
                <c:pt idx="468">
                  <c:v>7615.7782515991476</c:v>
                </c:pt>
                <c:pt idx="469">
                  <c:v>7614.6808510638302</c:v>
                </c:pt>
                <c:pt idx="470">
                  <c:v>7621.0191082802548</c:v>
                </c:pt>
                <c:pt idx="471">
                  <c:v>7612.0762711864409</c:v>
                </c:pt>
                <c:pt idx="472">
                  <c:v>7620.0845665961942</c:v>
                </c:pt>
                <c:pt idx="473">
                  <c:v>7626.3713080168773</c:v>
                </c:pt>
                <c:pt idx="474">
                  <c:v>7624.4210526315792</c:v>
                </c:pt>
                <c:pt idx="475">
                  <c:v>7618.4873949579833</c:v>
                </c:pt>
                <c:pt idx="476">
                  <c:v>7616.7714884696015</c:v>
                </c:pt>
                <c:pt idx="477">
                  <c:v>7615.4811715481173</c:v>
                </c:pt>
                <c:pt idx="478">
                  <c:v>7610.0208768267221</c:v>
                </c:pt>
                <c:pt idx="479">
                  <c:v>7613.75</c:v>
                </c:pt>
                <c:pt idx="480">
                  <c:v>7609.5634095634096</c:v>
                </c:pt>
                <c:pt idx="481">
                  <c:v>7606.6390041493778</c:v>
                </c:pt>
                <c:pt idx="482">
                  <c:v>7605.5900621118017</c:v>
                </c:pt>
                <c:pt idx="483">
                  <c:v>7605.1652892561988</c:v>
                </c:pt>
                <c:pt idx="484">
                  <c:v>7608.0412371134016</c:v>
                </c:pt>
                <c:pt idx="485">
                  <c:v>7615.4320987654319</c:v>
                </c:pt>
                <c:pt idx="486">
                  <c:v>7617.0431211498972</c:v>
                </c:pt>
                <c:pt idx="487">
                  <c:v>7621.9262295081971</c:v>
                </c:pt>
                <c:pt idx="488">
                  <c:v>7623.312883435583</c:v>
                </c:pt>
                <c:pt idx="489">
                  <c:v>7627.7551020408164</c:v>
                </c:pt>
                <c:pt idx="490">
                  <c:v>7621.1812627291247</c:v>
                </c:pt>
                <c:pt idx="491">
                  <c:v>7624.1869918699185</c:v>
                </c:pt>
                <c:pt idx="492">
                  <c:v>7619.8782961460447</c:v>
                </c:pt>
                <c:pt idx="493">
                  <c:v>7624.4939271255062</c:v>
                </c:pt>
                <c:pt idx="494">
                  <c:v>7626.666666666667</c:v>
                </c:pt>
                <c:pt idx="495">
                  <c:v>7631.0483870967746</c:v>
                </c:pt>
                <c:pt idx="496">
                  <c:v>7628.7726358148893</c:v>
                </c:pt>
                <c:pt idx="497">
                  <c:v>7621.6867469879517</c:v>
                </c:pt>
                <c:pt idx="498">
                  <c:v>7620.6412825651305</c:v>
                </c:pt>
                <c:pt idx="499">
                  <c:v>7616.6</c:v>
                </c:pt>
                <c:pt idx="500">
                  <c:v>7620.3592814371259</c:v>
                </c:pt>
                <c:pt idx="501">
                  <c:v>7620.517928286853</c:v>
                </c:pt>
                <c:pt idx="502">
                  <c:v>7620.4771371769384</c:v>
                </c:pt>
                <c:pt idx="503">
                  <c:v>7614.4841269841272</c:v>
                </c:pt>
                <c:pt idx="504">
                  <c:v>7611.287128712871</c:v>
                </c:pt>
                <c:pt idx="505">
                  <c:v>7618.774703557312</c:v>
                </c:pt>
                <c:pt idx="506">
                  <c:v>7626.2327416173566</c:v>
                </c:pt>
                <c:pt idx="507">
                  <c:v>7630.7086614173231</c:v>
                </c:pt>
                <c:pt idx="508">
                  <c:v>7627.8978388998039</c:v>
                </c:pt>
                <c:pt idx="509">
                  <c:v>7631.9607843137255</c:v>
                </c:pt>
                <c:pt idx="510">
                  <c:v>7630.1369863013697</c:v>
                </c:pt>
                <c:pt idx="511">
                  <c:v>7629.6875</c:v>
                </c:pt>
                <c:pt idx="512">
                  <c:v>7627.6803118908383</c:v>
                </c:pt>
                <c:pt idx="513">
                  <c:v>7626.0700389105059</c:v>
                </c:pt>
                <c:pt idx="514">
                  <c:v>7629.5145631067962</c:v>
                </c:pt>
                <c:pt idx="515">
                  <c:v>7631.5891472868216</c:v>
                </c:pt>
                <c:pt idx="516">
                  <c:v>7635.3965183752416</c:v>
                </c:pt>
                <c:pt idx="517">
                  <c:v>7641.5057915057914</c:v>
                </c:pt>
                <c:pt idx="518">
                  <c:v>7639.1136801541425</c:v>
                </c:pt>
                <c:pt idx="519">
                  <c:v>7639.6153846153848</c:v>
                </c:pt>
                <c:pt idx="520">
                  <c:v>7637.8119001919385</c:v>
                </c:pt>
                <c:pt idx="521">
                  <c:v>7634.4827586206893</c:v>
                </c:pt>
                <c:pt idx="522">
                  <c:v>7631.5487571701724</c:v>
                </c:pt>
                <c:pt idx="523">
                  <c:v>7628.2442748091607</c:v>
                </c:pt>
                <c:pt idx="524">
                  <c:v>7624.9523809523807</c:v>
                </c:pt>
                <c:pt idx="525">
                  <c:v>7621.4828897338402</c:v>
                </c:pt>
                <c:pt idx="526">
                  <c:v>7618.2163187855786</c:v>
                </c:pt>
                <c:pt idx="527">
                  <c:v>7621.780303030303</c:v>
                </c:pt>
                <c:pt idx="528">
                  <c:v>7626.086956521739</c:v>
                </c:pt>
                <c:pt idx="529">
                  <c:v>7622.8301886792451</c:v>
                </c:pt>
                <c:pt idx="530">
                  <c:v>7618.8323917137477</c:v>
                </c:pt>
                <c:pt idx="531">
                  <c:v>7618.9849624060153</c:v>
                </c:pt>
                <c:pt idx="532">
                  <c:v>7620.8255159474675</c:v>
                </c:pt>
                <c:pt idx="533">
                  <c:v>7621.1610486891386</c:v>
                </c:pt>
                <c:pt idx="534">
                  <c:v>7619.4392523364486</c:v>
                </c:pt>
                <c:pt idx="535">
                  <c:v>7619.7761194029854</c:v>
                </c:pt>
                <c:pt idx="536">
                  <c:v>7615.6424581005585</c:v>
                </c:pt>
                <c:pt idx="537">
                  <c:v>7615.9851301115241</c:v>
                </c:pt>
                <c:pt idx="538">
                  <c:v>7623.0055658627089</c:v>
                </c:pt>
                <c:pt idx="539">
                  <c:v>7620.3703703703704</c:v>
                </c:pt>
                <c:pt idx="540">
                  <c:v>7623.1053604436229</c:v>
                </c:pt>
                <c:pt idx="541">
                  <c:v>7628.5977859778595</c:v>
                </c:pt>
                <c:pt idx="542">
                  <c:v>7624.4935543278089</c:v>
                </c:pt>
                <c:pt idx="543">
                  <c:v>7622.6102941176468</c:v>
                </c:pt>
                <c:pt idx="544">
                  <c:v>7623.119266055046</c:v>
                </c:pt>
                <c:pt idx="545">
                  <c:v>7622.3443223443228</c:v>
                </c:pt>
                <c:pt idx="546">
                  <c:v>7621.7550274223031</c:v>
                </c:pt>
                <c:pt idx="547">
                  <c:v>7624.63503649635</c:v>
                </c:pt>
                <c:pt idx="548">
                  <c:v>7620.0364298724953</c:v>
                </c:pt>
                <c:pt idx="549">
                  <c:v>7619.818181818182</c:v>
                </c:pt>
                <c:pt idx="550">
                  <c:v>7614.5190562613434</c:v>
                </c:pt>
                <c:pt idx="551">
                  <c:v>7614.492753623188</c:v>
                </c:pt>
                <c:pt idx="552">
                  <c:v>7612.658227848101</c:v>
                </c:pt>
                <c:pt idx="553">
                  <c:v>7610.1083032490978</c:v>
                </c:pt>
                <c:pt idx="554">
                  <c:v>7607.7477477477478</c:v>
                </c:pt>
                <c:pt idx="555">
                  <c:v>7601.258992805755</c:v>
                </c:pt>
                <c:pt idx="556">
                  <c:v>7598.9228007181327</c:v>
                </c:pt>
                <c:pt idx="557">
                  <c:v>7597.1326164874554</c:v>
                </c:pt>
                <c:pt idx="558">
                  <c:v>7600.3577817531304</c:v>
                </c:pt>
                <c:pt idx="559">
                  <c:v>7601.25</c:v>
                </c:pt>
                <c:pt idx="560">
                  <c:v>7603.030303030303</c:v>
                </c:pt>
                <c:pt idx="561">
                  <c:v>7601.7793594306049</c:v>
                </c:pt>
                <c:pt idx="562">
                  <c:v>7608.5257548845475</c:v>
                </c:pt>
                <c:pt idx="563">
                  <c:v>7609.7517730496456</c:v>
                </c:pt>
                <c:pt idx="564">
                  <c:v>7609.5575221238942</c:v>
                </c:pt>
                <c:pt idx="565">
                  <c:v>7607.420494699647</c:v>
                </c:pt>
                <c:pt idx="566">
                  <c:v>7604.4091710758375</c:v>
                </c:pt>
                <c:pt idx="567">
                  <c:v>7603.3450704225352</c:v>
                </c:pt>
                <c:pt idx="568">
                  <c:v>7604.5694200351491</c:v>
                </c:pt>
                <c:pt idx="569">
                  <c:v>7604.5614035087719</c:v>
                </c:pt>
                <c:pt idx="570">
                  <c:v>7608.5814360770582</c:v>
                </c:pt>
                <c:pt idx="571">
                  <c:v>7609.265734265734</c:v>
                </c:pt>
                <c:pt idx="572">
                  <c:v>7613.6125654450261</c:v>
                </c:pt>
                <c:pt idx="573">
                  <c:v>7608.0139372822296</c:v>
                </c:pt>
                <c:pt idx="574">
                  <c:v>7605.913043478261</c:v>
                </c:pt>
                <c:pt idx="575">
                  <c:v>7613.3680555555557</c:v>
                </c:pt>
                <c:pt idx="576">
                  <c:v>7609.0121317157709</c:v>
                </c:pt>
                <c:pt idx="577">
                  <c:v>7602.7681660899652</c:v>
                </c:pt>
                <c:pt idx="578">
                  <c:v>7600.5181347150256</c:v>
                </c:pt>
                <c:pt idx="579">
                  <c:v>7599.4827586206893</c:v>
                </c:pt>
                <c:pt idx="580">
                  <c:v>7602.5817555938038</c:v>
                </c:pt>
                <c:pt idx="581">
                  <c:v>7601.7182130584197</c:v>
                </c:pt>
                <c:pt idx="582">
                  <c:v>7606.3464837049742</c:v>
                </c:pt>
                <c:pt idx="583">
                  <c:v>7603.4246575342468</c:v>
                </c:pt>
                <c:pt idx="584">
                  <c:v>7603.7606837606836</c:v>
                </c:pt>
                <c:pt idx="585">
                  <c:v>7599.4880546075083</c:v>
                </c:pt>
                <c:pt idx="586">
                  <c:v>7594.5485519591139</c:v>
                </c:pt>
                <c:pt idx="587">
                  <c:v>7590.9863945578227</c:v>
                </c:pt>
                <c:pt idx="588">
                  <c:v>7589.3039049235995</c:v>
                </c:pt>
                <c:pt idx="589">
                  <c:v>7584.2372881355932</c:v>
                </c:pt>
                <c:pt idx="590">
                  <c:v>7583.4179357021994</c:v>
                </c:pt>
                <c:pt idx="591">
                  <c:v>7583.4459459459458</c:v>
                </c:pt>
                <c:pt idx="592">
                  <c:v>7587.6897133220909</c:v>
                </c:pt>
                <c:pt idx="593">
                  <c:v>7588.0471380471381</c:v>
                </c:pt>
                <c:pt idx="594">
                  <c:v>7585.8823529411766</c:v>
                </c:pt>
                <c:pt idx="595">
                  <c:v>7594.9664429530203</c:v>
                </c:pt>
                <c:pt idx="596">
                  <c:v>7597.1524288107203</c:v>
                </c:pt>
                <c:pt idx="597">
                  <c:v>7597.4916387959865</c:v>
                </c:pt>
                <c:pt idx="598">
                  <c:v>7594.824707846411</c:v>
                </c:pt>
                <c:pt idx="599">
                  <c:v>7595.333333333333</c:v>
                </c:pt>
                <c:pt idx="600">
                  <c:v>7593.8435940099835</c:v>
                </c:pt>
                <c:pt idx="601">
                  <c:v>7597.8405315614618</c:v>
                </c:pt>
                <c:pt idx="602">
                  <c:v>7601.6583747927034</c:v>
                </c:pt>
                <c:pt idx="603">
                  <c:v>7600.8278145695367</c:v>
                </c:pt>
                <c:pt idx="604">
                  <c:v>7596.363636363636</c:v>
                </c:pt>
                <c:pt idx="605">
                  <c:v>7599.1749174917495</c:v>
                </c:pt>
                <c:pt idx="606">
                  <c:v>7596.7051070840198</c:v>
                </c:pt>
                <c:pt idx="607">
                  <c:v>7591.6118421052633</c:v>
                </c:pt>
                <c:pt idx="608">
                  <c:v>7588.8341543513961</c:v>
                </c:pt>
                <c:pt idx="609">
                  <c:v>7584.0983606557375</c:v>
                </c:pt>
                <c:pt idx="610">
                  <c:v>7586.4157119476267</c:v>
                </c:pt>
                <c:pt idx="611">
                  <c:v>7590.0326797385624</c:v>
                </c:pt>
                <c:pt idx="612">
                  <c:v>7585.3181076672108</c:v>
                </c:pt>
                <c:pt idx="613">
                  <c:v>7581.7589576547234</c:v>
                </c:pt>
                <c:pt idx="614">
                  <c:v>7580.4878048780483</c:v>
                </c:pt>
                <c:pt idx="615">
                  <c:v>7583.9285714285716</c:v>
                </c:pt>
                <c:pt idx="616">
                  <c:v>7580.8752025931926</c:v>
                </c:pt>
                <c:pt idx="617">
                  <c:v>7576.8608414239479</c:v>
                </c:pt>
                <c:pt idx="618">
                  <c:v>7579.8061389337645</c:v>
                </c:pt>
                <c:pt idx="619">
                  <c:v>7579.5161290322585</c:v>
                </c:pt>
                <c:pt idx="620">
                  <c:v>7574.7181964573265</c:v>
                </c:pt>
                <c:pt idx="621">
                  <c:v>7574.4372990353695</c:v>
                </c:pt>
                <c:pt idx="622">
                  <c:v>7578.4911717495988</c:v>
                </c:pt>
                <c:pt idx="623">
                  <c:v>7581.0897435897432</c:v>
                </c:pt>
                <c:pt idx="624">
                  <c:v>7578.24</c:v>
                </c:pt>
                <c:pt idx="625">
                  <c:v>7578.1150159744411</c:v>
                </c:pt>
                <c:pt idx="626">
                  <c:v>7577.9904306220096</c:v>
                </c:pt>
                <c:pt idx="627">
                  <c:v>7579.7770700636938</c:v>
                </c:pt>
                <c:pt idx="628">
                  <c:v>7582.6709062003183</c:v>
                </c:pt>
                <c:pt idx="629">
                  <c:v>7582.063492063492</c:v>
                </c:pt>
                <c:pt idx="630">
                  <c:v>7584.7860538827263</c:v>
                </c:pt>
                <c:pt idx="631">
                  <c:v>7584.6518987341769</c:v>
                </c:pt>
                <c:pt idx="632">
                  <c:v>7583.4123222748813</c:v>
                </c:pt>
                <c:pt idx="633">
                  <c:v>7586.4353312302837</c:v>
                </c:pt>
                <c:pt idx="634">
                  <c:v>7590.0787401574808</c:v>
                </c:pt>
                <c:pt idx="635">
                  <c:v>7593.867924528302</c:v>
                </c:pt>
                <c:pt idx="636">
                  <c:v>7594.9764521193092</c:v>
                </c:pt>
                <c:pt idx="637">
                  <c:v>7592.3197492163008</c:v>
                </c:pt>
                <c:pt idx="638">
                  <c:v>7593.1142410015646</c:v>
                </c:pt>
                <c:pt idx="639">
                  <c:v>7591.25</c:v>
                </c:pt>
                <c:pt idx="640">
                  <c:v>7587.8315132605303</c:v>
                </c:pt>
                <c:pt idx="641">
                  <c:v>7586.7601246105914</c:v>
                </c:pt>
                <c:pt idx="642">
                  <c:v>7583.670295489891</c:v>
                </c:pt>
                <c:pt idx="643">
                  <c:v>7585.4037267080748</c:v>
                </c:pt>
                <c:pt idx="644">
                  <c:v>7590.8527131782948</c:v>
                </c:pt>
                <c:pt idx="645">
                  <c:v>7591.3312693498456</c:v>
                </c:pt>
                <c:pt idx="646">
                  <c:v>7594.5904173106646</c:v>
                </c:pt>
                <c:pt idx="647">
                  <c:v>7593.3641975308637</c:v>
                </c:pt>
                <c:pt idx="648">
                  <c:v>7596.1479198767338</c:v>
                </c:pt>
                <c:pt idx="649">
                  <c:v>7599.8461538461543</c:v>
                </c:pt>
                <c:pt idx="650">
                  <c:v>7603.9938556067591</c:v>
                </c:pt>
                <c:pt idx="651">
                  <c:v>7603.6809815950919</c:v>
                </c:pt>
                <c:pt idx="652">
                  <c:v>7597.8560490045938</c:v>
                </c:pt>
                <c:pt idx="653">
                  <c:v>7592.660550458716</c:v>
                </c:pt>
                <c:pt idx="654">
                  <c:v>7592.06106870229</c:v>
                </c:pt>
                <c:pt idx="655">
                  <c:v>7592.5304878048782</c:v>
                </c:pt>
                <c:pt idx="656">
                  <c:v>7590.41095890411</c:v>
                </c:pt>
                <c:pt idx="657">
                  <c:v>7588.2978723404258</c:v>
                </c:pt>
                <c:pt idx="658">
                  <c:v>7587.8603945371779</c:v>
                </c:pt>
                <c:pt idx="659">
                  <c:v>7585.757575757576</c:v>
                </c:pt>
                <c:pt idx="660">
                  <c:v>7585.779122541604</c:v>
                </c:pt>
                <c:pt idx="661">
                  <c:v>7584.1389728096674</c:v>
                </c:pt>
                <c:pt idx="662">
                  <c:v>7581.5987933634997</c:v>
                </c:pt>
                <c:pt idx="663">
                  <c:v>7580.8734939759033</c:v>
                </c:pt>
                <c:pt idx="664">
                  <c:v>7576.3909774436088</c:v>
                </c:pt>
                <c:pt idx="665">
                  <c:v>7574.0240240240237</c:v>
                </c:pt>
                <c:pt idx="666">
                  <c:v>7576.7616191904044</c:v>
                </c:pt>
                <c:pt idx="667">
                  <c:v>7573.2035928143714</c:v>
                </c:pt>
                <c:pt idx="668">
                  <c:v>7574.4394618834085</c:v>
                </c:pt>
                <c:pt idx="669">
                  <c:v>7575.2238805970146</c:v>
                </c:pt>
                <c:pt idx="670">
                  <c:v>7572.727272727273</c:v>
                </c:pt>
                <c:pt idx="671">
                  <c:v>7573.958333333333</c:v>
                </c:pt>
                <c:pt idx="672">
                  <c:v>7575.4829123328382</c:v>
                </c:pt>
                <c:pt idx="673">
                  <c:v>7571.8100890207716</c:v>
                </c:pt>
                <c:pt idx="674">
                  <c:v>7572.5925925925922</c:v>
                </c:pt>
                <c:pt idx="675">
                  <c:v>7572.4852071005917</c:v>
                </c:pt>
                <c:pt idx="676">
                  <c:v>7574.2983751846377</c:v>
                </c:pt>
                <c:pt idx="677">
                  <c:v>7574.1887905604717</c:v>
                </c:pt>
                <c:pt idx="678">
                  <c:v>7571.8703976435936</c:v>
                </c:pt>
                <c:pt idx="679">
                  <c:v>7574.7058823529414</c:v>
                </c:pt>
                <c:pt idx="680">
                  <c:v>7575.7709251101323</c:v>
                </c:pt>
                <c:pt idx="681">
                  <c:v>7579.6187683284461</c:v>
                </c:pt>
                <c:pt idx="682">
                  <c:v>7577.7452415812595</c:v>
                </c:pt>
                <c:pt idx="683">
                  <c:v>7575.8771929824561</c:v>
                </c:pt>
                <c:pt idx="684">
                  <c:v>7571.5328467153286</c:v>
                </c:pt>
                <c:pt idx="685">
                  <c:v>7576.0932944606411</c:v>
                </c:pt>
                <c:pt idx="686">
                  <c:v>7577.001455604076</c:v>
                </c:pt>
                <c:pt idx="687">
                  <c:v>7575.5813953488368</c:v>
                </c:pt>
                <c:pt idx="688">
                  <c:v>7578.5195936139335</c:v>
                </c:pt>
                <c:pt idx="689">
                  <c:v>7578.115942028986</c:v>
                </c:pt>
                <c:pt idx="690">
                  <c:v>7576.8451519536902</c:v>
                </c:pt>
                <c:pt idx="691">
                  <c:v>7578.9017341040462</c:v>
                </c:pt>
                <c:pt idx="692">
                  <c:v>7575.757575757576</c:v>
                </c:pt>
                <c:pt idx="693">
                  <c:v>7581.5561959654178</c:v>
                </c:pt>
                <c:pt idx="694">
                  <c:v>7586.4748201438852</c:v>
                </c:pt>
                <c:pt idx="695">
                  <c:v>7585.0574712643675</c:v>
                </c:pt>
                <c:pt idx="696">
                  <c:v>7582.639885222382</c:v>
                </c:pt>
                <c:pt idx="697">
                  <c:v>7582.5214899713465</c:v>
                </c:pt>
                <c:pt idx="698">
                  <c:v>7586.6952789699571</c:v>
                </c:pt>
                <c:pt idx="699">
                  <c:v>7590.5714285714284</c:v>
                </c:pt>
                <c:pt idx="700">
                  <c:v>7589.8716119828814</c:v>
                </c:pt>
                <c:pt idx="701">
                  <c:v>7591.8803418803418</c:v>
                </c:pt>
                <c:pt idx="702">
                  <c:v>7591.0384068278809</c:v>
                </c:pt>
                <c:pt idx="703">
                  <c:v>7587.784090909091</c:v>
                </c:pt>
                <c:pt idx="704">
                  <c:v>7587.0921985815603</c:v>
                </c:pt>
                <c:pt idx="705">
                  <c:v>7585.6940509915012</c:v>
                </c:pt>
                <c:pt idx="706">
                  <c:v>7581.7538896746819</c:v>
                </c:pt>
                <c:pt idx="707">
                  <c:v>7580.9322033898306</c:v>
                </c:pt>
                <c:pt idx="708">
                  <c:v>7581.3822284908319</c:v>
                </c:pt>
                <c:pt idx="709">
                  <c:v>7585.3521126760561</c:v>
                </c:pt>
                <c:pt idx="710">
                  <c:v>7581.9971870604786</c:v>
                </c:pt>
                <c:pt idx="711">
                  <c:v>7584.1292134831465</c:v>
                </c:pt>
                <c:pt idx="712">
                  <c:v>7585.5539971949511</c:v>
                </c:pt>
                <c:pt idx="713">
                  <c:v>7580.1120448179272</c:v>
                </c:pt>
                <c:pt idx="714">
                  <c:v>7578.6013986013986</c:v>
                </c:pt>
                <c:pt idx="715">
                  <c:v>7573.1843575418998</c:v>
                </c:pt>
                <c:pt idx="716">
                  <c:v>7572.5244072524411</c:v>
                </c:pt>
                <c:pt idx="717">
                  <c:v>7567.5487465181059</c:v>
                </c:pt>
                <c:pt idx="718">
                  <c:v>7568.5674547983308</c:v>
                </c:pt>
                <c:pt idx="719">
                  <c:v>7565.6944444444443</c:v>
                </c:pt>
                <c:pt idx="720">
                  <c:v>7563.9389736477115</c:v>
                </c:pt>
                <c:pt idx="721">
                  <c:v>7564.6814404432134</c:v>
                </c:pt>
                <c:pt idx="722">
                  <c:v>7566.1134163208853</c:v>
                </c:pt>
                <c:pt idx="723">
                  <c:v>7566.5745856353587</c:v>
                </c:pt>
                <c:pt idx="724">
                  <c:v>7567.1724137931033</c:v>
                </c:pt>
                <c:pt idx="725">
                  <c:v>7567.2176308539947</c:v>
                </c:pt>
                <c:pt idx="726">
                  <c:v>7568.3631361760663</c:v>
                </c:pt>
                <c:pt idx="727">
                  <c:v>7568.2692307692305</c:v>
                </c:pt>
                <c:pt idx="728">
                  <c:v>7572.4279835390944</c:v>
                </c:pt>
                <c:pt idx="729">
                  <c:v>7573.0136986301368</c:v>
                </c:pt>
                <c:pt idx="730">
                  <c:v>7572.5034199726406</c:v>
                </c:pt>
                <c:pt idx="731">
                  <c:v>7571.1748633879779</c:v>
                </c:pt>
                <c:pt idx="732">
                  <c:v>7570.6684856753072</c:v>
                </c:pt>
                <c:pt idx="733">
                  <c:v>7571.6621253405992</c:v>
                </c:pt>
                <c:pt idx="734">
                  <c:v>7569.2517006802718</c:v>
                </c:pt>
                <c:pt idx="735">
                  <c:v>7568.070652173913</c:v>
                </c:pt>
                <c:pt idx="736">
                  <c:v>7563.5006784260513</c:v>
                </c:pt>
                <c:pt idx="737">
                  <c:v>7561.9241192411928</c:v>
                </c:pt>
                <c:pt idx="738">
                  <c:v>7561.8403247631932</c:v>
                </c:pt>
                <c:pt idx="739">
                  <c:v>7559.594594594595</c:v>
                </c:pt>
                <c:pt idx="740">
                  <c:v>7559.6491228070172</c:v>
                </c:pt>
                <c:pt idx="741">
                  <c:v>7561.7250673854451</c:v>
                </c:pt>
                <c:pt idx="742">
                  <c:v>7559.6231493943469</c:v>
                </c:pt>
                <c:pt idx="743">
                  <c:v>7560.6182795698924</c:v>
                </c:pt>
                <c:pt idx="744">
                  <c:v>7559.3288590604025</c:v>
                </c:pt>
                <c:pt idx="745">
                  <c:v>7557.1045576407505</c:v>
                </c:pt>
                <c:pt idx="746">
                  <c:v>7555.2878179384206</c:v>
                </c:pt>
                <c:pt idx="747">
                  <c:v>7547.0588235294117</c:v>
                </c:pt>
                <c:pt idx="748">
                  <c:v>7546.5954606141522</c:v>
                </c:pt>
                <c:pt idx="749">
                  <c:v>7542.5333333333338</c:v>
                </c:pt>
                <c:pt idx="750">
                  <c:v>7542.3435419440748</c:v>
                </c:pt>
                <c:pt idx="751">
                  <c:v>7538.2978723404258</c:v>
                </c:pt>
                <c:pt idx="752">
                  <c:v>7536.5205843293488</c:v>
                </c:pt>
                <c:pt idx="753">
                  <c:v>7537.5331564986736</c:v>
                </c:pt>
                <c:pt idx="754">
                  <c:v>7540.1324503311262</c:v>
                </c:pt>
                <c:pt idx="755">
                  <c:v>7538.3597883597886</c:v>
                </c:pt>
                <c:pt idx="756">
                  <c:v>7538.7054161162487</c:v>
                </c:pt>
                <c:pt idx="757">
                  <c:v>7539.8416886543537</c:v>
                </c:pt>
                <c:pt idx="758">
                  <c:v>7537.944664031621</c:v>
                </c:pt>
                <c:pt idx="759">
                  <c:v>7539.0789473684208</c:v>
                </c:pt>
                <c:pt idx="760">
                  <c:v>7539.1590013140603</c:v>
                </c:pt>
                <c:pt idx="761">
                  <c:v>7537.2703412073488</c:v>
                </c:pt>
                <c:pt idx="762">
                  <c:v>7541.0222804718214</c:v>
                </c:pt>
                <c:pt idx="763">
                  <c:v>7541.6230366492146</c:v>
                </c:pt>
                <c:pt idx="764">
                  <c:v>7540</c:v>
                </c:pt>
                <c:pt idx="765">
                  <c:v>7541.3838120104438</c:v>
                </c:pt>
                <c:pt idx="766">
                  <c:v>7536.3754889178617</c:v>
                </c:pt>
                <c:pt idx="767">
                  <c:v>7538.932291666667</c:v>
                </c:pt>
                <c:pt idx="768">
                  <c:v>7540.8322496749024</c:v>
                </c:pt>
                <c:pt idx="769">
                  <c:v>7537.1428571428569</c:v>
                </c:pt>
                <c:pt idx="770">
                  <c:v>7540.8560311284045</c:v>
                </c:pt>
                <c:pt idx="771">
                  <c:v>7539.1191709844561</c:v>
                </c:pt>
                <c:pt idx="772">
                  <c:v>7538.0336351875812</c:v>
                </c:pt>
                <c:pt idx="773">
                  <c:v>7538.5012919896644</c:v>
                </c:pt>
                <c:pt idx="774">
                  <c:v>7539.4838709677415</c:v>
                </c:pt>
                <c:pt idx="775">
                  <c:v>7542.9123711340208</c:v>
                </c:pt>
                <c:pt idx="776">
                  <c:v>7540.2831402831407</c:v>
                </c:pt>
                <c:pt idx="777">
                  <c:v>7542.4164524421594</c:v>
                </c:pt>
                <c:pt idx="778">
                  <c:v>7540.8215661103977</c:v>
                </c:pt>
                <c:pt idx="779">
                  <c:v>7546.2820512820517</c:v>
                </c:pt>
                <c:pt idx="780">
                  <c:v>7549.5518565941102</c:v>
                </c:pt>
                <c:pt idx="781">
                  <c:v>7548.5933503836313</c:v>
                </c:pt>
                <c:pt idx="782">
                  <c:v>7545.338441890166</c:v>
                </c:pt>
                <c:pt idx="783">
                  <c:v>7547.8316326530612</c:v>
                </c:pt>
                <c:pt idx="784">
                  <c:v>7547.7707006369428</c:v>
                </c:pt>
                <c:pt idx="785">
                  <c:v>7546.9465648854966</c:v>
                </c:pt>
                <c:pt idx="786">
                  <c:v>7545.4891994917407</c:v>
                </c:pt>
                <c:pt idx="787">
                  <c:v>7544.4162436548222</c:v>
                </c:pt>
                <c:pt idx="788">
                  <c:v>7547.0215462610904</c:v>
                </c:pt>
                <c:pt idx="789">
                  <c:v>7546.3291139240509</c:v>
                </c:pt>
                <c:pt idx="790">
                  <c:v>7547.661188369153</c:v>
                </c:pt>
                <c:pt idx="791">
                  <c:v>7544.9494949494947</c:v>
                </c:pt>
                <c:pt idx="792">
                  <c:v>7536.317780580076</c:v>
                </c:pt>
                <c:pt idx="793">
                  <c:v>7536.0201511335017</c:v>
                </c:pt>
                <c:pt idx="794">
                  <c:v>7537.4842767295595</c:v>
                </c:pt>
                <c:pt idx="795">
                  <c:v>7538.8190954773872</c:v>
                </c:pt>
                <c:pt idx="796">
                  <c:v>7538.7703889585946</c:v>
                </c:pt>
                <c:pt idx="797">
                  <c:v>7537.3433583959895</c:v>
                </c:pt>
                <c:pt idx="798">
                  <c:v>7534.2928660826028</c:v>
                </c:pt>
                <c:pt idx="799">
                  <c:v>7532.625</c:v>
                </c:pt>
                <c:pt idx="800">
                  <c:v>7530.5867665418227</c:v>
                </c:pt>
                <c:pt idx="801">
                  <c:v>7531.6708229426431</c:v>
                </c:pt>
                <c:pt idx="802">
                  <c:v>7533.2503113325029</c:v>
                </c:pt>
                <c:pt idx="803">
                  <c:v>7534.7014925373132</c:v>
                </c:pt>
                <c:pt idx="804">
                  <c:v>7534.9068322981366</c:v>
                </c:pt>
                <c:pt idx="805">
                  <c:v>7531.3895781637721</c:v>
                </c:pt>
                <c:pt idx="806">
                  <c:v>7529.3680297397768</c:v>
                </c:pt>
                <c:pt idx="807">
                  <c:v>7525.3712871287125</c:v>
                </c:pt>
                <c:pt idx="808">
                  <c:v>7522.3733003708285</c:v>
                </c:pt>
                <c:pt idx="809">
                  <c:v>7526.9135802469136</c:v>
                </c:pt>
                <c:pt idx="810">
                  <c:v>7526.1405672009869</c:v>
                </c:pt>
                <c:pt idx="811">
                  <c:v>7525.3694581280788</c:v>
                </c:pt>
                <c:pt idx="812">
                  <c:v>7522.8782287822878</c:v>
                </c:pt>
                <c:pt idx="813">
                  <c:v>7521.9901719901718</c:v>
                </c:pt>
                <c:pt idx="814">
                  <c:v>7523.6809815950919</c:v>
                </c:pt>
                <c:pt idx="815">
                  <c:v>7526.7156862745096</c:v>
                </c:pt>
                <c:pt idx="816">
                  <c:v>7527.0501835985315</c:v>
                </c:pt>
                <c:pt idx="817">
                  <c:v>7527.5061124694375</c:v>
                </c:pt>
                <c:pt idx="818">
                  <c:v>7529.5482295482298</c:v>
                </c:pt>
                <c:pt idx="819">
                  <c:v>7529.2682926829266</c:v>
                </c:pt>
                <c:pt idx="820">
                  <c:v>7527.2838002436056</c:v>
                </c:pt>
                <c:pt idx="821">
                  <c:v>7530.048661800487</c:v>
                </c:pt>
                <c:pt idx="822">
                  <c:v>7528.6755771567432</c:v>
                </c:pt>
                <c:pt idx="823">
                  <c:v>7532.2815533980583</c:v>
                </c:pt>
                <c:pt idx="824">
                  <c:v>7529.454545454545</c:v>
                </c:pt>
                <c:pt idx="825">
                  <c:v>7531.5980629539954</c:v>
                </c:pt>
                <c:pt idx="826">
                  <c:v>7531.0761789600965</c:v>
                </c:pt>
                <c:pt idx="827">
                  <c:v>7532.971014492754</c:v>
                </c:pt>
                <c:pt idx="828">
                  <c:v>7530.1568154402894</c:v>
                </c:pt>
                <c:pt idx="829">
                  <c:v>7530</c:v>
                </c:pt>
                <c:pt idx="830">
                  <c:v>7529.9638989169671</c:v>
                </c:pt>
                <c:pt idx="831">
                  <c:v>7530.5288461538457</c:v>
                </c:pt>
                <c:pt idx="832">
                  <c:v>7528.4513805522211</c:v>
                </c:pt>
                <c:pt idx="833">
                  <c:v>7528.8968824940048</c:v>
                </c:pt>
                <c:pt idx="834">
                  <c:v>7529.3413173652698</c:v>
                </c:pt>
                <c:pt idx="835">
                  <c:v>7526.9138755980857</c:v>
                </c:pt>
                <c:pt idx="836">
                  <c:v>7524.2532855436084</c:v>
                </c:pt>
                <c:pt idx="837">
                  <c:v>7523.9856801909309</c:v>
                </c:pt>
                <c:pt idx="838">
                  <c:v>7522.5268176400477</c:v>
                </c:pt>
                <c:pt idx="839">
                  <c:v>7522.9761904761908</c:v>
                </c:pt>
                <c:pt idx="840">
                  <c:v>7520.2140309155766</c:v>
                </c:pt>
                <c:pt idx="841">
                  <c:v>7522.446555819477</c:v>
                </c:pt>
                <c:pt idx="842">
                  <c:v>7522.3013048635821</c:v>
                </c:pt>
                <c:pt idx="843">
                  <c:v>7523.341232227488</c:v>
                </c:pt>
                <c:pt idx="844">
                  <c:v>7526.2721893491125</c:v>
                </c:pt>
                <c:pt idx="845">
                  <c:v>7523.6406619385343</c:v>
                </c:pt>
                <c:pt idx="846">
                  <c:v>7524.0850059031882</c:v>
                </c:pt>
                <c:pt idx="847">
                  <c:v>7525.2358490566039</c:v>
                </c:pt>
                <c:pt idx="848">
                  <c:v>7528.150765606596</c:v>
                </c:pt>
                <c:pt idx="849">
                  <c:v>7532.4705882352937</c:v>
                </c:pt>
                <c:pt idx="850">
                  <c:v>7532.4324324324325</c:v>
                </c:pt>
                <c:pt idx="851">
                  <c:v>7534.7417840375583</c:v>
                </c:pt>
                <c:pt idx="852">
                  <c:v>7535.0527549824146</c:v>
                </c:pt>
                <c:pt idx="853">
                  <c:v>7533.2552693208427</c:v>
                </c:pt>
                <c:pt idx="854">
                  <c:v>7531.9298245614036</c:v>
                </c:pt>
                <c:pt idx="855">
                  <c:v>7532.0093457943922</c:v>
                </c:pt>
                <c:pt idx="856">
                  <c:v>7531.9719953325557</c:v>
                </c:pt>
                <c:pt idx="857">
                  <c:v>7535.7808857808859</c:v>
                </c:pt>
                <c:pt idx="858">
                  <c:v>7535.972060535506</c:v>
                </c:pt>
                <c:pt idx="859">
                  <c:v>7539.0697674418607</c:v>
                </c:pt>
                <c:pt idx="860">
                  <c:v>7540.0696864111496</c:v>
                </c:pt>
                <c:pt idx="861">
                  <c:v>7542.5754060324825</c:v>
                </c:pt>
                <c:pt idx="862">
                  <c:v>7544.0324449594436</c:v>
                </c:pt>
                <c:pt idx="863">
                  <c:v>7543.9814814814818</c:v>
                </c:pt>
                <c:pt idx="864">
                  <c:v>7540.6936416184972</c:v>
                </c:pt>
                <c:pt idx="865">
                  <c:v>7539.7228637413391</c:v>
                </c:pt>
                <c:pt idx="866">
                  <c:v>7537.831603229527</c:v>
                </c:pt>
                <c:pt idx="867">
                  <c:v>7536.8663594470045</c:v>
                </c:pt>
                <c:pt idx="868">
                  <c:v>7536.8239355581127</c:v>
                </c:pt>
                <c:pt idx="869">
                  <c:v>7535.977011494253</c:v>
                </c:pt>
                <c:pt idx="870">
                  <c:v>7537.4282433983926</c:v>
                </c:pt>
                <c:pt idx="871">
                  <c:v>7537.3853211009173</c:v>
                </c:pt>
                <c:pt idx="872">
                  <c:v>7536.7697594501715</c:v>
                </c:pt>
                <c:pt idx="873">
                  <c:v>7538.6727688787187</c:v>
                </c:pt>
                <c:pt idx="874">
                  <c:v>7537.2571428571428</c:v>
                </c:pt>
                <c:pt idx="875">
                  <c:v>7536.6438356164381</c:v>
                </c:pt>
                <c:pt idx="876">
                  <c:v>7538.6545039908779</c:v>
                </c:pt>
                <c:pt idx="877">
                  <c:v>7536.2186788154895</c:v>
                </c:pt>
                <c:pt idx="878">
                  <c:v>7539.8179749715582</c:v>
                </c:pt>
                <c:pt idx="879">
                  <c:v>7536.363636363636</c:v>
                </c:pt>
                <c:pt idx="880">
                  <c:v>7536.4358683314413</c:v>
                </c:pt>
                <c:pt idx="881">
                  <c:v>7534.9206349206352</c:v>
                </c:pt>
                <c:pt idx="882">
                  <c:v>7536.0135900339747</c:v>
                </c:pt>
                <c:pt idx="883">
                  <c:v>7532.9185520361989</c:v>
                </c:pt>
                <c:pt idx="884">
                  <c:v>7532.0903954802261</c:v>
                </c:pt>
                <c:pt idx="885">
                  <c:v>7535.5530474040634</c:v>
                </c:pt>
                <c:pt idx="886">
                  <c:v>7534.723788049605</c:v>
                </c:pt>
                <c:pt idx="887">
                  <c:v>7533.4459459459458</c:v>
                </c:pt>
                <c:pt idx="888">
                  <c:v>7533.4083239595047</c:v>
                </c:pt>
                <c:pt idx="889">
                  <c:v>7536.5168539325841</c:v>
                </c:pt>
                <c:pt idx="890">
                  <c:v>7534.2312008978679</c:v>
                </c:pt>
                <c:pt idx="891">
                  <c:v>7535.2017937219734</c:v>
                </c:pt>
                <c:pt idx="892">
                  <c:v>7538.1858902575586</c:v>
                </c:pt>
                <c:pt idx="893">
                  <c:v>7540.4921700223713</c:v>
                </c:pt>
                <c:pt idx="894">
                  <c:v>7541.117318435754</c:v>
                </c:pt>
                <c:pt idx="895">
                  <c:v>7538.0580357142853</c:v>
                </c:pt>
                <c:pt idx="896">
                  <c:v>7536.6778149386846</c:v>
                </c:pt>
                <c:pt idx="897">
                  <c:v>7537.1937639198222</c:v>
                </c:pt>
                <c:pt idx="898">
                  <c:v>7537.9310344827591</c:v>
                </c:pt>
                <c:pt idx="899">
                  <c:v>7534.7777777777774</c:v>
                </c:pt>
                <c:pt idx="900">
                  <c:v>7534.6281908990013</c:v>
                </c:pt>
                <c:pt idx="901">
                  <c:v>7535.1441241685143</c:v>
                </c:pt>
                <c:pt idx="902">
                  <c:v>7534.2192691029904</c:v>
                </c:pt>
                <c:pt idx="903">
                  <c:v>7534.4026548672564</c:v>
                </c:pt>
                <c:pt idx="904">
                  <c:v>7534.4751381215474</c:v>
                </c:pt>
                <c:pt idx="905">
                  <c:v>7534.4370860927156</c:v>
                </c:pt>
                <c:pt idx="906">
                  <c:v>7534.9503858875414</c:v>
                </c:pt>
                <c:pt idx="907">
                  <c:v>7536.7841409691628</c:v>
                </c:pt>
                <c:pt idx="908">
                  <c:v>7535.7535753575357</c:v>
                </c:pt>
                <c:pt idx="909">
                  <c:v>7534.065934065934</c:v>
                </c:pt>
                <c:pt idx="910">
                  <c:v>7534.7969264544454</c:v>
                </c:pt>
                <c:pt idx="911">
                  <c:v>7541.0087719298244</c:v>
                </c:pt>
                <c:pt idx="912">
                  <c:v>7539.7590361445782</c:v>
                </c:pt>
                <c:pt idx="913">
                  <c:v>7539.9343544857766</c:v>
                </c:pt>
                <c:pt idx="914">
                  <c:v>7537.9234972677596</c:v>
                </c:pt>
                <c:pt idx="915">
                  <c:v>7535.6986899563317</c:v>
                </c:pt>
                <c:pt idx="916">
                  <c:v>7532.7153762268263</c:v>
                </c:pt>
                <c:pt idx="917">
                  <c:v>7531.1546840958608</c:v>
                </c:pt>
                <c:pt idx="918">
                  <c:v>7531.8824809575626</c:v>
                </c:pt>
                <c:pt idx="919">
                  <c:v>7534.565217391304</c:v>
                </c:pt>
                <c:pt idx="920">
                  <c:v>7532.3561346362649</c:v>
                </c:pt>
                <c:pt idx="921">
                  <c:v>7531.4533622559657</c:v>
                </c:pt>
                <c:pt idx="922">
                  <c:v>7529.7941495124596</c:v>
                </c:pt>
                <c:pt idx="923">
                  <c:v>7528.4632034632032</c:v>
                </c:pt>
                <c:pt idx="924">
                  <c:v>7530.3783783783783</c:v>
                </c:pt>
                <c:pt idx="925">
                  <c:v>7533.04535637149</c:v>
                </c:pt>
                <c:pt idx="926">
                  <c:v>7529.1262135922334</c:v>
                </c:pt>
                <c:pt idx="927">
                  <c:v>7533.4051724137935</c:v>
                </c:pt>
                <c:pt idx="928">
                  <c:v>7532.077502691066</c:v>
                </c:pt>
                <c:pt idx="929">
                  <c:v>7533.2258064516127</c:v>
                </c:pt>
                <c:pt idx="930">
                  <c:v>7532.4382384532764</c:v>
                </c:pt>
                <c:pt idx="931">
                  <c:v>7534.5493562231759</c:v>
                </c:pt>
                <c:pt idx="932">
                  <c:v>7535.3697749196144</c:v>
                </c:pt>
                <c:pt idx="933">
                  <c:v>7539.186295503212</c:v>
                </c:pt>
                <c:pt idx="934">
                  <c:v>7537.7540106951874</c:v>
                </c:pt>
                <c:pt idx="935">
                  <c:v>7536.9658119658116</c:v>
                </c:pt>
                <c:pt idx="936">
                  <c:v>7533.5112059765206</c:v>
                </c:pt>
                <c:pt idx="937">
                  <c:v>7535.181236673774</c:v>
                </c:pt>
                <c:pt idx="938">
                  <c:v>7537.6996805111821</c:v>
                </c:pt>
                <c:pt idx="939">
                  <c:v>7536.8085106382978</c:v>
                </c:pt>
                <c:pt idx="940">
                  <c:v>7534.5377258235922</c:v>
                </c:pt>
                <c:pt idx="941">
                  <c:v>7535.5626326963902</c:v>
                </c:pt>
                <c:pt idx="942">
                  <c:v>7534.782608695652</c:v>
                </c:pt>
                <c:pt idx="943">
                  <c:v>7532.2033898305081</c:v>
                </c:pt>
                <c:pt idx="944">
                  <c:v>7532.5925925925922</c:v>
                </c:pt>
                <c:pt idx="945">
                  <c:v>7531.818181818182</c:v>
                </c:pt>
                <c:pt idx="946">
                  <c:v>7530.200633579725</c:v>
                </c:pt>
                <c:pt idx="947">
                  <c:v>7526.3713080168773</c:v>
                </c:pt>
                <c:pt idx="948">
                  <c:v>7523.7091675447837</c:v>
                </c:pt>
                <c:pt idx="949">
                  <c:v>7523.5789473684208</c:v>
                </c:pt>
                <c:pt idx="950">
                  <c:v>7528.0757097791802</c:v>
                </c:pt>
                <c:pt idx="951">
                  <c:v>7527.2058823529414</c:v>
                </c:pt>
                <c:pt idx="952">
                  <c:v>7525.9181532004195</c:v>
                </c:pt>
                <c:pt idx="953">
                  <c:v>7527.0440251572327</c:v>
                </c:pt>
                <c:pt idx="954">
                  <c:v>7527.5392670157071</c:v>
                </c:pt>
                <c:pt idx="955">
                  <c:v>7528.242677824268</c:v>
                </c:pt>
                <c:pt idx="956">
                  <c:v>7525.7053291536049</c:v>
                </c:pt>
                <c:pt idx="957">
                  <c:v>7526.8267223382045</c:v>
                </c:pt>
                <c:pt idx="958">
                  <c:v>7525.9645464025025</c:v>
                </c:pt>
                <c:pt idx="959">
                  <c:v>7528.854166666667</c:v>
                </c:pt>
                <c:pt idx="960">
                  <c:v>7527.1592091571283</c:v>
                </c:pt>
                <c:pt idx="961">
                  <c:v>7526.7151767151763</c:v>
                </c:pt>
                <c:pt idx="962">
                  <c:v>7524.5067497403943</c:v>
                </c:pt>
                <c:pt idx="963">
                  <c:v>7524.4813278008296</c:v>
                </c:pt>
                <c:pt idx="964">
                  <c:v>7525.2849740932643</c:v>
                </c:pt>
                <c:pt idx="965">
                  <c:v>7523.188405797101</c:v>
                </c:pt>
                <c:pt idx="966">
                  <c:v>7524.0951396070323</c:v>
                </c:pt>
                <c:pt idx="967">
                  <c:v>7523.2438016528922</c:v>
                </c:pt>
                <c:pt idx="968">
                  <c:v>7521.8782249741998</c:v>
                </c:pt>
                <c:pt idx="969">
                  <c:v>7521.0309278350514</c:v>
                </c:pt>
                <c:pt idx="970">
                  <c:v>7522.5540679711639</c:v>
                </c:pt>
                <c:pt idx="971">
                  <c:v>7522.8395061728397</c:v>
                </c:pt>
                <c:pt idx="972">
                  <c:v>7521.8910585817057</c:v>
                </c:pt>
                <c:pt idx="973">
                  <c:v>7522.6899383983573</c:v>
                </c:pt>
                <c:pt idx="974">
                  <c:v>7525.6410256410254</c:v>
                </c:pt>
                <c:pt idx="975">
                  <c:v>7523.6680327868853</c:v>
                </c:pt>
                <c:pt idx="976">
                  <c:v>7527.4309109518936</c:v>
                </c:pt>
                <c:pt idx="977">
                  <c:v>7529.7546012269941</c:v>
                </c:pt>
                <c:pt idx="978">
                  <c:v>7529.6220633299281</c:v>
                </c:pt>
                <c:pt idx="979">
                  <c:v>7530</c:v>
                </c:pt>
                <c:pt idx="980">
                  <c:v>7530.7849133537211</c:v>
                </c:pt>
                <c:pt idx="981">
                  <c:v>7531.2627291242361</c:v>
                </c:pt>
                <c:pt idx="982">
                  <c:v>7533.5707019328584</c:v>
                </c:pt>
                <c:pt idx="983">
                  <c:v>7535.3658536585363</c:v>
                </c:pt>
                <c:pt idx="984">
                  <c:v>7533.0964467005078</c:v>
                </c:pt>
                <c:pt idx="985">
                  <c:v>7531.1359026369164</c:v>
                </c:pt>
                <c:pt idx="986">
                  <c:v>7532.1175278622086</c:v>
                </c:pt>
                <c:pt idx="987">
                  <c:v>7531.1740890688261</c:v>
                </c:pt>
                <c:pt idx="988">
                  <c:v>7532.3559150657229</c:v>
                </c:pt>
                <c:pt idx="989">
                  <c:v>7531.7171717171714</c:v>
                </c:pt>
                <c:pt idx="990">
                  <c:v>7535.9233097880924</c:v>
                </c:pt>
                <c:pt idx="991">
                  <c:v>7536.1895161290322</c:v>
                </c:pt>
                <c:pt idx="992">
                  <c:v>7535.8509566968778</c:v>
                </c:pt>
                <c:pt idx="993">
                  <c:v>7536.2173038229375</c:v>
                </c:pt>
                <c:pt idx="994">
                  <c:v>7535.577889447236</c:v>
                </c:pt>
                <c:pt idx="995">
                  <c:v>7539.3574297188752</c:v>
                </c:pt>
                <c:pt idx="996">
                  <c:v>7537.9137412236714</c:v>
                </c:pt>
                <c:pt idx="997">
                  <c:v>7540.7815631262529</c:v>
                </c:pt>
                <c:pt idx="998">
                  <c:v>7544.4444444444443</c:v>
                </c:pt>
                <c:pt idx="999">
                  <c:v>7543.2</c:v>
                </c:pt>
              </c:numCache>
            </c:numRef>
          </c:val>
          <c:smooth val="0"/>
          <c:extLst>
            <c:ext xmlns:c16="http://schemas.microsoft.com/office/drawing/2014/chart" uri="{C3380CC4-5D6E-409C-BE32-E72D297353CC}">
              <c16:uniqueId val="{00000000-84D6-EB4E-ADD4-EC463260ECEB}"/>
            </c:ext>
          </c:extLst>
        </c:ser>
        <c:dLbls>
          <c:showLegendKey val="0"/>
          <c:showVal val="0"/>
          <c:showCatName val="0"/>
          <c:showSerName val="0"/>
          <c:showPercent val="0"/>
          <c:showBubbleSize val="0"/>
        </c:dLbls>
        <c:smooth val="0"/>
        <c:axId val="1279164864"/>
        <c:axId val="1047638608"/>
      </c:lineChart>
      <c:catAx>
        <c:axId val="127916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47638608"/>
        <c:crosses val="autoZero"/>
        <c:auto val="1"/>
        <c:lblAlgn val="ctr"/>
        <c:lblOffset val="100"/>
        <c:noMultiLvlLbl val="0"/>
      </c:catAx>
      <c:valAx>
        <c:axId val="10476386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279164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Operating 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'4.Simulation'!$CO$6:$CO$1005</c:f>
              <c:numCache>
                <c:formatCode>"$"#,##0.00</c:formatCode>
                <c:ptCount val="1000"/>
                <c:pt idx="0">
                  <c:v>2550</c:v>
                </c:pt>
                <c:pt idx="1">
                  <c:v>2309</c:v>
                </c:pt>
                <c:pt idx="2">
                  <c:v>2101.3333333333335</c:v>
                </c:pt>
                <c:pt idx="3">
                  <c:v>1949.75</c:v>
                </c:pt>
                <c:pt idx="4">
                  <c:v>2104.6</c:v>
                </c:pt>
                <c:pt idx="5">
                  <c:v>2098.5</c:v>
                </c:pt>
                <c:pt idx="6">
                  <c:v>2188.7142857142858</c:v>
                </c:pt>
                <c:pt idx="7">
                  <c:v>2113.25</c:v>
                </c:pt>
                <c:pt idx="8">
                  <c:v>2012.1111111111111</c:v>
                </c:pt>
                <c:pt idx="9">
                  <c:v>2038.5</c:v>
                </c:pt>
                <c:pt idx="10">
                  <c:v>2112.2727272727275</c:v>
                </c:pt>
                <c:pt idx="11">
                  <c:v>2215.25</c:v>
                </c:pt>
                <c:pt idx="12">
                  <c:v>2200</c:v>
                </c:pt>
                <c:pt idx="13">
                  <c:v>2181.4285714285716</c:v>
                </c:pt>
                <c:pt idx="14">
                  <c:v>2170.4666666666667</c:v>
                </c:pt>
                <c:pt idx="15">
                  <c:v>2170.375</c:v>
                </c:pt>
                <c:pt idx="16">
                  <c:v>2241.6470588235293</c:v>
                </c:pt>
                <c:pt idx="17">
                  <c:v>2239.1111111111113</c:v>
                </c:pt>
                <c:pt idx="18">
                  <c:v>2169.3684210526317</c:v>
                </c:pt>
                <c:pt idx="19">
                  <c:v>2201.9</c:v>
                </c:pt>
                <c:pt idx="20">
                  <c:v>2183.3333333333335</c:v>
                </c:pt>
                <c:pt idx="21">
                  <c:v>2148.6363636363635</c:v>
                </c:pt>
                <c:pt idx="22">
                  <c:v>2167.391304347826</c:v>
                </c:pt>
                <c:pt idx="23">
                  <c:v>2183.75</c:v>
                </c:pt>
                <c:pt idx="24">
                  <c:v>2201.1999999999998</c:v>
                </c:pt>
                <c:pt idx="25">
                  <c:v>2197.6153846153848</c:v>
                </c:pt>
                <c:pt idx="26">
                  <c:v>2184.2222222222222</c:v>
                </c:pt>
                <c:pt idx="27">
                  <c:v>2211.2142857142858</c:v>
                </c:pt>
                <c:pt idx="28">
                  <c:v>2185.4827586206898</c:v>
                </c:pt>
                <c:pt idx="29">
                  <c:v>2215.8333333333335</c:v>
                </c:pt>
                <c:pt idx="30">
                  <c:v>2200.8387096774195</c:v>
                </c:pt>
                <c:pt idx="31">
                  <c:v>2187.1875</c:v>
                </c:pt>
                <c:pt idx="32">
                  <c:v>2173.818181818182</c:v>
                </c:pt>
                <c:pt idx="33">
                  <c:v>2177.9117647058824</c:v>
                </c:pt>
                <c:pt idx="34">
                  <c:v>2176.9142857142856</c:v>
                </c:pt>
                <c:pt idx="35">
                  <c:v>2164.9444444444443</c:v>
                </c:pt>
                <c:pt idx="36">
                  <c:v>2171.135135135135</c:v>
                </c:pt>
                <c:pt idx="37">
                  <c:v>2177</c:v>
                </c:pt>
                <c:pt idx="38">
                  <c:v>2164.4102564102564</c:v>
                </c:pt>
                <c:pt idx="39">
                  <c:v>2152.9</c:v>
                </c:pt>
                <c:pt idx="40">
                  <c:v>2156.5853658536585</c:v>
                </c:pt>
                <c:pt idx="41">
                  <c:v>2153.2619047619046</c:v>
                </c:pt>
                <c:pt idx="42">
                  <c:v>2147.6511627906975</c:v>
                </c:pt>
                <c:pt idx="43">
                  <c:v>2151.818181818182</c:v>
                </c:pt>
                <c:pt idx="44">
                  <c:v>2137.8888888888887</c:v>
                </c:pt>
                <c:pt idx="45">
                  <c:v>2147.717391304348</c:v>
                </c:pt>
                <c:pt idx="46">
                  <c:v>2142.8510638297871</c:v>
                </c:pt>
                <c:pt idx="47">
                  <c:v>2140.5208333333335</c:v>
                </c:pt>
                <c:pt idx="48">
                  <c:v>2132.591836734694</c:v>
                </c:pt>
                <c:pt idx="49">
                  <c:v>2125.34</c:v>
                </c:pt>
                <c:pt idx="50">
                  <c:v>2102.6078431372548</c:v>
                </c:pt>
                <c:pt idx="51">
                  <c:v>2110.4423076923076</c:v>
                </c:pt>
                <c:pt idx="52">
                  <c:v>2121.9056603773583</c:v>
                </c:pt>
                <c:pt idx="53">
                  <c:v>2123.1296296296296</c:v>
                </c:pt>
                <c:pt idx="54">
                  <c:v>2119.9272727272728</c:v>
                </c:pt>
                <c:pt idx="55">
                  <c:v>2113.7857142857142</c:v>
                </c:pt>
                <c:pt idx="56">
                  <c:v>2112.5789473684213</c:v>
                </c:pt>
                <c:pt idx="57">
                  <c:v>2109.4655172413795</c:v>
                </c:pt>
                <c:pt idx="58">
                  <c:v>2104.4576271186443</c:v>
                </c:pt>
                <c:pt idx="59">
                  <c:v>2105.9833333333331</c:v>
                </c:pt>
                <c:pt idx="60">
                  <c:v>2127.5901639344261</c:v>
                </c:pt>
                <c:pt idx="61">
                  <c:v>2138.7580645161293</c:v>
                </c:pt>
                <c:pt idx="62">
                  <c:v>2146.0793650793653</c:v>
                </c:pt>
                <c:pt idx="63">
                  <c:v>2154.734375</c:v>
                </c:pt>
                <c:pt idx="64">
                  <c:v>2160.353846153846</c:v>
                </c:pt>
                <c:pt idx="65">
                  <c:v>2152.848484848485</c:v>
                </c:pt>
                <c:pt idx="66">
                  <c:v>2157.2835820895521</c:v>
                </c:pt>
                <c:pt idx="67">
                  <c:v>2153.5735294117649</c:v>
                </c:pt>
                <c:pt idx="68">
                  <c:v>2149.9710144927535</c:v>
                </c:pt>
                <c:pt idx="69">
                  <c:v>2150.7428571428572</c:v>
                </c:pt>
                <c:pt idx="70">
                  <c:v>2141.5774647887324</c:v>
                </c:pt>
                <c:pt idx="71">
                  <c:v>2138.2916666666665</c:v>
                </c:pt>
                <c:pt idx="72">
                  <c:v>2142.2876712328766</c:v>
                </c:pt>
                <c:pt idx="73">
                  <c:v>2140.5945945945946</c:v>
                </c:pt>
                <c:pt idx="74">
                  <c:v>2155.5733333333333</c:v>
                </c:pt>
                <c:pt idx="75">
                  <c:v>2150.8157894736842</c:v>
                </c:pt>
                <c:pt idx="76">
                  <c:v>2144</c:v>
                </c:pt>
                <c:pt idx="77">
                  <c:v>2143.2692307692309</c:v>
                </c:pt>
                <c:pt idx="78">
                  <c:v>2146.2151898734178</c:v>
                </c:pt>
                <c:pt idx="79">
                  <c:v>2154.3874999999998</c:v>
                </c:pt>
                <c:pt idx="80">
                  <c:v>2155.4938271604938</c:v>
                </c:pt>
                <c:pt idx="81">
                  <c:v>2157.3048780487807</c:v>
                </c:pt>
                <c:pt idx="82">
                  <c:v>2158.0963855421687</c:v>
                </c:pt>
                <c:pt idx="83">
                  <c:v>2145.6904761904761</c:v>
                </c:pt>
                <c:pt idx="84">
                  <c:v>2152.035294117647</c:v>
                </c:pt>
                <c:pt idx="85">
                  <c:v>2148.7558139534885</c:v>
                </c:pt>
                <c:pt idx="86">
                  <c:v>2148.1954022988507</c:v>
                </c:pt>
                <c:pt idx="87">
                  <c:v>2139.5113636363635</c:v>
                </c:pt>
                <c:pt idx="88">
                  <c:v>2144.7977528089887</c:v>
                </c:pt>
                <c:pt idx="89">
                  <c:v>2134</c:v>
                </c:pt>
                <c:pt idx="90">
                  <c:v>2126.5934065934066</c:v>
                </c:pt>
                <c:pt idx="91">
                  <c:v>2124.5652173913045</c:v>
                </c:pt>
                <c:pt idx="92">
                  <c:v>2128.8172043010754</c:v>
                </c:pt>
                <c:pt idx="93">
                  <c:v>2127.4893617021276</c:v>
                </c:pt>
                <c:pt idx="94">
                  <c:v>2133.7052631578949</c:v>
                </c:pt>
                <c:pt idx="95">
                  <c:v>2134.7291666666665</c:v>
                </c:pt>
                <c:pt idx="96">
                  <c:v>2129.9793814432992</c:v>
                </c:pt>
                <c:pt idx="97">
                  <c:v>2133.5102040816328</c:v>
                </c:pt>
                <c:pt idx="98">
                  <c:v>2134.7070707070707</c:v>
                </c:pt>
                <c:pt idx="99">
                  <c:v>2127.81</c:v>
                </c:pt>
                <c:pt idx="100">
                  <c:v>2124.5643564356437</c:v>
                </c:pt>
                <c:pt idx="101">
                  <c:v>2130.5980392156862</c:v>
                </c:pt>
                <c:pt idx="102">
                  <c:v>2133.8932038834951</c:v>
                </c:pt>
                <c:pt idx="103">
                  <c:v>2130.3365384615386</c:v>
                </c:pt>
                <c:pt idx="104">
                  <c:v>2127.1238095238095</c:v>
                </c:pt>
                <c:pt idx="105">
                  <c:v>2134.1509433962265</c:v>
                </c:pt>
                <c:pt idx="106">
                  <c:v>2136.0747663551401</c:v>
                </c:pt>
                <c:pt idx="107">
                  <c:v>2130.7407407407409</c:v>
                </c:pt>
                <c:pt idx="108">
                  <c:v>2132.7431192660551</c:v>
                </c:pt>
                <c:pt idx="109">
                  <c:v>2128.1272727272726</c:v>
                </c:pt>
                <c:pt idx="110">
                  <c:v>2141.2252252252251</c:v>
                </c:pt>
                <c:pt idx="111">
                  <c:v>2138.4464285714284</c:v>
                </c:pt>
                <c:pt idx="112">
                  <c:v>2140.3893805309735</c:v>
                </c:pt>
                <c:pt idx="113">
                  <c:v>2137.1929824561403</c:v>
                </c:pt>
                <c:pt idx="114">
                  <c:v>2139.9739130434782</c:v>
                </c:pt>
                <c:pt idx="115">
                  <c:v>2133.4568965517242</c:v>
                </c:pt>
                <c:pt idx="116">
                  <c:v>2131.863247863248</c:v>
                </c:pt>
                <c:pt idx="117">
                  <c:v>2131.7288135593221</c:v>
                </c:pt>
                <c:pt idx="118">
                  <c:v>2135.9159663865548</c:v>
                </c:pt>
                <c:pt idx="119">
                  <c:v>2134.1666666666665</c:v>
                </c:pt>
                <c:pt idx="120">
                  <c:v>2136.3140495867769</c:v>
                </c:pt>
                <c:pt idx="121">
                  <c:v>2133.9016393442621</c:v>
                </c:pt>
                <c:pt idx="122">
                  <c:v>2132.3252032520327</c:v>
                </c:pt>
                <c:pt idx="123">
                  <c:v>2133.483870967742</c:v>
                </c:pt>
                <c:pt idx="124">
                  <c:v>2134.056</c:v>
                </c:pt>
                <c:pt idx="125">
                  <c:v>2135.3333333333335</c:v>
                </c:pt>
                <c:pt idx="126">
                  <c:v>2129.3543307086616</c:v>
                </c:pt>
                <c:pt idx="127">
                  <c:v>2131.390625</c:v>
                </c:pt>
                <c:pt idx="128">
                  <c:v>2126.7286821705425</c:v>
                </c:pt>
                <c:pt idx="129">
                  <c:v>2120.9538461538464</c:v>
                </c:pt>
                <c:pt idx="130">
                  <c:v>2118.5496183206105</c:v>
                </c:pt>
                <c:pt idx="131">
                  <c:v>2121.212121212121</c:v>
                </c:pt>
                <c:pt idx="132">
                  <c:v>2118.0751879699246</c:v>
                </c:pt>
                <c:pt idx="133">
                  <c:v>2121.6119402985073</c:v>
                </c:pt>
                <c:pt idx="134">
                  <c:v>2122.8740740740741</c:v>
                </c:pt>
                <c:pt idx="135">
                  <c:v>2126.3823529411766</c:v>
                </c:pt>
                <c:pt idx="136">
                  <c:v>2126.1897810218979</c:v>
                </c:pt>
                <c:pt idx="137">
                  <c:v>2130.1304347826085</c:v>
                </c:pt>
                <c:pt idx="138">
                  <c:v>2128.6618705035971</c:v>
                </c:pt>
                <c:pt idx="139">
                  <c:v>2117.3142857142857</c:v>
                </c:pt>
                <c:pt idx="140">
                  <c:v>2115.9078014184397</c:v>
                </c:pt>
                <c:pt idx="141">
                  <c:v>2115.5070422535209</c:v>
                </c:pt>
                <c:pt idx="142">
                  <c:v>2113.6433566433566</c:v>
                </c:pt>
                <c:pt idx="143">
                  <c:v>2112.3819444444443</c:v>
                </c:pt>
                <c:pt idx="144">
                  <c:v>2112.158620689655</c:v>
                </c:pt>
                <c:pt idx="145">
                  <c:v>2120.6643835616437</c:v>
                </c:pt>
                <c:pt idx="146">
                  <c:v>2116.5102040816328</c:v>
                </c:pt>
                <c:pt idx="147">
                  <c:v>2118.5675675675675</c:v>
                </c:pt>
                <c:pt idx="148">
                  <c:v>2120.1140939597317</c:v>
                </c:pt>
                <c:pt idx="149">
                  <c:v>2119.34</c:v>
                </c:pt>
                <c:pt idx="150">
                  <c:v>2120.8013245033112</c:v>
                </c:pt>
                <c:pt idx="151">
                  <c:v>2124.0197368421054</c:v>
                </c:pt>
                <c:pt idx="152">
                  <c:v>2126.372549019608</c:v>
                </c:pt>
                <c:pt idx="153">
                  <c:v>2126.9805194805194</c:v>
                </c:pt>
                <c:pt idx="154">
                  <c:v>2127.425806451613</c:v>
                </c:pt>
                <c:pt idx="155">
                  <c:v>2131.4807692307691</c:v>
                </c:pt>
                <c:pt idx="156">
                  <c:v>2126.7707006369428</c:v>
                </c:pt>
                <c:pt idx="157">
                  <c:v>2124.7911392405063</c:v>
                </c:pt>
                <c:pt idx="158">
                  <c:v>2123.8930817610062</c:v>
                </c:pt>
                <c:pt idx="159">
                  <c:v>2121.53125</c:v>
                </c:pt>
                <c:pt idx="160">
                  <c:v>2126.7267080745341</c:v>
                </c:pt>
                <c:pt idx="161">
                  <c:v>2130.3765432098767</c:v>
                </c:pt>
                <c:pt idx="162">
                  <c:v>2126.5705521472391</c:v>
                </c:pt>
                <c:pt idx="163">
                  <c:v>2125.5792682926831</c:v>
                </c:pt>
                <c:pt idx="164">
                  <c:v>2121.757575757576</c:v>
                </c:pt>
                <c:pt idx="165">
                  <c:v>2128.5060240963853</c:v>
                </c:pt>
                <c:pt idx="166">
                  <c:v>2128.7664670658683</c:v>
                </c:pt>
                <c:pt idx="167">
                  <c:v>2132.1428571428573</c:v>
                </c:pt>
                <c:pt idx="168">
                  <c:v>2136.852071005917</c:v>
                </c:pt>
                <c:pt idx="169">
                  <c:v>2139.4588235294118</c:v>
                </c:pt>
                <c:pt idx="170">
                  <c:v>2140.1578947368421</c:v>
                </c:pt>
                <c:pt idx="171">
                  <c:v>2140.4825581395348</c:v>
                </c:pt>
                <c:pt idx="172">
                  <c:v>2145.8092485549132</c:v>
                </c:pt>
                <c:pt idx="173">
                  <c:v>2146.5574712643679</c:v>
                </c:pt>
                <c:pt idx="174">
                  <c:v>2145.457142857143</c:v>
                </c:pt>
                <c:pt idx="175">
                  <c:v>2143.971590909091</c:v>
                </c:pt>
                <c:pt idx="176">
                  <c:v>2141.1468926553671</c:v>
                </c:pt>
                <c:pt idx="177">
                  <c:v>2137.5168539325841</c:v>
                </c:pt>
                <c:pt idx="178">
                  <c:v>2139.6033519553071</c:v>
                </c:pt>
                <c:pt idx="179">
                  <c:v>2138.7666666666669</c:v>
                </c:pt>
                <c:pt idx="180">
                  <c:v>2134.685082872928</c:v>
                </c:pt>
                <c:pt idx="181">
                  <c:v>2141.8461538461538</c:v>
                </c:pt>
                <c:pt idx="182">
                  <c:v>2138.9289617486338</c:v>
                </c:pt>
                <c:pt idx="183">
                  <c:v>2136.0434782608695</c:v>
                </c:pt>
                <c:pt idx="184">
                  <c:v>2135.762162162162</c:v>
                </c:pt>
                <c:pt idx="185">
                  <c:v>2137.989247311828</c:v>
                </c:pt>
                <c:pt idx="186">
                  <c:v>2135.7326203208554</c:v>
                </c:pt>
                <c:pt idx="187">
                  <c:v>2136.4361702127658</c:v>
                </c:pt>
                <c:pt idx="188">
                  <c:v>2138.201058201058</c:v>
                </c:pt>
                <c:pt idx="189">
                  <c:v>2136.4842105263156</c:v>
                </c:pt>
                <c:pt idx="190">
                  <c:v>2134.0314136125653</c:v>
                </c:pt>
                <c:pt idx="191">
                  <c:v>2131.25</c:v>
                </c:pt>
                <c:pt idx="192">
                  <c:v>2136.8601036269429</c:v>
                </c:pt>
                <c:pt idx="193">
                  <c:v>2144.2422680412369</c:v>
                </c:pt>
                <c:pt idx="194">
                  <c:v>2139.728205128205</c:v>
                </c:pt>
                <c:pt idx="195">
                  <c:v>2137.5663265306121</c:v>
                </c:pt>
                <c:pt idx="196">
                  <c:v>2136.6700507614214</c:v>
                </c:pt>
                <c:pt idx="197">
                  <c:v>2140.3838383838383</c:v>
                </c:pt>
                <c:pt idx="198">
                  <c:v>2138.8140703517588</c:v>
                </c:pt>
                <c:pt idx="199">
                  <c:v>2143.36</c:v>
                </c:pt>
                <c:pt idx="200">
                  <c:v>2143.8208955223881</c:v>
                </c:pt>
                <c:pt idx="201">
                  <c:v>2141.8217821782177</c:v>
                </c:pt>
                <c:pt idx="202">
                  <c:v>2138.6847290640394</c:v>
                </c:pt>
                <c:pt idx="203">
                  <c:v>2142.127450980392</c:v>
                </c:pt>
                <c:pt idx="204">
                  <c:v>2142.8292682926831</c:v>
                </c:pt>
                <c:pt idx="205">
                  <c:v>2143.2815533980583</c:v>
                </c:pt>
                <c:pt idx="206">
                  <c:v>2143.5748792270533</c:v>
                </c:pt>
                <c:pt idx="207">
                  <c:v>2137.5480769230771</c:v>
                </c:pt>
                <c:pt idx="208">
                  <c:v>2137.2727272727275</c:v>
                </c:pt>
                <c:pt idx="209">
                  <c:v>2139.0523809523811</c:v>
                </c:pt>
                <c:pt idx="210">
                  <c:v>2140.4786729857819</c:v>
                </c:pt>
                <c:pt idx="211">
                  <c:v>2141.5613207547171</c:v>
                </c:pt>
                <c:pt idx="212">
                  <c:v>2139.8169014084506</c:v>
                </c:pt>
                <c:pt idx="213">
                  <c:v>2138.3130841121497</c:v>
                </c:pt>
                <c:pt idx="214">
                  <c:v>2140.1348837209302</c:v>
                </c:pt>
                <c:pt idx="215">
                  <c:v>2140.7268518518517</c:v>
                </c:pt>
                <c:pt idx="216">
                  <c:v>2138.4377880184334</c:v>
                </c:pt>
                <c:pt idx="217">
                  <c:v>2138.5366972477063</c:v>
                </c:pt>
                <c:pt idx="218">
                  <c:v>2143.2876712328766</c:v>
                </c:pt>
                <c:pt idx="219">
                  <c:v>2144.6</c:v>
                </c:pt>
                <c:pt idx="220">
                  <c:v>2143.5158371040725</c:v>
                </c:pt>
                <c:pt idx="221">
                  <c:v>2144.1171171171172</c:v>
                </c:pt>
                <c:pt idx="222">
                  <c:v>2144.7937219730943</c:v>
                </c:pt>
                <c:pt idx="223">
                  <c:v>2143.5669642857142</c:v>
                </c:pt>
                <c:pt idx="224">
                  <c:v>2141.6933333333332</c:v>
                </c:pt>
                <c:pt idx="225">
                  <c:v>2140.3141592920356</c:v>
                </c:pt>
                <c:pt idx="226">
                  <c:v>2138.4977973568284</c:v>
                </c:pt>
                <c:pt idx="227">
                  <c:v>2138.7850877192982</c:v>
                </c:pt>
                <c:pt idx="228">
                  <c:v>2140.2139737991265</c:v>
                </c:pt>
                <c:pt idx="229">
                  <c:v>2138.4304347826087</c:v>
                </c:pt>
                <c:pt idx="230">
                  <c:v>2139.030303030303</c:v>
                </c:pt>
                <c:pt idx="231">
                  <c:v>2139.2068965517242</c:v>
                </c:pt>
                <c:pt idx="232">
                  <c:v>2137.5708154506437</c:v>
                </c:pt>
                <c:pt idx="233">
                  <c:v>2135.7692307692309</c:v>
                </c:pt>
                <c:pt idx="234">
                  <c:v>2136.2936170212765</c:v>
                </c:pt>
                <c:pt idx="235">
                  <c:v>2132.7161016949153</c:v>
                </c:pt>
                <c:pt idx="236">
                  <c:v>2133.0506329113923</c:v>
                </c:pt>
                <c:pt idx="237">
                  <c:v>2134.8865546218485</c:v>
                </c:pt>
                <c:pt idx="238">
                  <c:v>2132.9330543933056</c:v>
                </c:pt>
                <c:pt idx="239">
                  <c:v>2132.6624999999999</c:v>
                </c:pt>
                <c:pt idx="240">
                  <c:v>2127.7551867219918</c:v>
                </c:pt>
                <c:pt idx="241">
                  <c:v>2128.1859504132231</c:v>
                </c:pt>
                <c:pt idx="242">
                  <c:v>2129.1234567901233</c:v>
                </c:pt>
                <c:pt idx="243">
                  <c:v>2125.7090163934427</c:v>
                </c:pt>
                <c:pt idx="244">
                  <c:v>2125.8000000000002</c:v>
                </c:pt>
                <c:pt idx="245">
                  <c:v>2125.6951219512193</c:v>
                </c:pt>
                <c:pt idx="246">
                  <c:v>2126.7813765182186</c:v>
                </c:pt>
                <c:pt idx="247">
                  <c:v>2127.0282258064517</c:v>
                </c:pt>
                <c:pt idx="248">
                  <c:v>2125.7148594377509</c:v>
                </c:pt>
                <c:pt idx="249">
                  <c:v>2125.58</c:v>
                </c:pt>
                <c:pt idx="250">
                  <c:v>2128.6653386454182</c:v>
                </c:pt>
                <c:pt idx="251">
                  <c:v>2132.2658730158732</c:v>
                </c:pt>
                <c:pt idx="252">
                  <c:v>2134.2332015810275</c:v>
                </c:pt>
                <c:pt idx="253">
                  <c:v>2132.1692913385828</c:v>
                </c:pt>
                <c:pt idx="254">
                  <c:v>2129.4941176470588</c:v>
                </c:pt>
                <c:pt idx="255">
                  <c:v>2129.08203125</c:v>
                </c:pt>
                <c:pt idx="256">
                  <c:v>2125.396887159533</c:v>
                </c:pt>
                <c:pt idx="257">
                  <c:v>2121.7635658914728</c:v>
                </c:pt>
                <c:pt idx="258">
                  <c:v>2123.4942084942086</c:v>
                </c:pt>
                <c:pt idx="259">
                  <c:v>2122.1692307692306</c:v>
                </c:pt>
                <c:pt idx="260">
                  <c:v>2121.0498084291189</c:v>
                </c:pt>
                <c:pt idx="261">
                  <c:v>2119.4236641221373</c:v>
                </c:pt>
                <c:pt idx="262">
                  <c:v>2120.8441064638782</c:v>
                </c:pt>
                <c:pt idx="263">
                  <c:v>2123.719696969697</c:v>
                </c:pt>
                <c:pt idx="264">
                  <c:v>2124.3660377358492</c:v>
                </c:pt>
                <c:pt idx="265">
                  <c:v>2120.5751879699246</c:v>
                </c:pt>
                <c:pt idx="266">
                  <c:v>2124.1835205992511</c:v>
                </c:pt>
                <c:pt idx="267">
                  <c:v>2124.5186567164178</c:v>
                </c:pt>
                <c:pt idx="268">
                  <c:v>2122.2342007434945</c:v>
                </c:pt>
                <c:pt idx="269">
                  <c:v>2121.4407407407407</c:v>
                </c:pt>
                <c:pt idx="270">
                  <c:v>2119.2952029520297</c:v>
                </c:pt>
                <c:pt idx="271">
                  <c:v>2118.1985294117649</c:v>
                </c:pt>
                <c:pt idx="272">
                  <c:v>2119.7912087912086</c:v>
                </c:pt>
                <c:pt idx="273">
                  <c:v>2122.1642335766423</c:v>
                </c:pt>
                <c:pt idx="274">
                  <c:v>2125.0072727272727</c:v>
                </c:pt>
                <c:pt idx="275">
                  <c:v>2123.981884057971</c:v>
                </c:pt>
                <c:pt idx="276">
                  <c:v>2123.7725631768953</c:v>
                </c:pt>
                <c:pt idx="277">
                  <c:v>2122.5575539568345</c:v>
                </c:pt>
                <c:pt idx="278">
                  <c:v>2123.0465949820787</c:v>
                </c:pt>
                <c:pt idx="279">
                  <c:v>2124.8214285714284</c:v>
                </c:pt>
                <c:pt idx="280">
                  <c:v>2129.4982206405693</c:v>
                </c:pt>
                <c:pt idx="281">
                  <c:v>2131.0602836879434</c:v>
                </c:pt>
                <c:pt idx="282">
                  <c:v>2132.0106007067138</c:v>
                </c:pt>
                <c:pt idx="283">
                  <c:v>2129.6795774647885</c:v>
                </c:pt>
                <c:pt idx="284">
                  <c:v>2132.4385964912281</c:v>
                </c:pt>
                <c:pt idx="285">
                  <c:v>2132.2832167832166</c:v>
                </c:pt>
                <c:pt idx="286">
                  <c:v>2129.3832752613239</c:v>
                </c:pt>
                <c:pt idx="287">
                  <c:v>2130.4583333333335</c:v>
                </c:pt>
                <c:pt idx="288">
                  <c:v>2128.3460207612457</c:v>
                </c:pt>
                <c:pt idx="289">
                  <c:v>2129.6620689655174</c:v>
                </c:pt>
                <c:pt idx="290">
                  <c:v>2129.8591065292098</c:v>
                </c:pt>
                <c:pt idx="291">
                  <c:v>2129.7020547945203</c:v>
                </c:pt>
                <c:pt idx="292">
                  <c:v>2128.0989761092151</c:v>
                </c:pt>
                <c:pt idx="293">
                  <c:v>2127.6020408163267</c:v>
                </c:pt>
                <c:pt idx="294">
                  <c:v>2124.8779661016947</c:v>
                </c:pt>
                <c:pt idx="295">
                  <c:v>2125.6655405405404</c:v>
                </c:pt>
                <c:pt idx="296">
                  <c:v>2122.9124579124577</c:v>
                </c:pt>
                <c:pt idx="297">
                  <c:v>2123.05033557047</c:v>
                </c:pt>
                <c:pt idx="298">
                  <c:v>2122.2107023411372</c:v>
                </c:pt>
                <c:pt idx="299">
                  <c:v>2122.0233333333335</c:v>
                </c:pt>
                <c:pt idx="300">
                  <c:v>2120.7142857142858</c:v>
                </c:pt>
                <c:pt idx="301">
                  <c:v>2119.0894039735099</c:v>
                </c:pt>
                <c:pt idx="302">
                  <c:v>2115.9570957095711</c:v>
                </c:pt>
                <c:pt idx="303">
                  <c:v>2115.4013157894738</c:v>
                </c:pt>
                <c:pt idx="304">
                  <c:v>2115.2721311475411</c:v>
                </c:pt>
                <c:pt idx="305">
                  <c:v>2113.1176470588234</c:v>
                </c:pt>
                <c:pt idx="306">
                  <c:v>2111.4462540716613</c:v>
                </c:pt>
                <c:pt idx="307">
                  <c:v>2110.0064935064934</c:v>
                </c:pt>
                <c:pt idx="308">
                  <c:v>2109.6601941747572</c:v>
                </c:pt>
                <c:pt idx="309">
                  <c:v>2110.7580645161293</c:v>
                </c:pt>
                <c:pt idx="310">
                  <c:v>2112.8874598070738</c:v>
                </c:pt>
                <c:pt idx="311">
                  <c:v>2111.0833333333335</c:v>
                </c:pt>
                <c:pt idx="312">
                  <c:v>2108.8370607028755</c:v>
                </c:pt>
                <c:pt idx="313">
                  <c:v>2110.9522292993629</c:v>
                </c:pt>
                <c:pt idx="314">
                  <c:v>2110.0031746031746</c:v>
                </c:pt>
                <c:pt idx="315">
                  <c:v>2111.7879746835442</c:v>
                </c:pt>
                <c:pt idx="316">
                  <c:v>2112.0788643533124</c:v>
                </c:pt>
                <c:pt idx="317">
                  <c:v>2109.3867924528304</c:v>
                </c:pt>
                <c:pt idx="318">
                  <c:v>2109.8275862068967</c:v>
                </c:pt>
                <c:pt idx="319">
                  <c:v>2108.109375</c:v>
                </c:pt>
                <c:pt idx="320">
                  <c:v>2108.663551401869</c:v>
                </c:pt>
                <c:pt idx="321">
                  <c:v>2109.9689440993789</c:v>
                </c:pt>
                <c:pt idx="322">
                  <c:v>2109.3560371517028</c:v>
                </c:pt>
                <c:pt idx="323">
                  <c:v>2111.6234567901233</c:v>
                </c:pt>
                <c:pt idx="324">
                  <c:v>2112.6584615384613</c:v>
                </c:pt>
                <c:pt idx="325">
                  <c:v>2115.8496932515336</c:v>
                </c:pt>
                <c:pt idx="326">
                  <c:v>2115.2048929663611</c:v>
                </c:pt>
                <c:pt idx="327">
                  <c:v>2115.1402439024391</c:v>
                </c:pt>
                <c:pt idx="328">
                  <c:v>2112.6747720364742</c:v>
                </c:pt>
                <c:pt idx="329">
                  <c:v>2113.0636363636363</c:v>
                </c:pt>
                <c:pt idx="330">
                  <c:v>2114.716012084592</c:v>
                </c:pt>
                <c:pt idx="331">
                  <c:v>2116.3584337349398</c:v>
                </c:pt>
                <c:pt idx="332">
                  <c:v>2115.4924924924926</c:v>
                </c:pt>
                <c:pt idx="333">
                  <c:v>2115.7095808383233</c:v>
                </c:pt>
                <c:pt idx="334">
                  <c:v>2115.8955223880598</c:v>
                </c:pt>
                <c:pt idx="335">
                  <c:v>2114.8839285714284</c:v>
                </c:pt>
                <c:pt idx="336">
                  <c:v>2116.9347181008902</c:v>
                </c:pt>
                <c:pt idx="337">
                  <c:v>2115.4053254437872</c:v>
                </c:pt>
                <c:pt idx="338">
                  <c:v>2116.2153392330383</c:v>
                </c:pt>
                <c:pt idx="339">
                  <c:v>2119.0735294117649</c:v>
                </c:pt>
                <c:pt idx="340">
                  <c:v>2116.7653958944284</c:v>
                </c:pt>
                <c:pt idx="341">
                  <c:v>2117.3011695906434</c:v>
                </c:pt>
                <c:pt idx="342">
                  <c:v>2120.6093294460643</c:v>
                </c:pt>
                <c:pt idx="343">
                  <c:v>2120.6540697674418</c:v>
                </c:pt>
                <c:pt idx="344">
                  <c:v>2120.0492753623189</c:v>
                </c:pt>
                <c:pt idx="345">
                  <c:v>2120.8410404624278</c:v>
                </c:pt>
                <c:pt idx="346">
                  <c:v>2118.85590778098</c:v>
                </c:pt>
                <c:pt idx="347">
                  <c:v>2118.1005747126437</c:v>
                </c:pt>
                <c:pt idx="348">
                  <c:v>2119.3381088825213</c:v>
                </c:pt>
                <c:pt idx="349">
                  <c:v>2122.3342857142857</c:v>
                </c:pt>
                <c:pt idx="350">
                  <c:v>2124.2193732193732</c:v>
                </c:pt>
                <c:pt idx="351">
                  <c:v>2128.2301136363635</c:v>
                </c:pt>
                <c:pt idx="352">
                  <c:v>2128.9065155807366</c:v>
                </c:pt>
                <c:pt idx="353">
                  <c:v>2127.1581920903955</c:v>
                </c:pt>
                <c:pt idx="354">
                  <c:v>2129.211267605634</c:v>
                </c:pt>
                <c:pt idx="355">
                  <c:v>2125.7415730337079</c:v>
                </c:pt>
                <c:pt idx="356">
                  <c:v>2124.7507002801121</c:v>
                </c:pt>
                <c:pt idx="357">
                  <c:v>2122.5251396648046</c:v>
                </c:pt>
                <c:pt idx="358">
                  <c:v>2123.9944289693594</c:v>
                </c:pt>
                <c:pt idx="359">
                  <c:v>2124.9944444444445</c:v>
                </c:pt>
                <c:pt idx="360">
                  <c:v>2124.4626038781162</c:v>
                </c:pt>
                <c:pt idx="361">
                  <c:v>2123.3922651933703</c:v>
                </c:pt>
                <c:pt idx="362">
                  <c:v>2123.8898071625345</c:v>
                </c:pt>
                <c:pt idx="363">
                  <c:v>2124.335164835165</c:v>
                </c:pt>
                <c:pt idx="364">
                  <c:v>2123.7753424657535</c:v>
                </c:pt>
                <c:pt idx="365">
                  <c:v>2124.4207650273224</c:v>
                </c:pt>
                <c:pt idx="366">
                  <c:v>2123.4713896457765</c:v>
                </c:pt>
                <c:pt idx="367">
                  <c:v>2123.6684782608695</c:v>
                </c:pt>
                <c:pt idx="368">
                  <c:v>2123.5501355013548</c:v>
                </c:pt>
                <c:pt idx="369">
                  <c:v>2123.2918918918917</c:v>
                </c:pt>
                <c:pt idx="370">
                  <c:v>2124.3611859838275</c:v>
                </c:pt>
                <c:pt idx="371">
                  <c:v>2123.3279569892475</c:v>
                </c:pt>
                <c:pt idx="372">
                  <c:v>2125.4262734584449</c:v>
                </c:pt>
                <c:pt idx="373">
                  <c:v>2124.9117647058824</c:v>
                </c:pt>
                <c:pt idx="374">
                  <c:v>2125.8053333333332</c:v>
                </c:pt>
                <c:pt idx="375">
                  <c:v>2125.1622340425533</c:v>
                </c:pt>
                <c:pt idx="376">
                  <c:v>2127.132625994695</c:v>
                </c:pt>
                <c:pt idx="377">
                  <c:v>2126.4153439153438</c:v>
                </c:pt>
                <c:pt idx="378">
                  <c:v>2126.3245382585751</c:v>
                </c:pt>
                <c:pt idx="379">
                  <c:v>2125.3552631578946</c:v>
                </c:pt>
                <c:pt idx="380">
                  <c:v>2126.2493438320212</c:v>
                </c:pt>
                <c:pt idx="381">
                  <c:v>2125.8717277486912</c:v>
                </c:pt>
                <c:pt idx="382">
                  <c:v>2126.9007832898174</c:v>
                </c:pt>
                <c:pt idx="383">
                  <c:v>2128.7265625</c:v>
                </c:pt>
                <c:pt idx="384">
                  <c:v>2129.6129870129871</c:v>
                </c:pt>
                <c:pt idx="385">
                  <c:v>2130.2098445595857</c:v>
                </c:pt>
                <c:pt idx="386">
                  <c:v>2133.2945736434108</c:v>
                </c:pt>
                <c:pt idx="387">
                  <c:v>2133.7809278350514</c:v>
                </c:pt>
                <c:pt idx="388">
                  <c:v>2133.9820051413881</c:v>
                </c:pt>
                <c:pt idx="389">
                  <c:v>2134.6948717948717</c:v>
                </c:pt>
                <c:pt idx="390">
                  <c:v>2135.6803069053708</c:v>
                </c:pt>
                <c:pt idx="391">
                  <c:v>2133.5994897959185</c:v>
                </c:pt>
                <c:pt idx="392">
                  <c:v>2133.025445292621</c:v>
                </c:pt>
                <c:pt idx="393">
                  <c:v>2135.6827411167515</c:v>
                </c:pt>
                <c:pt idx="394">
                  <c:v>2133.9848101265825</c:v>
                </c:pt>
                <c:pt idx="395">
                  <c:v>2136.3282828282827</c:v>
                </c:pt>
                <c:pt idx="396">
                  <c:v>2137.7229219143578</c:v>
                </c:pt>
                <c:pt idx="397">
                  <c:v>2136.3768844221104</c:v>
                </c:pt>
                <c:pt idx="398">
                  <c:v>2136.5263157894738</c:v>
                </c:pt>
                <c:pt idx="399">
                  <c:v>2136.2350000000001</c:v>
                </c:pt>
                <c:pt idx="400">
                  <c:v>2134.2743142144636</c:v>
                </c:pt>
                <c:pt idx="401">
                  <c:v>2132.9079601990052</c:v>
                </c:pt>
                <c:pt idx="402">
                  <c:v>2132.0521091811415</c:v>
                </c:pt>
                <c:pt idx="403">
                  <c:v>2132.7896039603961</c:v>
                </c:pt>
                <c:pt idx="404">
                  <c:v>2130.7728395061727</c:v>
                </c:pt>
                <c:pt idx="405">
                  <c:v>2132.9137931034484</c:v>
                </c:pt>
                <c:pt idx="406">
                  <c:v>2132.181818181818</c:v>
                </c:pt>
                <c:pt idx="407">
                  <c:v>2131.7965686274511</c:v>
                </c:pt>
                <c:pt idx="408">
                  <c:v>2130.60391198044</c:v>
                </c:pt>
                <c:pt idx="409">
                  <c:v>2129.2609756097563</c:v>
                </c:pt>
                <c:pt idx="410">
                  <c:v>2128.8004866180049</c:v>
                </c:pt>
                <c:pt idx="411">
                  <c:v>2128.6529126213591</c:v>
                </c:pt>
                <c:pt idx="412">
                  <c:v>2125.7409200968523</c:v>
                </c:pt>
                <c:pt idx="413">
                  <c:v>2126.8961352657007</c:v>
                </c:pt>
                <c:pt idx="414">
                  <c:v>2127.2578313253011</c:v>
                </c:pt>
                <c:pt idx="415">
                  <c:v>2127.1418269230771</c:v>
                </c:pt>
                <c:pt idx="416">
                  <c:v>2127.2494004796163</c:v>
                </c:pt>
                <c:pt idx="417">
                  <c:v>2128.0215311004786</c:v>
                </c:pt>
                <c:pt idx="418">
                  <c:v>2125.6420047732695</c:v>
                </c:pt>
                <c:pt idx="419">
                  <c:v>2124.9666666666667</c:v>
                </c:pt>
                <c:pt idx="420">
                  <c:v>2123.9239904988121</c:v>
                </c:pt>
                <c:pt idx="421">
                  <c:v>2121.4146919431278</c:v>
                </c:pt>
                <c:pt idx="422">
                  <c:v>2122.1229314420802</c:v>
                </c:pt>
                <c:pt idx="423">
                  <c:v>2121.25</c:v>
                </c:pt>
                <c:pt idx="424">
                  <c:v>2122.6117647058823</c:v>
                </c:pt>
                <c:pt idx="425">
                  <c:v>2123.4976525821598</c:v>
                </c:pt>
                <c:pt idx="426">
                  <c:v>2124.215456674473</c:v>
                </c:pt>
                <c:pt idx="427">
                  <c:v>2124.8037383177571</c:v>
                </c:pt>
                <c:pt idx="428">
                  <c:v>2124.6829836829838</c:v>
                </c:pt>
                <c:pt idx="429">
                  <c:v>2125.881395348837</c:v>
                </c:pt>
                <c:pt idx="430">
                  <c:v>2125.7308584686775</c:v>
                </c:pt>
                <c:pt idx="431">
                  <c:v>2124.9212962962961</c:v>
                </c:pt>
                <c:pt idx="432">
                  <c:v>2124.122401847575</c:v>
                </c:pt>
                <c:pt idx="433">
                  <c:v>2123.1682027649767</c:v>
                </c:pt>
                <c:pt idx="434">
                  <c:v>2123.3356321839078</c:v>
                </c:pt>
                <c:pt idx="435">
                  <c:v>2123.2454128440368</c:v>
                </c:pt>
                <c:pt idx="436">
                  <c:v>2125.8695652173915</c:v>
                </c:pt>
                <c:pt idx="437">
                  <c:v>2123.7351598173518</c:v>
                </c:pt>
                <c:pt idx="438">
                  <c:v>2124.2095671981779</c:v>
                </c:pt>
                <c:pt idx="439">
                  <c:v>2123.9909090909091</c:v>
                </c:pt>
                <c:pt idx="440">
                  <c:v>2123.4308390022675</c:v>
                </c:pt>
                <c:pt idx="441">
                  <c:v>2125.1968325791854</c:v>
                </c:pt>
                <c:pt idx="442">
                  <c:v>2124.2054176072234</c:v>
                </c:pt>
                <c:pt idx="443">
                  <c:v>2121.9144144144143</c:v>
                </c:pt>
                <c:pt idx="444">
                  <c:v>2121.2853932584271</c:v>
                </c:pt>
                <c:pt idx="445">
                  <c:v>2119.1255605381166</c:v>
                </c:pt>
                <c:pt idx="446">
                  <c:v>2119.5995525727071</c:v>
                </c:pt>
                <c:pt idx="447">
                  <c:v>2120.3727678571427</c:v>
                </c:pt>
                <c:pt idx="448">
                  <c:v>2120.4855233853009</c:v>
                </c:pt>
                <c:pt idx="449">
                  <c:v>2121.0933333333332</c:v>
                </c:pt>
                <c:pt idx="450">
                  <c:v>2120.8625277161864</c:v>
                </c:pt>
                <c:pt idx="451">
                  <c:v>2121.2942477876104</c:v>
                </c:pt>
                <c:pt idx="452">
                  <c:v>2121.9536423841059</c:v>
                </c:pt>
                <c:pt idx="453">
                  <c:v>2120.8810572687225</c:v>
                </c:pt>
                <c:pt idx="454">
                  <c:v>2120.5714285714284</c:v>
                </c:pt>
                <c:pt idx="455">
                  <c:v>2120.0263157894738</c:v>
                </c:pt>
                <c:pt idx="456">
                  <c:v>2120.105032822757</c:v>
                </c:pt>
                <c:pt idx="457">
                  <c:v>2120.5065502183406</c:v>
                </c:pt>
                <c:pt idx="458">
                  <c:v>2121.3333333333335</c:v>
                </c:pt>
                <c:pt idx="459">
                  <c:v>2121.0456521739129</c:v>
                </c:pt>
                <c:pt idx="460">
                  <c:v>2120.9826464208245</c:v>
                </c:pt>
                <c:pt idx="461">
                  <c:v>2120.439393939394</c:v>
                </c:pt>
                <c:pt idx="462">
                  <c:v>2120.3606911447082</c:v>
                </c:pt>
                <c:pt idx="463">
                  <c:v>2120.9116379310344</c:v>
                </c:pt>
                <c:pt idx="464">
                  <c:v>2121.1935483870966</c:v>
                </c:pt>
                <c:pt idx="465">
                  <c:v>2119.4656652360513</c:v>
                </c:pt>
                <c:pt idx="466">
                  <c:v>2119.610278372591</c:v>
                </c:pt>
                <c:pt idx="467">
                  <c:v>2119.3012820512822</c:v>
                </c:pt>
                <c:pt idx="468">
                  <c:v>2117.5799573560766</c:v>
                </c:pt>
                <c:pt idx="469">
                  <c:v>2116.8787234042552</c:v>
                </c:pt>
                <c:pt idx="470">
                  <c:v>2119.3269639065816</c:v>
                </c:pt>
                <c:pt idx="471">
                  <c:v>2116.8792372881358</c:v>
                </c:pt>
                <c:pt idx="472">
                  <c:v>2120.0274841437631</c:v>
                </c:pt>
                <c:pt idx="473">
                  <c:v>2121.3523206751056</c:v>
                </c:pt>
                <c:pt idx="474">
                  <c:v>2120.7515789473682</c:v>
                </c:pt>
                <c:pt idx="475">
                  <c:v>2118.5399159663866</c:v>
                </c:pt>
                <c:pt idx="476">
                  <c:v>2117.8721174004195</c:v>
                </c:pt>
                <c:pt idx="477">
                  <c:v>2117.4121338912132</c:v>
                </c:pt>
                <c:pt idx="478">
                  <c:v>2115.7473903966597</c:v>
                </c:pt>
                <c:pt idx="479">
                  <c:v>2116.6104166666669</c:v>
                </c:pt>
                <c:pt idx="480">
                  <c:v>2115.4012474012475</c:v>
                </c:pt>
                <c:pt idx="481">
                  <c:v>2114.4356846473029</c:v>
                </c:pt>
                <c:pt idx="482">
                  <c:v>2114.0910973084888</c:v>
                </c:pt>
                <c:pt idx="483">
                  <c:v>2113.8471074380163</c:v>
                </c:pt>
                <c:pt idx="484">
                  <c:v>2114.1835051546391</c:v>
                </c:pt>
                <c:pt idx="485">
                  <c:v>2115.1975308641977</c:v>
                </c:pt>
                <c:pt idx="486">
                  <c:v>2114.8377823408623</c:v>
                </c:pt>
                <c:pt idx="487">
                  <c:v>2116.1188524590166</c:v>
                </c:pt>
                <c:pt idx="488">
                  <c:v>2115.8077709611453</c:v>
                </c:pt>
                <c:pt idx="489">
                  <c:v>2117.3183673469389</c:v>
                </c:pt>
                <c:pt idx="490">
                  <c:v>2115.2790224032588</c:v>
                </c:pt>
                <c:pt idx="491">
                  <c:v>2116.3028455284552</c:v>
                </c:pt>
                <c:pt idx="492">
                  <c:v>2115.1440162271806</c:v>
                </c:pt>
                <c:pt idx="493">
                  <c:v>2116.1052631578946</c:v>
                </c:pt>
                <c:pt idx="494">
                  <c:v>2117.1838383838385</c:v>
                </c:pt>
                <c:pt idx="495">
                  <c:v>2118.7701612903224</c:v>
                </c:pt>
                <c:pt idx="496">
                  <c:v>2117.7424547283704</c:v>
                </c:pt>
                <c:pt idx="497">
                  <c:v>2115.4377510040163</c:v>
                </c:pt>
                <c:pt idx="498">
                  <c:v>2115.1422845691382</c:v>
                </c:pt>
                <c:pt idx="499">
                  <c:v>2114.1419999999998</c:v>
                </c:pt>
                <c:pt idx="500">
                  <c:v>2115.0119760479042</c:v>
                </c:pt>
                <c:pt idx="501">
                  <c:v>2115.3167330677293</c:v>
                </c:pt>
                <c:pt idx="502">
                  <c:v>2116.282306163022</c:v>
                </c:pt>
                <c:pt idx="503">
                  <c:v>2114.4166666666665</c:v>
                </c:pt>
                <c:pt idx="504">
                  <c:v>2113.2396039603959</c:v>
                </c:pt>
                <c:pt idx="505">
                  <c:v>2115.0632411067195</c:v>
                </c:pt>
                <c:pt idx="506">
                  <c:v>2117.1637080867849</c:v>
                </c:pt>
                <c:pt idx="507">
                  <c:v>2118.9251968503936</c:v>
                </c:pt>
                <c:pt idx="508">
                  <c:v>2117.9096267190571</c:v>
                </c:pt>
                <c:pt idx="509">
                  <c:v>2118.8921568627452</c:v>
                </c:pt>
                <c:pt idx="510">
                  <c:v>2118.3091976516635</c:v>
                </c:pt>
                <c:pt idx="511">
                  <c:v>2118.7734375</c:v>
                </c:pt>
                <c:pt idx="512">
                  <c:v>2117.8713450292398</c:v>
                </c:pt>
                <c:pt idx="513">
                  <c:v>2117.206225680934</c:v>
                </c:pt>
                <c:pt idx="514">
                  <c:v>2118.5223300970874</c:v>
                </c:pt>
                <c:pt idx="515">
                  <c:v>2119.3178294573645</c:v>
                </c:pt>
                <c:pt idx="516">
                  <c:v>2119.7833655705995</c:v>
                </c:pt>
                <c:pt idx="517">
                  <c:v>2122.0617760617761</c:v>
                </c:pt>
                <c:pt idx="518">
                  <c:v>2121.3371868978807</c:v>
                </c:pt>
                <c:pt idx="519">
                  <c:v>2120.8000000000002</c:v>
                </c:pt>
                <c:pt idx="520">
                  <c:v>2121.0057581573897</c:v>
                </c:pt>
                <c:pt idx="521">
                  <c:v>2119.9118773946361</c:v>
                </c:pt>
                <c:pt idx="522">
                  <c:v>2118.8699808795409</c:v>
                </c:pt>
                <c:pt idx="523">
                  <c:v>2117.9064885496182</c:v>
                </c:pt>
                <c:pt idx="524">
                  <c:v>2116.8533333333335</c:v>
                </c:pt>
                <c:pt idx="525">
                  <c:v>2116.0323193916352</c:v>
                </c:pt>
                <c:pt idx="526">
                  <c:v>2115.2049335863376</c:v>
                </c:pt>
                <c:pt idx="527">
                  <c:v>2116.066287878788</c:v>
                </c:pt>
                <c:pt idx="528">
                  <c:v>2117.4536862003779</c:v>
                </c:pt>
                <c:pt idx="529">
                  <c:v>2116.4679245283019</c:v>
                </c:pt>
                <c:pt idx="530">
                  <c:v>2115.2598870056499</c:v>
                </c:pt>
                <c:pt idx="531">
                  <c:v>2115.5977443609022</c:v>
                </c:pt>
                <c:pt idx="532">
                  <c:v>2115.2382739212007</c:v>
                </c:pt>
                <c:pt idx="533">
                  <c:v>2114.7790262172284</c:v>
                </c:pt>
                <c:pt idx="534">
                  <c:v>2114.7065420560748</c:v>
                </c:pt>
                <c:pt idx="535">
                  <c:v>2114.9085820895521</c:v>
                </c:pt>
                <c:pt idx="536">
                  <c:v>2113.6331471135941</c:v>
                </c:pt>
                <c:pt idx="537">
                  <c:v>2113.1672862453534</c:v>
                </c:pt>
                <c:pt idx="538">
                  <c:v>2115.2653061224491</c:v>
                </c:pt>
                <c:pt idx="539">
                  <c:v>2114.5148148148146</c:v>
                </c:pt>
                <c:pt idx="540">
                  <c:v>2115.615526802218</c:v>
                </c:pt>
                <c:pt idx="541">
                  <c:v>2117.2250922509224</c:v>
                </c:pt>
                <c:pt idx="542">
                  <c:v>2115.793738489871</c:v>
                </c:pt>
                <c:pt idx="543">
                  <c:v>2115.0257352941176</c:v>
                </c:pt>
                <c:pt idx="544">
                  <c:v>2115.5412844036696</c:v>
                </c:pt>
                <c:pt idx="545">
                  <c:v>2115.2710622710624</c:v>
                </c:pt>
                <c:pt idx="546">
                  <c:v>2115.4113345521023</c:v>
                </c:pt>
                <c:pt idx="547">
                  <c:v>2115.8029197080291</c:v>
                </c:pt>
                <c:pt idx="548">
                  <c:v>2114.9271402550089</c:v>
                </c:pt>
                <c:pt idx="549">
                  <c:v>2114.3927272727274</c:v>
                </c:pt>
                <c:pt idx="550">
                  <c:v>2112.4936479128855</c:v>
                </c:pt>
                <c:pt idx="551">
                  <c:v>2113.199275362319</c:v>
                </c:pt>
                <c:pt idx="552">
                  <c:v>2112.4484629294757</c:v>
                </c:pt>
                <c:pt idx="553">
                  <c:v>2111.2707581227437</c:v>
                </c:pt>
                <c:pt idx="554">
                  <c:v>2110.4612612612614</c:v>
                </c:pt>
                <c:pt idx="555">
                  <c:v>2108.7535971223024</c:v>
                </c:pt>
                <c:pt idx="556">
                  <c:v>2108.5134649910233</c:v>
                </c:pt>
                <c:pt idx="557">
                  <c:v>2108.3243727598565</c:v>
                </c:pt>
                <c:pt idx="558">
                  <c:v>2108.7924865831842</c:v>
                </c:pt>
                <c:pt idx="559">
                  <c:v>2109.5089285714284</c:v>
                </c:pt>
                <c:pt idx="560">
                  <c:v>2110.3297682709449</c:v>
                </c:pt>
                <c:pt idx="561">
                  <c:v>2109.7562277580073</c:v>
                </c:pt>
                <c:pt idx="562">
                  <c:v>2111.4937833037302</c:v>
                </c:pt>
                <c:pt idx="563">
                  <c:v>2111.8989361702129</c:v>
                </c:pt>
                <c:pt idx="564">
                  <c:v>2111.408849557522</c:v>
                </c:pt>
                <c:pt idx="565">
                  <c:v>2111.1802120141342</c:v>
                </c:pt>
                <c:pt idx="566">
                  <c:v>2109.9876543209875</c:v>
                </c:pt>
                <c:pt idx="567">
                  <c:v>2110.0264084507044</c:v>
                </c:pt>
                <c:pt idx="568">
                  <c:v>2110.0509666080843</c:v>
                </c:pt>
                <c:pt idx="569">
                  <c:v>2109.8877192982454</c:v>
                </c:pt>
                <c:pt idx="570">
                  <c:v>2110.5288966725043</c:v>
                </c:pt>
                <c:pt idx="571">
                  <c:v>2110.6083916083917</c:v>
                </c:pt>
                <c:pt idx="572">
                  <c:v>2112.3280977312393</c:v>
                </c:pt>
                <c:pt idx="573">
                  <c:v>2111.0452961672472</c:v>
                </c:pt>
                <c:pt idx="574">
                  <c:v>2110.2260869565216</c:v>
                </c:pt>
                <c:pt idx="575">
                  <c:v>2112.1493055555557</c:v>
                </c:pt>
                <c:pt idx="576">
                  <c:v>2110.8804159445408</c:v>
                </c:pt>
                <c:pt idx="577">
                  <c:v>2108.8581314878893</c:v>
                </c:pt>
                <c:pt idx="578">
                  <c:v>2108.6027633851468</c:v>
                </c:pt>
                <c:pt idx="579">
                  <c:v>2108.0810344827587</c:v>
                </c:pt>
                <c:pt idx="580">
                  <c:v>2109.4148020654043</c:v>
                </c:pt>
                <c:pt idx="581">
                  <c:v>2109.2336769759449</c:v>
                </c:pt>
                <c:pt idx="582">
                  <c:v>2110.514579759863</c:v>
                </c:pt>
                <c:pt idx="583">
                  <c:v>2109.8493150684931</c:v>
                </c:pt>
                <c:pt idx="584">
                  <c:v>2109.2837606837606</c:v>
                </c:pt>
                <c:pt idx="585">
                  <c:v>2108.3156996587031</c:v>
                </c:pt>
                <c:pt idx="586">
                  <c:v>2106.7223168654173</c:v>
                </c:pt>
                <c:pt idx="587">
                  <c:v>2105.5136054421769</c:v>
                </c:pt>
                <c:pt idx="588">
                  <c:v>2105.2597623089982</c:v>
                </c:pt>
                <c:pt idx="589">
                  <c:v>2103.9152542372881</c:v>
                </c:pt>
                <c:pt idx="590">
                  <c:v>2103.6734348561758</c:v>
                </c:pt>
                <c:pt idx="591">
                  <c:v>2104.0118243243242</c:v>
                </c:pt>
                <c:pt idx="592">
                  <c:v>2105.9561551433389</c:v>
                </c:pt>
                <c:pt idx="593">
                  <c:v>2106.1380471380471</c:v>
                </c:pt>
                <c:pt idx="594">
                  <c:v>2105.6336134453782</c:v>
                </c:pt>
                <c:pt idx="595">
                  <c:v>2107.8389261744965</c:v>
                </c:pt>
                <c:pt idx="596">
                  <c:v>2107.8927973199329</c:v>
                </c:pt>
                <c:pt idx="597">
                  <c:v>2108.334448160535</c:v>
                </c:pt>
                <c:pt idx="598">
                  <c:v>2107.4106844741236</c:v>
                </c:pt>
                <c:pt idx="599">
                  <c:v>2107.2833333333333</c:v>
                </c:pt>
                <c:pt idx="600">
                  <c:v>2107.3427620632278</c:v>
                </c:pt>
                <c:pt idx="601">
                  <c:v>2107.9368770764117</c:v>
                </c:pt>
                <c:pt idx="602">
                  <c:v>2109.4046434494194</c:v>
                </c:pt>
                <c:pt idx="603">
                  <c:v>2109.587748344371</c:v>
                </c:pt>
                <c:pt idx="604">
                  <c:v>2108.21652892562</c:v>
                </c:pt>
                <c:pt idx="605">
                  <c:v>2108.6320132013202</c:v>
                </c:pt>
                <c:pt idx="606">
                  <c:v>2107.9258649093904</c:v>
                </c:pt>
                <c:pt idx="607">
                  <c:v>2106.3240131578946</c:v>
                </c:pt>
                <c:pt idx="608">
                  <c:v>2105.5747126436781</c:v>
                </c:pt>
                <c:pt idx="609">
                  <c:v>2104.3918032786887</c:v>
                </c:pt>
                <c:pt idx="610">
                  <c:v>2105.0065466448445</c:v>
                </c:pt>
                <c:pt idx="611">
                  <c:v>2106.044117647059</c:v>
                </c:pt>
                <c:pt idx="612">
                  <c:v>2104.5856443719413</c:v>
                </c:pt>
                <c:pt idx="613">
                  <c:v>2103.4706840390882</c:v>
                </c:pt>
                <c:pt idx="614">
                  <c:v>2103.4325203252033</c:v>
                </c:pt>
                <c:pt idx="615">
                  <c:v>2104.7516233766232</c:v>
                </c:pt>
                <c:pt idx="616">
                  <c:v>2104.1604538087522</c:v>
                </c:pt>
                <c:pt idx="617">
                  <c:v>2102.8980582524273</c:v>
                </c:pt>
                <c:pt idx="618">
                  <c:v>2104.211631663974</c:v>
                </c:pt>
                <c:pt idx="619">
                  <c:v>2104.1838709677418</c:v>
                </c:pt>
                <c:pt idx="620">
                  <c:v>2102.6070853462156</c:v>
                </c:pt>
                <c:pt idx="621">
                  <c:v>2102.5514469453378</c:v>
                </c:pt>
                <c:pt idx="622">
                  <c:v>2103.9534510433386</c:v>
                </c:pt>
                <c:pt idx="623">
                  <c:v>2105.0689102564102</c:v>
                </c:pt>
                <c:pt idx="624">
                  <c:v>2104.0527999999999</c:v>
                </c:pt>
                <c:pt idx="625">
                  <c:v>2103.9408945686901</c:v>
                </c:pt>
                <c:pt idx="626">
                  <c:v>2104.0239234449759</c:v>
                </c:pt>
                <c:pt idx="627">
                  <c:v>2104.2850318471337</c:v>
                </c:pt>
                <c:pt idx="628">
                  <c:v>2104.3306836248012</c:v>
                </c:pt>
                <c:pt idx="629">
                  <c:v>2103.847619047619</c:v>
                </c:pt>
                <c:pt idx="630">
                  <c:v>2103.8938193343897</c:v>
                </c:pt>
                <c:pt idx="631">
                  <c:v>2103.8876582278481</c:v>
                </c:pt>
                <c:pt idx="632">
                  <c:v>2103.7282780410742</c:v>
                </c:pt>
                <c:pt idx="633">
                  <c:v>2104.8880126182967</c:v>
                </c:pt>
                <c:pt idx="634">
                  <c:v>2105.6456692913384</c:v>
                </c:pt>
                <c:pt idx="635">
                  <c:v>2106.4701257861634</c:v>
                </c:pt>
                <c:pt idx="636">
                  <c:v>2107.1507064364209</c:v>
                </c:pt>
                <c:pt idx="637">
                  <c:v>2106.3636363636365</c:v>
                </c:pt>
                <c:pt idx="638">
                  <c:v>2106.8278560250392</c:v>
                </c:pt>
                <c:pt idx="639">
                  <c:v>2105.8953124999998</c:v>
                </c:pt>
                <c:pt idx="640">
                  <c:v>2105.1060842433699</c:v>
                </c:pt>
                <c:pt idx="641">
                  <c:v>2104.4454828660437</c:v>
                </c:pt>
                <c:pt idx="642">
                  <c:v>2103.4510108864697</c:v>
                </c:pt>
                <c:pt idx="643">
                  <c:v>2104.2065217391305</c:v>
                </c:pt>
                <c:pt idx="644">
                  <c:v>2105.5906976744186</c:v>
                </c:pt>
                <c:pt idx="645">
                  <c:v>2105.3467492260061</c:v>
                </c:pt>
                <c:pt idx="646">
                  <c:v>2105.8176197836169</c:v>
                </c:pt>
                <c:pt idx="647">
                  <c:v>2105.2253086419755</c:v>
                </c:pt>
                <c:pt idx="648">
                  <c:v>2106.326656394453</c:v>
                </c:pt>
                <c:pt idx="649">
                  <c:v>2107.8676923076923</c:v>
                </c:pt>
                <c:pt idx="650">
                  <c:v>2109.1597542242703</c:v>
                </c:pt>
                <c:pt idx="651">
                  <c:v>2109.1334355828221</c:v>
                </c:pt>
                <c:pt idx="652">
                  <c:v>2107.6217457886678</c:v>
                </c:pt>
                <c:pt idx="653">
                  <c:v>2106.119266055046</c:v>
                </c:pt>
                <c:pt idx="654">
                  <c:v>2106.1862595419848</c:v>
                </c:pt>
                <c:pt idx="655">
                  <c:v>2105.5487804878048</c:v>
                </c:pt>
                <c:pt idx="656">
                  <c:v>2104.7260273972602</c:v>
                </c:pt>
                <c:pt idx="657">
                  <c:v>2103.9437689969604</c:v>
                </c:pt>
                <c:pt idx="658">
                  <c:v>2104.1562974203339</c:v>
                </c:pt>
                <c:pt idx="659">
                  <c:v>2103.3090909090911</c:v>
                </c:pt>
                <c:pt idx="660">
                  <c:v>2103.4372163388803</c:v>
                </c:pt>
                <c:pt idx="661">
                  <c:v>2102.7613293051359</c:v>
                </c:pt>
                <c:pt idx="662">
                  <c:v>2102.1161387631978</c:v>
                </c:pt>
                <c:pt idx="663">
                  <c:v>2101.9563253012047</c:v>
                </c:pt>
                <c:pt idx="664">
                  <c:v>2100.9909774436092</c:v>
                </c:pt>
                <c:pt idx="665">
                  <c:v>2100.367867867868</c:v>
                </c:pt>
                <c:pt idx="666">
                  <c:v>2101.3928035982008</c:v>
                </c:pt>
                <c:pt idx="667">
                  <c:v>2100.5673652694609</c:v>
                </c:pt>
                <c:pt idx="668">
                  <c:v>2101.2541106128551</c:v>
                </c:pt>
                <c:pt idx="669">
                  <c:v>2101.2283582089553</c:v>
                </c:pt>
                <c:pt idx="670">
                  <c:v>2100.4128166915052</c:v>
                </c:pt>
                <c:pt idx="671">
                  <c:v>2100.5788690476193</c:v>
                </c:pt>
                <c:pt idx="672">
                  <c:v>2100.6493313521546</c:v>
                </c:pt>
                <c:pt idx="673">
                  <c:v>2099.4673590504449</c:v>
                </c:pt>
                <c:pt idx="674">
                  <c:v>2099.3555555555554</c:v>
                </c:pt>
                <c:pt idx="675">
                  <c:v>2098.9955621301774</c:v>
                </c:pt>
                <c:pt idx="676">
                  <c:v>2099.5288035450517</c:v>
                </c:pt>
                <c:pt idx="677">
                  <c:v>2099.7182890855456</c:v>
                </c:pt>
                <c:pt idx="678">
                  <c:v>2099.3210603829161</c:v>
                </c:pt>
                <c:pt idx="679">
                  <c:v>2099.9720588235296</c:v>
                </c:pt>
                <c:pt idx="680">
                  <c:v>2100.2584434654918</c:v>
                </c:pt>
                <c:pt idx="681">
                  <c:v>2101.3739002932552</c:v>
                </c:pt>
                <c:pt idx="682">
                  <c:v>2101.1888726207908</c:v>
                </c:pt>
                <c:pt idx="683">
                  <c:v>2100.8976608187136</c:v>
                </c:pt>
                <c:pt idx="684">
                  <c:v>2099.4291970802919</c:v>
                </c:pt>
                <c:pt idx="685">
                  <c:v>2101.2113702623906</c:v>
                </c:pt>
                <c:pt idx="686">
                  <c:v>2101.5327510917032</c:v>
                </c:pt>
                <c:pt idx="687">
                  <c:v>2101.2165697674418</c:v>
                </c:pt>
                <c:pt idx="688">
                  <c:v>2102.0638606676343</c:v>
                </c:pt>
                <c:pt idx="689">
                  <c:v>2101.6869565217389</c:v>
                </c:pt>
                <c:pt idx="690">
                  <c:v>2101.1085383502173</c:v>
                </c:pt>
                <c:pt idx="691">
                  <c:v>2102.5245664739882</c:v>
                </c:pt>
                <c:pt idx="692">
                  <c:v>2101.6695526695526</c:v>
                </c:pt>
                <c:pt idx="693">
                  <c:v>2103.4337175792507</c:v>
                </c:pt>
                <c:pt idx="694">
                  <c:v>2105.0748201438851</c:v>
                </c:pt>
                <c:pt idx="695">
                  <c:v>2104.6537356321837</c:v>
                </c:pt>
                <c:pt idx="696">
                  <c:v>2104.1391678622667</c:v>
                </c:pt>
                <c:pt idx="697">
                  <c:v>2104.2478510028654</c:v>
                </c:pt>
                <c:pt idx="698">
                  <c:v>2105.2031473533621</c:v>
                </c:pt>
                <c:pt idx="699">
                  <c:v>2106.5500000000002</c:v>
                </c:pt>
                <c:pt idx="700">
                  <c:v>2106.0185449358059</c:v>
                </c:pt>
                <c:pt idx="701">
                  <c:v>2106.3262108262106</c:v>
                </c:pt>
                <c:pt idx="702">
                  <c:v>2106.1294452347083</c:v>
                </c:pt>
                <c:pt idx="703">
                  <c:v>2105.0923295454545</c:v>
                </c:pt>
                <c:pt idx="704">
                  <c:v>2104.5234042553193</c:v>
                </c:pt>
                <c:pt idx="705">
                  <c:v>2104.0410764872522</c:v>
                </c:pt>
                <c:pt idx="706">
                  <c:v>2103.4625176803393</c:v>
                </c:pt>
                <c:pt idx="707">
                  <c:v>2103.4689265536722</c:v>
                </c:pt>
                <c:pt idx="708">
                  <c:v>2103.3765867418902</c:v>
                </c:pt>
                <c:pt idx="709">
                  <c:v>2104.0098591549295</c:v>
                </c:pt>
                <c:pt idx="710">
                  <c:v>2102.9578059071728</c:v>
                </c:pt>
                <c:pt idx="711">
                  <c:v>2103.5435393258426</c:v>
                </c:pt>
                <c:pt idx="712">
                  <c:v>2103.7994389901824</c:v>
                </c:pt>
                <c:pt idx="713">
                  <c:v>2102.152661064426</c:v>
                </c:pt>
                <c:pt idx="714">
                  <c:v>2101.2195804195803</c:v>
                </c:pt>
                <c:pt idx="715">
                  <c:v>2099.6061452513968</c:v>
                </c:pt>
                <c:pt idx="716">
                  <c:v>2099.9525801952582</c:v>
                </c:pt>
                <c:pt idx="717">
                  <c:v>2098.6490250696379</c:v>
                </c:pt>
                <c:pt idx="718">
                  <c:v>2098.9986091794158</c:v>
                </c:pt>
                <c:pt idx="719">
                  <c:v>2098.2430555555557</c:v>
                </c:pt>
                <c:pt idx="720">
                  <c:v>2097.6712898751734</c:v>
                </c:pt>
                <c:pt idx="721">
                  <c:v>2097.9072022160667</c:v>
                </c:pt>
                <c:pt idx="722">
                  <c:v>2098.1798063623792</c:v>
                </c:pt>
                <c:pt idx="723">
                  <c:v>2098.2375690607737</c:v>
                </c:pt>
                <c:pt idx="724">
                  <c:v>2098.4165517241381</c:v>
                </c:pt>
                <c:pt idx="725">
                  <c:v>2098.4876033057853</c:v>
                </c:pt>
                <c:pt idx="726">
                  <c:v>2098.844566712517</c:v>
                </c:pt>
                <c:pt idx="727">
                  <c:v>2098.7912087912086</c:v>
                </c:pt>
                <c:pt idx="728">
                  <c:v>2099.8463648834017</c:v>
                </c:pt>
                <c:pt idx="729">
                  <c:v>2099.7589041095889</c:v>
                </c:pt>
                <c:pt idx="730">
                  <c:v>2099.4829001367989</c:v>
                </c:pt>
                <c:pt idx="731">
                  <c:v>2099.0081967213114</c:v>
                </c:pt>
                <c:pt idx="732">
                  <c:v>2098.6766712141884</c:v>
                </c:pt>
                <c:pt idx="733">
                  <c:v>2098.634877384196</c:v>
                </c:pt>
                <c:pt idx="734">
                  <c:v>2097.847619047619</c:v>
                </c:pt>
                <c:pt idx="735">
                  <c:v>2097.459239130435</c:v>
                </c:pt>
                <c:pt idx="736">
                  <c:v>2096.4748982360925</c:v>
                </c:pt>
                <c:pt idx="737">
                  <c:v>2095.7479674796746</c:v>
                </c:pt>
                <c:pt idx="738">
                  <c:v>2095.4140730717186</c:v>
                </c:pt>
                <c:pt idx="739">
                  <c:v>2094.6297297297297</c:v>
                </c:pt>
                <c:pt idx="740">
                  <c:v>2094.8205128205127</c:v>
                </c:pt>
                <c:pt idx="741">
                  <c:v>2095.3261455525608</c:v>
                </c:pt>
                <c:pt idx="742">
                  <c:v>2094.6258411843878</c:v>
                </c:pt>
                <c:pt idx="743">
                  <c:v>2094.5362903225805</c:v>
                </c:pt>
                <c:pt idx="744">
                  <c:v>2094.3194630872481</c:v>
                </c:pt>
                <c:pt idx="745">
                  <c:v>2093.4825737265414</c:v>
                </c:pt>
                <c:pt idx="746">
                  <c:v>2092.6157965194111</c:v>
                </c:pt>
                <c:pt idx="747">
                  <c:v>2090.5401069518716</c:v>
                </c:pt>
                <c:pt idx="748">
                  <c:v>2090.3297730307077</c:v>
                </c:pt>
                <c:pt idx="749">
                  <c:v>2089.0386666666668</c:v>
                </c:pt>
                <c:pt idx="750">
                  <c:v>2089.3608521970705</c:v>
                </c:pt>
                <c:pt idx="751">
                  <c:v>2088.1023936170213</c:v>
                </c:pt>
                <c:pt idx="752">
                  <c:v>2087.4276228419653</c:v>
                </c:pt>
                <c:pt idx="753">
                  <c:v>2087.6790450928384</c:v>
                </c:pt>
                <c:pt idx="754">
                  <c:v>2088.645033112583</c:v>
                </c:pt>
                <c:pt idx="755">
                  <c:v>2088.112433862434</c:v>
                </c:pt>
                <c:pt idx="756">
                  <c:v>2088.2021136063408</c:v>
                </c:pt>
                <c:pt idx="757">
                  <c:v>2088.2968337730872</c:v>
                </c:pt>
                <c:pt idx="758">
                  <c:v>2087.6561264822135</c:v>
                </c:pt>
                <c:pt idx="759">
                  <c:v>2087.8302631578949</c:v>
                </c:pt>
                <c:pt idx="760">
                  <c:v>2088.8002628120894</c:v>
                </c:pt>
                <c:pt idx="761">
                  <c:v>2088.5131233595803</c:v>
                </c:pt>
                <c:pt idx="762">
                  <c:v>2089.5347313237221</c:v>
                </c:pt>
                <c:pt idx="763">
                  <c:v>2090.1570680628274</c:v>
                </c:pt>
                <c:pt idx="764">
                  <c:v>2089.6313725490195</c:v>
                </c:pt>
                <c:pt idx="765">
                  <c:v>2089.5509138381203</c:v>
                </c:pt>
                <c:pt idx="766">
                  <c:v>2088.0756192959584</c:v>
                </c:pt>
                <c:pt idx="767">
                  <c:v>2089.1966145833335</c:v>
                </c:pt>
                <c:pt idx="768">
                  <c:v>2090.300390117035</c:v>
                </c:pt>
                <c:pt idx="769">
                  <c:v>2089.0857142857144</c:v>
                </c:pt>
                <c:pt idx="770">
                  <c:v>2090.2204928664073</c:v>
                </c:pt>
                <c:pt idx="771">
                  <c:v>2089.6178756476684</c:v>
                </c:pt>
                <c:pt idx="772">
                  <c:v>2089.4152652005173</c:v>
                </c:pt>
                <c:pt idx="773">
                  <c:v>2089.2390180878551</c:v>
                </c:pt>
                <c:pt idx="774">
                  <c:v>2089.0670967741935</c:v>
                </c:pt>
                <c:pt idx="775">
                  <c:v>2089.6507731958764</c:v>
                </c:pt>
                <c:pt idx="776">
                  <c:v>2089.1106821106823</c:v>
                </c:pt>
                <c:pt idx="777">
                  <c:v>2089.4562982005141</c:v>
                </c:pt>
                <c:pt idx="778">
                  <c:v>2089.038510911425</c:v>
                </c:pt>
                <c:pt idx="779">
                  <c:v>2090.373076923077</c:v>
                </c:pt>
                <c:pt idx="780">
                  <c:v>2091.6145966709346</c:v>
                </c:pt>
                <c:pt idx="781">
                  <c:v>2091.4296675191817</c:v>
                </c:pt>
                <c:pt idx="782">
                  <c:v>2090.32183908046</c:v>
                </c:pt>
                <c:pt idx="783">
                  <c:v>2090.9821428571427</c:v>
                </c:pt>
                <c:pt idx="784">
                  <c:v>2090.771974522293</c:v>
                </c:pt>
                <c:pt idx="785">
                  <c:v>2090.8447837150129</c:v>
                </c:pt>
                <c:pt idx="786">
                  <c:v>2090.8576874205846</c:v>
                </c:pt>
                <c:pt idx="787">
                  <c:v>2090.6662436548222</c:v>
                </c:pt>
                <c:pt idx="788">
                  <c:v>2091.5171102661598</c:v>
                </c:pt>
                <c:pt idx="789">
                  <c:v>2091.4670886075951</c:v>
                </c:pt>
                <c:pt idx="790">
                  <c:v>2092.4007585335021</c:v>
                </c:pt>
                <c:pt idx="791">
                  <c:v>2091.4305555555557</c:v>
                </c:pt>
                <c:pt idx="792">
                  <c:v>2089.2358133669609</c:v>
                </c:pt>
                <c:pt idx="793">
                  <c:v>2089.6876574307303</c:v>
                </c:pt>
                <c:pt idx="794">
                  <c:v>2089.9345911949686</c:v>
                </c:pt>
                <c:pt idx="795">
                  <c:v>2090.6507537688444</c:v>
                </c:pt>
                <c:pt idx="796">
                  <c:v>2090.9861982434127</c:v>
                </c:pt>
                <c:pt idx="797">
                  <c:v>2090.2769423558898</c:v>
                </c:pt>
                <c:pt idx="798">
                  <c:v>2089.7259073842301</c:v>
                </c:pt>
                <c:pt idx="799">
                  <c:v>2089.3262500000001</c:v>
                </c:pt>
                <c:pt idx="800">
                  <c:v>2088.6529338327091</c:v>
                </c:pt>
                <c:pt idx="801">
                  <c:v>2088.9102244389028</c:v>
                </c:pt>
                <c:pt idx="802">
                  <c:v>2089.4719800747198</c:v>
                </c:pt>
                <c:pt idx="803">
                  <c:v>2089.7338308457711</c:v>
                </c:pt>
                <c:pt idx="804">
                  <c:v>2089.8459627329194</c:v>
                </c:pt>
                <c:pt idx="805">
                  <c:v>2088.7903225806454</c:v>
                </c:pt>
                <c:pt idx="806">
                  <c:v>2088.0173482032219</c:v>
                </c:pt>
                <c:pt idx="807">
                  <c:v>2086.7957920792078</c:v>
                </c:pt>
                <c:pt idx="808">
                  <c:v>2086.1817058096417</c:v>
                </c:pt>
                <c:pt idx="809">
                  <c:v>2087.5469135802468</c:v>
                </c:pt>
                <c:pt idx="810">
                  <c:v>2087.6609124537608</c:v>
                </c:pt>
                <c:pt idx="811">
                  <c:v>2087.9224137931033</c:v>
                </c:pt>
                <c:pt idx="812">
                  <c:v>2087.260762607626</c:v>
                </c:pt>
                <c:pt idx="813">
                  <c:v>2086.7788697788696</c:v>
                </c:pt>
                <c:pt idx="814">
                  <c:v>2087.1999999999998</c:v>
                </c:pt>
                <c:pt idx="815">
                  <c:v>2088.1887254901962</c:v>
                </c:pt>
                <c:pt idx="816">
                  <c:v>2088.3990208078335</c:v>
                </c:pt>
                <c:pt idx="817">
                  <c:v>2088.3251833740833</c:v>
                </c:pt>
                <c:pt idx="818">
                  <c:v>2088.797313797314</c:v>
                </c:pt>
                <c:pt idx="819">
                  <c:v>2088.9182926829267</c:v>
                </c:pt>
                <c:pt idx="820">
                  <c:v>2088.0913520097442</c:v>
                </c:pt>
                <c:pt idx="821">
                  <c:v>2088.5437956204378</c:v>
                </c:pt>
                <c:pt idx="822">
                  <c:v>2088.1567436208993</c:v>
                </c:pt>
                <c:pt idx="823">
                  <c:v>2089.5752427184466</c:v>
                </c:pt>
                <c:pt idx="824">
                  <c:v>2088.6909090909089</c:v>
                </c:pt>
                <c:pt idx="825">
                  <c:v>2089.4915254237289</c:v>
                </c:pt>
                <c:pt idx="826">
                  <c:v>2089.5477629987909</c:v>
                </c:pt>
                <c:pt idx="827">
                  <c:v>2089.8285024154588</c:v>
                </c:pt>
                <c:pt idx="828">
                  <c:v>2088.9191797346202</c:v>
                </c:pt>
                <c:pt idx="829">
                  <c:v>2088.8240963855424</c:v>
                </c:pt>
                <c:pt idx="830">
                  <c:v>2088.7882069795428</c:v>
                </c:pt>
                <c:pt idx="831">
                  <c:v>2088.7151442307691</c:v>
                </c:pt>
                <c:pt idx="832">
                  <c:v>2087.8763505402162</c:v>
                </c:pt>
                <c:pt idx="833">
                  <c:v>2087.9520383693048</c:v>
                </c:pt>
                <c:pt idx="834">
                  <c:v>2087.825149700599</c:v>
                </c:pt>
                <c:pt idx="835">
                  <c:v>2087.1638755980862</c:v>
                </c:pt>
                <c:pt idx="836">
                  <c:v>2086.5878136200718</c:v>
                </c:pt>
                <c:pt idx="837">
                  <c:v>2086.4295942720764</c:v>
                </c:pt>
                <c:pt idx="838">
                  <c:v>2086.1525625744935</c:v>
                </c:pt>
                <c:pt idx="839">
                  <c:v>2086.0797619047621</c:v>
                </c:pt>
                <c:pt idx="840">
                  <c:v>2085.436385255648</c:v>
                </c:pt>
                <c:pt idx="841">
                  <c:v>2085.9287410926368</c:v>
                </c:pt>
                <c:pt idx="842">
                  <c:v>2085.8303677342824</c:v>
                </c:pt>
                <c:pt idx="843">
                  <c:v>2086.1907582938388</c:v>
                </c:pt>
                <c:pt idx="844">
                  <c:v>2086.8994082840236</c:v>
                </c:pt>
                <c:pt idx="845">
                  <c:v>2086.0354609929077</c:v>
                </c:pt>
                <c:pt idx="846">
                  <c:v>2085.8961038961038</c:v>
                </c:pt>
                <c:pt idx="847">
                  <c:v>2086.0353773584907</c:v>
                </c:pt>
                <c:pt idx="848">
                  <c:v>2086.7585394581861</c:v>
                </c:pt>
                <c:pt idx="849">
                  <c:v>2087.4011764705883</c:v>
                </c:pt>
                <c:pt idx="850">
                  <c:v>2087.35017626322</c:v>
                </c:pt>
                <c:pt idx="851">
                  <c:v>2088.0457746478874</c:v>
                </c:pt>
                <c:pt idx="852">
                  <c:v>2088.0855803048066</c:v>
                </c:pt>
                <c:pt idx="853">
                  <c:v>2087.6920374707261</c:v>
                </c:pt>
                <c:pt idx="854">
                  <c:v>2087.5929824561404</c:v>
                </c:pt>
                <c:pt idx="855">
                  <c:v>2087.4369158878503</c:v>
                </c:pt>
                <c:pt idx="856">
                  <c:v>2087.5950991831974</c:v>
                </c:pt>
                <c:pt idx="857">
                  <c:v>2088.1759906759908</c:v>
                </c:pt>
                <c:pt idx="858">
                  <c:v>2088.1431897555299</c:v>
                </c:pt>
                <c:pt idx="859">
                  <c:v>2089.0918604651165</c:v>
                </c:pt>
                <c:pt idx="860">
                  <c:v>2089.1428571428573</c:v>
                </c:pt>
                <c:pt idx="861">
                  <c:v>2089.4570765661251</c:v>
                </c:pt>
                <c:pt idx="862">
                  <c:v>2089.5434530706839</c:v>
                </c:pt>
                <c:pt idx="863">
                  <c:v>2089.4351851851852</c:v>
                </c:pt>
                <c:pt idx="864">
                  <c:v>2088.6520231213872</c:v>
                </c:pt>
                <c:pt idx="865">
                  <c:v>2088.6651270207853</c:v>
                </c:pt>
                <c:pt idx="866">
                  <c:v>2087.9746251441752</c:v>
                </c:pt>
                <c:pt idx="867">
                  <c:v>2087.5529953917053</c:v>
                </c:pt>
                <c:pt idx="868">
                  <c:v>2087.6777905638664</c:v>
                </c:pt>
                <c:pt idx="869">
                  <c:v>2087.5632183908046</c:v>
                </c:pt>
                <c:pt idx="870">
                  <c:v>2088.0711825487947</c:v>
                </c:pt>
                <c:pt idx="871">
                  <c:v>2088.5355504587155</c:v>
                </c:pt>
                <c:pt idx="872">
                  <c:v>2088.0767468499425</c:v>
                </c:pt>
                <c:pt idx="873">
                  <c:v>2088.2517162471395</c:v>
                </c:pt>
                <c:pt idx="874">
                  <c:v>2087.8262857142859</c:v>
                </c:pt>
                <c:pt idx="875">
                  <c:v>2087.577625570776</c:v>
                </c:pt>
                <c:pt idx="876">
                  <c:v>2088.2645381984034</c:v>
                </c:pt>
                <c:pt idx="877">
                  <c:v>2087.3394077448747</c:v>
                </c:pt>
                <c:pt idx="878">
                  <c:v>2088.6780432309442</c:v>
                </c:pt>
                <c:pt idx="879">
                  <c:v>2088.1227272727274</c:v>
                </c:pt>
                <c:pt idx="880">
                  <c:v>2088.3371169125994</c:v>
                </c:pt>
                <c:pt idx="881">
                  <c:v>2088.0374149659865</c:v>
                </c:pt>
                <c:pt idx="882">
                  <c:v>2088.1143827859569</c:v>
                </c:pt>
                <c:pt idx="883">
                  <c:v>2087.4830316742082</c:v>
                </c:pt>
                <c:pt idx="884">
                  <c:v>2087.0836158192092</c:v>
                </c:pt>
                <c:pt idx="885">
                  <c:v>2088.1839729119638</c:v>
                </c:pt>
                <c:pt idx="886">
                  <c:v>2088.3416009019165</c:v>
                </c:pt>
                <c:pt idx="887">
                  <c:v>2087.8952702702704</c:v>
                </c:pt>
                <c:pt idx="888">
                  <c:v>2088.1889763779527</c:v>
                </c:pt>
                <c:pt idx="889">
                  <c:v>2088.8719101123597</c:v>
                </c:pt>
                <c:pt idx="890">
                  <c:v>2088.5746352413021</c:v>
                </c:pt>
                <c:pt idx="891">
                  <c:v>2088.9573991031389</c:v>
                </c:pt>
                <c:pt idx="892">
                  <c:v>2089.3863381858901</c:v>
                </c:pt>
                <c:pt idx="893">
                  <c:v>2090.0156599552574</c:v>
                </c:pt>
                <c:pt idx="894">
                  <c:v>2090.1698324022345</c:v>
                </c:pt>
                <c:pt idx="895">
                  <c:v>2089.0892857142858</c:v>
                </c:pt>
                <c:pt idx="896">
                  <c:v>2088.9141583054625</c:v>
                </c:pt>
                <c:pt idx="897">
                  <c:v>2088.9532293986636</c:v>
                </c:pt>
                <c:pt idx="898">
                  <c:v>2088.8943270300333</c:v>
                </c:pt>
                <c:pt idx="899">
                  <c:v>2087.951111111111</c:v>
                </c:pt>
                <c:pt idx="900">
                  <c:v>2087.7480577136516</c:v>
                </c:pt>
                <c:pt idx="901">
                  <c:v>2087.8880266075389</c:v>
                </c:pt>
                <c:pt idx="902">
                  <c:v>2087.4828349944628</c:v>
                </c:pt>
                <c:pt idx="903">
                  <c:v>2087.4878318584069</c:v>
                </c:pt>
                <c:pt idx="904">
                  <c:v>2087.756906077348</c:v>
                </c:pt>
                <c:pt idx="905">
                  <c:v>2087.5938189845474</c:v>
                </c:pt>
                <c:pt idx="906">
                  <c:v>2087.9316427783901</c:v>
                </c:pt>
                <c:pt idx="907">
                  <c:v>2088.5066079295152</c:v>
                </c:pt>
                <c:pt idx="908">
                  <c:v>2087.9383938393839</c:v>
                </c:pt>
                <c:pt idx="909">
                  <c:v>2087.556043956044</c:v>
                </c:pt>
                <c:pt idx="910">
                  <c:v>2088.0406147091107</c:v>
                </c:pt>
                <c:pt idx="911">
                  <c:v>2089.6765350877195</c:v>
                </c:pt>
                <c:pt idx="912">
                  <c:v>2088.9868565169768</c:v>
                </c:pt>
                <c:pt idx="913">
                  <c:v>2089.1137855579868</c:v>
                </c:pt>
                <c:pt idx="914">
                  <c:v>2088.2907103825137</c:v>
                </c:pt>
                <c:pt idx="915">
                  <c:v>2087.5436681222709</c:v>
                </c:pt>
                <c:pt idx="916">
                  <c:v>2086.5201744820065</c:v>
                </c:pt>
                <c:pt idx="917">
                  <c:v>2086.123093681917</c:v>
                </c:pt>
                <c:pt idx="918">
                  <c:v>2086.3819368879217</c:v>
                </c:pt>
                <c:pt idx="919">
                  <c:v>2087.3793478260868</c:v>
                </c:pt>
                <c:pt idx="920">
                  <c:v>2086.5200868621064</c:v>
                </c:pt>
                <c:pt idx="921">
                  <c:v>2086.1247288503255</c:v>
                </c:pt>
                <c:pt idx="922">
                  <c:v>2085.6468039003248</c:v>
                </c:pt>
                <c:pt idx="923">
                  <c:v>2085.2694805194806</c:v>
                </c:pt>
                <c:pt idx="924">
                  <c:v>2085.8259459459459</c:v>
                </c:pt>
                <c:pt idx="925">
                  <c:v>2086.5917926565876</c:v>
                </c:pt>
                <c:pt idx="926">
                  <c:v>2085.7432578209277</c:v>
                </c:pt>
                <c:pt idx="927">
                  <c:v>2086.7780172413795</c:v>
                </c:pt>
                <c:pt idx="928">
                  <c:v>2086.4241119483318</c:v>
                </c:pt>
                <c:pt idx="929">
                  <c:v>2086.9096774193549</c:v>
                </c:pt>
                <c:pt idx="930">
                  <c:v>2086.7744360902257</c:v>
                </c:pt>
                <c:pt idx="931">
                  <c:v>2087.4002145922746</c:v>
                </c:pt>
                <c:pt idx="932">
                  <c:v>2087.4222936763131</c:v>
                </c:pt>
                <c:pt idx="933">
                  <c:v>2088.5406852248393</c:v>
                </c:pt>
                <c:pt idx="934">
                  <c:v>2088.0588235294117</c:v>
                </c:pt>
                <c:pt idx="935">
                  <c:v>2087.8557692307691</c:v>
                </c:pt>
                <c:pt idx="936">
                  <c:v>2086.812166488794</c:v>
                </c:pt>
                <c:pt idx="937">
                  <c:v>2087.6151385927506</c:v>
                </c:pt>
                <c:pt idx="938">
                  <c:v>2088.3919062832802</c:v>
                </c:pt>
                <c:pt idx="939">
                  <c:v>2088.1968085106382</c:v>
                </c:pt>
                <c:pt idx="940">
                  <c:v>2087.7045696068012</c:v>
                </c:pt>
                <c:pt idx="941">
                  <c:v>2087.9819532908705</c:v>
                </c:pt>
                <c:pt idx="942">
                  <c:v>2087.9363732767761</c:v>
                </c:pt>
                <c:pt idx="943">
                  <c:v>2087.1652542372881</c:v>
                </c:pt>
                <c:pt idx="944">
                  <c:v>2087.2708994708996</c:v>
                </c:pt>
                <c:pt idx="945">
                  <c:v>2086.9989429175475</c:v>
                </c:pt>
                <c:pt idx="946">
                  <c:v>2086.8585005279833</c:v>
                </c:pt>
                <c:pt idx="947">
                  <c:v>2085.6424050632913</c:v>
                </c:pt>
                <c:pt idx="948">
                  <c:v>2084.9157007376184</c:v>
                </c:pt>
                <c:pt idx="949">
                  <c:v>2085.1747368421052</c:v>
                </c:pt>
                <c:pt idx="950">
                  <c:v>2086.2429022082019</c:v>
                </c:pt>
                <c:pt idx="951">
                  <c:v>2086.1186974789916</c:v>
                </c:pt>
                <c:pt idx="952">
                  <c:v>2085.950682056663</c:v>
                </c:pt>
                <c:pt idx="953">
                  <c:v>2086.6467505241089</c:v>
                </c:pt>
                <c:pt idx="954">
                  <c:v>2086.9685863874347</c:v>
                </c:pt>
                <c:pt idx="955">
                  <c:v>2086.932008368201</c:v>
                </c:pt>
                <c:pt idx="956">
                  <c:v>2086.4493207941482</c:v>
                </c:pt>
                <c:pt idx="957">
                  <c:v>2086.8361169102295</c:v>
                </c:pt>
                <c:pt idx="958">
                  <c:v>2086.4744525547444</c:v>
                </c:pt>
                <c:pt idx="959">
                  <c:v>2087.6510416666665</c:v>
                </c:pt>
                <c:pt idx="960">
                  <c:v>2087.3392299687825</c:v>
                </c:pt>
                <c:pt idx="961">
                  <c:v>2087.2079002079004</c:v>
                </c:pt>
                <c:pt idx="962">
                  <c:v>2086.8224299065419</c:v>
                </c:pt>
                <c:pt idx="963">
                  <c:v>2086.7780082987551</c:v>
                </c:pt>
                <c:pt idx="964">
                  <c:v>2086.899481865285</c:v>
                </c:pt>
                <c:pt idx="965">
                  <c:v>2086.2763975155281</c:v>
                </c:pt>
                <c:pt idx="966">
                  <c:v>2086.5387797311273</c:v>
                </c:pt>
                <c:pt idx="967">
                  <c:v>2086.4452479338843</c:v>
                </c:pt>
                <c:pt idx="968">
                  <c:v>2086.013415892673</c:v>
                </c:pt>
                <c:pt idx="969">
                  <c:v>2085.7979381443297</c:v>
                </c:pt>
                <c:pt idx="970">
                  <c:v>2086.2863027806384</c:v>
                </c:pt>
                <c:pt idx="971">
                  <c:v>2086.6306584362142</c:v>
                </c:pt>
                <c:pt idx="972">
                  <c:v>2086.1510791366904</c:v>
                </c:pt>
                <c:pt idx="973">
                  <c:v>2086.2392197125255</c:v>
                </c:pt>
                <c:pt idx="974">
                  <c:v>2087.3979487179486</c:v>
                </c:pt>
                <c:pt idx="975">
                  <c:v>2086.7346311475408</c:v>
                </c:pt>
                <c:pt idx="976">
                  <c:v>2087.6202661207781</c:v>
                </c:pt>
                <c:pt idx="977">
                  <c:v>2088.258691206544</c:v>
                </c:pt>
                <c:pt idx="978">
                  <c:v>2088.2134831460676</c:v>
                </c:pt>
                <c:pt idx="979">
                  <c:v>2088.4520408163266</c:v>
                </c:pt>
                <c:pt idx="980">
                  <c:v>2088.9469928644239</c:v>
                </c:pt>
                <c:pt idx="981">
                  <c:v>2089.2118126272912</c:v>
                </c:pt>
                <c:pt idx="982">
                  <c:v>2089.8026449643949</c:v>
                </c:pt>
                <c:pt idx="983">
                  <c:v>2090.0833333333335</c:v>
                </c:pt>
                <c:pt idx="984">
                  <c:v>2089.3827411167513</c:v>
                </c:pt>
                <c:pt idx="985">
                  <c:v>2088.7951318458418</c:v>
                </c:pt>
                <c:pt idx="986">
                  <c:v>2089.049645390071</c:v>
                </c:pt>
                <c:pt idx="987">
                  <c:v>2088.6538461538462</c:v>
                </c:pt>
                <c:pt idx="988">
                  <c:v>2088.958543983822</c:v>
                </c:pt>
                <c:pt idx="989">
                  <c:v>2088.8292929292929</c:v>
                </c:pt>
                <c:pt idx="990">
                  <c:v>2089.7981836528761</c:v>
                </c:pt>
                <c:pt idx="991">
                  <c:v>2089.7278225806454</c:v>
                </c:pt>
                <c:pt idx="992">
                  <c:v>2089.6495468277944</c:v>
                </c:pt>
                <c:pt idx="993">
                  <c:v>2089.7565392354127</c:v>
                </c:pt>
                <c:pt idx="994">
                  <c:v>2089.4442211055275</c:v>
                </c:pt>
                <c:pt idx="995">
                  <c:v>2089.8875502008032</c:v>
                </c:pt>
                <c:pt idx="996">
                  <c:v>2089.5546639919758</c:v>
                </c:pt>
                <c:pt idx="997">
                  <c:v>2090.4068136272545</c:v>
                </c:pt>
                <c:pt idx="998">
                  <c:v>2091.0570570570571</c:v>
                </c:pt>
                <c:pt idx="999">
                  <c:v>2090.7359999999999</c:v>
                </c:pt>
              </c:numCache>
            </c:numRef>
          </c:val>
          <c:smooth val="0"/>
          <c:extLst>
            <c:ext xmlns:c16="http://schemas.microsoft.com/office/drawing/2014/chart" uri="{C3380CC4-5D6E-409C-BE32-E72D297353CC}">
              <c16:uniqueId val="{00000000-DA7E-B34C-B518-9A4045205D56}"/>
            </c:ext>
          </c:extLst>
        </c:ser>
        <c:dLbls>
          <c:showLegendKey val="0"/>
          <c:showVal val="0"/>
          <c:showCatName val="0"/>
          <c:showSerName val="0"/>
          <c:showPercent val="0"/>
          <c:showBubbleSize val="0"/>
        </c:dLbls>
        <c:smooth val="0"/>
        <c:axId val="1086066448"/>
        <c:axId val="1086068160"/>
      </c:lineChart>
      <c:catAx>
        <c:axId val="108606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068160"/>
        <c:crosses val="autoZero"/>
        <c:auto val="1"/>
        <c:lblAlgn val="ctr"/>
        <c:lblOffset val="100"/>
        <c:noMultiLvlLbl val="0"/>
      </c:catAx>
      <c:valAx>
        <c:axId val="1086068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066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Daily Profit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lotArea>
      <c:layout/>
      <c:lineChart>
        <c:grouping val="standard"/>
        <c:varyColors val="0"/>
        <c:ser>
          <c:idx val="0"/>
          <c:order val="0"/>
          <c:spPr>
            <a:ln w="28575" cap="rnd">
              <a:solidFill>
                <a:schemeClr val="accent1"/>
              </a:solidFill>
              <a:round/>
            </a:ln>
            <a:effectLst/>
          </c:spPr>
          <c:marker>
            <c:symbol val="none"/>
          </c:marker>
          <c:val>
            <c:numRef>
              <c:f>'4.Simulation'!$CP$6:$CP$1005</c:f>
              <c:numCache>
                <c:formatCode>"$"#,##0.00</c:formatCode>
                <c:ptCount val="1000"/>
                <c:pt idx="0">
                  <c:v>6650</c:v>
                </c:pt>
                <c:pt idx="1">
                  <c:v>6441</c:v>
                </c:pt>
                <c:pt idx="2">
                  <c:v>5965.333333333333</c:v>
                </c:pt>
                <c:pt idx="3">
                  <c:v>5525.25</c:v>
                </c:pt>
                <c:pt idx="4">
                  <c:v>5835.4</c:v>
                </c:pt>
                <c:pt idx="5">
                  <c:v>5834.833333333333</c:v>
                </c:pt>
                <c:pt idx="6">
                  <c:v>5911.2857142857147</c:v>
                </c:pt>
                <c:pt idx="7">
                  <c:v>5761.75</c:v>
                </c:pt>
                <c:pt idx="8">
                  <c:v>5499</c:v>
                </c:pt>
                <c:pt idx="9">
                  <c:v>5471.5</c:v>
                </c:pt>
                <c:pt idx="10">
                  <c:v>5578.636363636364</c:v>
                </c:pt>
                <c:pt idx="11">
                  <c:v>5751.416666666667</c:v>
                </c:pt>
                <c:pt idx="12">
                  <c:v>5684.6153846153848</c:v>
                </c:pt>
                <c:pt idx="13">
                  <c:v>5640</c:v>
                </c:pt>
                <c:pt idx="14">
                  <c:v>5629.5333333333338</c:v>
                </c:pt>
                <c:pt idx="15">
                  <c:v>5635.875</c:v>
                </c:pt>
                <c:pt idx="16">
                  <c:v>5793.6470588235297</c:v>
                </c:pt>
                <c:pt idx="17">
                  <c:v>5744.2222222222226</c:v>
                </c:pt>
                <c:pt idx="18">
                  <c:v>5604.3157894736842</c:v>
                </c:pt>
                <c:pt idx="19">
                  <c:v>5598.1</c:v>
                </c:pt>
                <c:pt idx="20">
                  <c:v>5530.9523809523807</c:v>
                </c:pt>
                <c:pt idx="21">
                  <c:v>5446.818181818182</c:v>
                </c:pt>
                <c:pt idx="22">
                  <c:v>5467.391304347826</c:v>
                </c:pt>
                <c:pt idx="23">
                  <c:v>5532.916666666667</c:v>
                </c:pt>
                <c:pt idx="24">
                  <c:v>5538.8</c:v>
                </c:pt>
                <c:pt idx="25">
                  <c:v>5590.8461538461543</c:v>
                </c:pt>
                <c:pt idx="26">
                  <c:v>5578.7407407407409</c:v>
                </c:pt>
                <c:pt idx="27">
                  <c:v>5635.2142857142853</c:v>
                </c:pt>
                <c:pt idx="28">
                  <c:v>5611.0689655172409</c:v>
                </c:pt>
                <c:pt idx="29">
                  <c:v>5657.5</c:v>
                </c:pt>
                <c:pt idx="30">
                  <c:v>5631.4193548387093</c:v>
                </c:pt>
                <c:pt idx="31">
                  <c:v>5587.8125</c:v>
                </c:pt>
                <c:pt idx="32">
                  <c:v>5568.606060606061</c:v>
                </c:pt>
                <c:pt idx="33">
                  <c:v>5592.6764705882351</c:v>
                </c:pt>
                <c:pt idx="34">
                  <c:v>5545.9428571428571</c:v>
                </c:pt>
                <c:pt idx="35">
                  <c:v>5482.2777777777774</c:v>
                </c:pt>
                <c:pt idx="36">
                  <c:v>5496.4324324324325</c:v>
                </c:pt>
                <c:pt idx="37">
                  <c:v>5507.2105263157891</c:v>
                </c:pt>
                <c:pt idx="38">
                  <c:v>5494.5641025641025</c:v>
                </c:pt>
                <c:pt idx="39">
                  <c:v>5474.6</c:v>
                </c:pt>
                <c:pt idx="40">
                  <c:v>5519.0243902439024</c:v>
                </c:pt>
                <c:pt idx="41">
                  <c:v>5506.2619047619046</c:v>
                </c:pt>
                <c:pt idx="42">
                  <c:v>5517.4651162790697</c:v>
                </c:pt>
                <c:pt idx="43">
                  <c:v>5530</c:v>
                </c:pt>
                <c:pt idx="44">
                  <c:v>5513.2222222222226</c:v>
                </c:pt>
                <c:pt idx="45">
                  <c:v>5534.891304347826</c:v>
                </c:pt>
                <c:pt idx="46">
                  <c:v>5516.7234042553191</c:v>
                </c:pt>
                <c:pt idx="47">
                  <c:v>5501.145833333333</c:v>
                </c:pt>
                <c:pt idx="48">
                  <c:v>5495.9795918367345</c:v>
                </c:pt>
                <c:pt idx="49">
                  <c:v>5490.66</c:v>
                </c:pt>
                <c:pt idx="50">
                  <c:v>5440.5294117647063</c:v>
                </c:pt>
                <c:pt idx="51">
                  <c:v>5449.1730769230771</c:v>
                </c:pt>
                <c:pt idx="52">
                  <c:v>5468.6603773584902</c:v>
                </c:pt>
                <c:pt idx="53">
                  <c:v>5449.0925925925922</c:v>
                </c:pt>
                <c:pt idx="54">
                  <c:v>5445.5272727272732</c:v>
                </c:pt>
                <c:pt idx="55">
                  <c:v>5439.7857142857147</c:v>
                </c:pt>
                <c:pt idx="56">
                  <c:v>5433.0350877192986</c:v>
                </c:pt>
                <c:pt idx="57">
                  <c:v>5438.8103448275861</c:v>
                </c:pt>
                <c:pt idx="58">
                  <c:v>5420.9661016949149</c:v>
                </c:pt>
                <c:pt idx="59">
                  <c:v>5434.0166666666664</c:v>
                </c:pt>
                <c:pt idx="60">
                  <c:v>5490.4426229508199</c:v>
                </c:pt>
                <c:pt idx="61">
                  <c:v>5524.1451612903229</c:v>
                </c:pt>
                <c:pt idx="62">
                  <c:v>5553.9206349206352</c:v>
                </c:pt>
                <c:pt idx="63">
                  <c:v>5576.515625</c:v>
                </c:pt>
                <c:pt idx="64">
                  <c:v>5585.8</c:v>
                </c:pt>
                <c:pt idx="65">
                  <c:v>5565.333333333333</c:v>
                </c:pt>
                <c:pt idx="66">
                  <c:v>5591.9701492537315</c:v>
                </c:pt>
                <c:pt idx="67">
                  <c:v>5590.5441176470586</c:v>
                </c:pt>
                <c:pt idx="68">
                  <c:v>5583.36231884058</c:v>
                </c:pt>
                <c:pt idx="69">
                  <c:v>5599.2571428571428</c:v>
                </c:pt>
                <c:pt idx="70">
                  <c:v>5589.4084507042253</c:v>
                </c:pt>
                <c:pt idx="71">
                  <c:v>5583.9305555555557</c:v>
                </c:pt>
                <c:pt idx="72">
                  <c:v>5589.2191780821922</c:v>
                </c:pt>
                <c:pt idx="73">
                  <c:v>5589.135135135135</c:v>
                </c:pt>
                <c:pt idx="74">
                  <c:v>5603.0933333333332</c:v>
                </c:pt>
                <c:pt idx="75">
                  <c:v>5578.1315789473683</c:v>
                </c:pt>
                <c:pt idx="76">
                  <c:v>5572.8831168831166</c:v>
                </c:pt>
                <c:pt idx="77">
                  <c:v>5550.3205128205127</c:v>
                </c:pt>
                <c:pt idx="78">
                  <c:v>5549.9873417721519</c:v>
                </c:pt>
                <c:pt idx="79">
                  <c:v>5551.8625000000002</c:v>
                </c:pt>
                <c:pt idx="80">
                  <c:v>5559.3209876543206</c:v>
                </c:pt>
                <c:pt idx="81">
                  <c:v>5564.6463414634145</c:v>
                </c:pt>
                <c:pt idx="82">
                  <c:v>5566</c:v>
                </c:pt>
                <c:pt idx="83">
                  <c:v>5538.833333333333</c:v>
                </c:pt>
                <c:pt idx="84">
                  <c:v>5567.964705882353</c:v>
                </c:pt>
                <c:pt idx="85">
                  <c:v>5558.2209302325582</c:v>
                </c:pt>
                <c:pt idx="86">
                  <c:v>5556.4022988505749</c:v>
                </c:pt>
                <c:pt idx="87">
                  <c:v>5538.897727272727</c:v>
                </c:pt>
                <c:pt idx="88">
                  <c:v>5545.0898876404499</c:v>
                </c:pt>
                <c:pt idx="89">
                  <c:v>5514.8888888888887</c:v>
                </c:pt>
                <c:pt idx="90">
                  <c:v>5497.5824175824173</c:v>
                </c:pt>
                <c:pt idx="91">
                  <c:v>5498.260869565217</c:v>
                </c:pt>
                <c:pt idx="92">
                  <c:v>5513.1182795698924</c:v>
                </c:pt>
                <c:pt idx="93">
                  <c:v>5516.1276595744685</c:v>
                </c:pt>
                <c:pt idx="94">
                  <c:v>5532.6105263157897</c:v>
                </c:pt>
                <c:pt idx="95">
                  <c:v>5542.354166666667</c:v>
                </c:pt>
                <c:pt idx="96">
                  <c:v>5537.0309278350514</c:v>
                </c:pt>
                <c:pt idx="97">
                  <c:v>5549.1428571428569</c:v>
                </c:pt>
                <c:pt idx="98">
                  <c:v>5549.1313131313127</c:v>
                </c:pt>
                <c:pt idx="99">
                  <c:v>5533.19</c:v>
                </c:pt>
                <c:pt idx="100">
                  <c:v>5522.9603960396043</c:v>
                </c:pt>
                <c:pt idx="101">
                  <c:v>5539.0098039215691</c:v>
                </c:pt>
                <c:pt idx="102">
                  <c:v>5553.4854368932038</c:v>
                </c:pt>
                <c:pt idx="103">
                  <c:v>5536.9711538461543</c:v>
                </c:pt>
                <c:pt idx="104">
                  <c:v>5536.6857142857143</c:v>
                </c:pt>
                <c:pt idx="105">
                  <c:v>5545.0943396226412</c:v>
                </c:pt>
                <c:pt idx="106">
                  <c:v>5551.7757009345796</c:v>
                </c:pt>
                <c:pt idx="107">
                  <c:v>5541.4814814814818</c:v>
                </c:pt>
                <c:pt idx="108">
                  <c:v>5548.9082568807344</c:v>
                </c:pt>
                <c:pt idx="109">
                  <c:v>5536.4181818181814</c:v>
                </c:pt>
                <c:pt idx="110">
                  <c:v>5550.666666666667</c:v>
                </c:pt>
                <c:pt idx="111">
                  <c:v>5532.9821428571431</c:v>
                </c:pt>
                <c:pt idx="112">
                  <c:v>5539.2566371681414</c:v>
                </c:pt>
                <c:pt idx="113">
                  <c:v>5522.4561403508769</c:v>
                </c:pt>
                <c:pt idx="114">
                  <c:v>5526.1130434782608</c:v>
                </c:pt>
                <c:pt idx="115">
                  <c:v>5508.7844827586205</c:v>
                </c:pt>
                <c:pt idx="116">
                  <c:v>5501.4700854700859</c:v>
                </c:pt>
                <c:pt idx="117">
                  <c:v>5503.0169491525421</c:v>
                </c:pt>
                <c:pt idx="118">
                  <c:v>5513.6638655462184</c:v>
                </c:pt>
                <c:pt idx="119">
                  <c:v>5516.666666666667</c:v>
                </c:pt>
                <c:pt idx="120">
                  <c:v>5517.4049586776855</c:v>
                </c:pt>
                <c:pt idx="121">
                  <c:v>5511.1803278688521</c:v>
                </c:pt>
                <c:pt idx="122">
                  <c:v>5510.7642276422766</c:v>
                </c:pt>
                <c:pt idx="123">
                  <c:v>5513.2903225806449</c:v>
                </c:pt>
                <c:pt idx="124">
                  <c:v>5514.7439999999997</c:v>
                </c:pt>
                <c:pt idx="125">
                  <c:v>5510.6984126984125</c:v>
                </c:pt>
                <c:pt idx="126">
                  <c:v>5492.6929133858266</c:v>
                </c:pt>
                <c:pt idx="127">
                  <c:v>5496.734375</c:v>
                </c:pt>
                <c:pt idx="128">
                  <c:v>5488</c:v>
                </c:pt>
                <c:pt idx="129">
                  <c:v>5471.3538461538465</c:v>
                </c:pt>
                <c:pt idx="130">
                  <c:v>5459.3129770992364</c:v>
                </c:pt>
                <c:pt idx="131">
                  <c:v>5469.69696969697</c:v>
                </c:pt>
                <c:pt idx="132">
                  <c:v>5469.1428571428569</c:v>
                </c:pt>
                <c:pt idx="133">
                  <c:v>5482.1194029850749</c:v>
                </c:pt>
                <c:pt idx="134">
                  <c:v>5478.6074074074077</c:v>
                </c:pt>
                <c:pt idx="135">
                  <c:v>5487.588235294118</c:v>
                </c:pt>
                <c:pt idx="136">
                  <c:v>5484.7591240875909</c:v>
                </c:pt>
                <c:pt idx="137">
                  <c:v>5485.086956521739</c:v>
                </c:pt>
                <c:pt idx="138">
                  <c:v>5485.7266187050363</c:v>
                </c:pt>
                <c:pt idx="139">
                  <c:v>5459.1142857142859</c:v>
                </c:pt>
                <c:pt idx="140">
                  <c:v>5457.8510638297876</c:v>
                </c:pt>
                <c:pt idx="141">
                  <c:v>5453.5070422535209</c:v>
                </c:pt>
                <c:pt idx="142">
                  <c:v>5452.7902097902097</c:v>
                </c:pt>
                <c:pt idx="143">
                  <c:v>5450.8125</c:v>
                </c:pt>
                <c:pt idx="144">
                  <c:v>5445.0827586206897</c:v>
                </c:pt>
                <c:pt idx="145">
                  <c:v>5466.321917808219</c:v>
                </c:pt>
                <c:pt idx="146">
                  <c:v>5456.9591836734689</c:v>
                </c:pt>
                <c:pt idx="147">
                  <c:v>5455.0810810810808</c:v>
                </c:pt>
                <c:pt idx="148">
                  <c:v>5461.7651006711412</c:v>
                </c:pt>
                <c:pt idx="149">
                  <c:v>5460.66</c:v>
                </c:pt>
                <c:pt idx="150">
                  <c:v>5465.2913907284765</c:v>
                </c:pt>
                <c:pt idx="151">
                  <c:v>5477.9539473684208</c:v>
                </c:pt>
                <c:pt idx="152">
                  <c:v>5485.3921568627447</c:v>
                </c:pt>
                <c:pt idx="153">
                  <c:v>5489.2532467532465</c:v>
                </c:pt>
                <c:pt idx="154">
                  <c:v>5487.4129032258061</c:v>
                </c:pt>
                <c:pt idx="155">
                  <c:v>5493.5192307692305</c:v>
                </c:pt>
                <c:pt idx="156">
                  <c:v>5485.3312101910824</c:v>
                </c:pt>
                <c:pt idx="157">
                  <c:v>5477.1075949367087</c:v>
                </c:pt>
                <c:pt idx="158">
                  <c:v>5478.6226415094343</c:v>
                </c:pt>
                <c:pt idx="159">
                  <c:v>5475.96875</c:v>
                </c:pt>
                <c:pt idx="160">
                  <c:v>5497.4968944099382</c:v>
                </c:pt>
                <c:pt idx="161">
                  <c:v>5501.7222222222226</c:v>
                </c:pt>
                <c:pt idx="162">
                  <c:v>5494.9018404907974</c:v>
                </c:pt>
                <c:pt idx="163">
                  <c:v>5496.9817073170734</c:v>
                </c:pt>
                <c:pt idx="164">
                  <c:v>5492.787878787879</c:v>
                </c:pt>
                <c:pt idx="165">
                  <c:v>5515.469879518072</c:v>
                </c:pt>
                <c:pt idx="166">
                  <c:v>5512.5508982035926</c:v>
                </c:pt>
                <c:pt idx="167">
                  <c:v>5526.1904761904761</c:v>
                </c:pt>
                <c:pt idx="168">
                  <c:v>5535.3372781065091</c:v>
                </c:pt>
                <c:pt idx="169">
                  <c:v>5537.6</c:v>
                </c:pt>
                <c:pt idx="170">
                  <c:v>5542.2982456140353</c:v>
                </c:pt>
                <c:pt idx="171">
                  <c:v>5539.75</c:v>
                </c:pt>
                <c:pt idx="172">
                  <c:v>5553.6127167630057</c:v>
                </c:pt>
                <c:pt idx="173">
                  <c:v>5551.7183908045981</c:v>
                </c:pt>
                <c:pt idx="174">
                  <c:v>5549.4</c:v>
                </c:pt>
                <c:pt idx="175">
                  <c:v>5545.801136363636</c:v>
                </c:pt>
                <c:pt idx="176">
                  <c:v>5540.7740112994352</c:v>
                </c:pt>
                <c:pt idx="177">
                  <c:v>5529.8988764044943</c:v>
                </c:pt>
                <c:pt idx="178">
                  <c:v>5531.9050279329613</c:v>
                </c:pt>
                <c:pt idx="179">
                  <c:v>5525.1222222222223</c:v>
                </c:pt>
                <c:pt idx="180">
                  <c:v>5517.8011049723755</c:v>
                </c:pt>
                <c:pt idx="181">
                  <c:v>5534.5274725274721</c:v>
                </c:pt>
                <c:pt idx="182">
                  <c:v>5528.2841530054648</c:v>
                </c:pt>
                <c:pt idx="183">
                  <c:v>5524.282608695652</c:v>
                </c:pt>
                <c:pt idx="184">
                  <c:v>5525.3189189189188</c:v>
                </c:pt>
                <c:pt idx="185">
                  <c:v>5527.0645161290322</c:v>
                </c:pt>
                <c:pt idx="186">
                  <c:v>5520.9518716577541</c:v>
                </c:pt>
                <c:pt idx="187">
                  <c:v>5517.2872340425529</c:v>
                </c:pt>
                <c:pt idx="188">
                  <c:v>5517.8835978835978</c:v>
                </c:pt>
                <c:pt idx="189">
                  <c:v>5515.621052631579</c:v>
                </c:pt>
                <c:pt idx="190">
                  <c:v>5513.0890052356017</c:v>
                </c:pt>
                <c:pt idx="191">
                  <c:v>5507.291666666667</c:v>
                </c:pt>
                <c:pt idx="192">
                  <c:v>5521.6891191709847</c:v>
                </c:pt>
                <c:pt idx="193">
                  <c:v>5530.5</c:v>
                </c:pt>
                <c:pt idx="194">
                  <c:v>5522.3230769230768</c:v>
                </c:pt>
                <c:pt idx="195">
                  <c:v>5520.0867346938776</c:v>
                </c:pt>
                <c:pt idx="196">
                  <c:v>5518.6598984771572</c:v>
                </c:pt>
                <c:pt idx="197">
                  <c:v>5524.2626262626263</c:v>
                </c:pt>
                <c:pt idx="198">
                  <c:v>5525.5075376884424</c:v>
                </c:pt>
                <c:pt idx="199">
                  <c:v>5532.14</c:v>
                </c:pt>
                <c:pt idx="200">
                  <c:v>5533.2935323383081</c:v>
                </c:pt>
                <c:pt idx="201">
                  <c:v>5529.9603960396043</c:v>
                </c:pt>
                <c:pt idx="202">
                  <c:v>5521.9064039408868</c:v>
                </c:pt>
                <c:pt idx="203">
                  <c:v>5534.833333333333</c:v>
                </c:pt>
                <c:pt idx="204">
                  <c:v>5535.707317073171</c:v>
                </c:pt>
                <c:pt idx="205">
                  <c:v>5537.3009708737864</c:v>
                </c:pt>
                <c:pt idx="206">
                  <c:v>5534.6859903381646</c:v>
                </c:pt>
                <c:pt idx="207">
                  <c:v>5519.1826923076924</c:v>
                </c:pt>
                <c:pt idx="208">
                  <c:v>5518.7081339712922</c:v>
                </c:pt>
                <c:pt idx="209">
                  <c:v>5517.6142857142859</c:v>
                </c:pt>
                <c:pt idx="210">
                  <c:v>5520.658767772512</c:v>
                </c:pt>
                <c:pt idx="211">
                  <c:v>5524.9481132075471</c:v>
                </c:pt>
                <c:pt idx="212">
                  <c:v>5519.807511737089</c:v>
                </c:pt>
                <c:pt idx="213">
                  <c:v>5518.6962616822429</c:v>
                </c:pt>
                <c:pt idx="214">
                  <c:v>5524.0511627906981</c:v>
                </c:pt>
                <c:pt idx="215">
                  <c:v>5531.0324074074078</c:v>
                </c:pt>
                <c:pt idx="216">
                  <c:v>5526.5391705069123</c:v>
                </c:pt>
                <c:pt idx="217">
                  <c:v>5527.5183486238529</c:v>
                </c:pt>
                <c:pt idx="218">
                  <c:v>5538.4474885844747</c:v>
                </c:pt>
                <c:pt idx="219">
                  <c:v>5546.7636363636366</c:v>
                </c:pt>
                <c:pt idx="220">
                  <c:v>5546.9819004524888</c:v>
                </c:pt>
                <c:pt idx="221">
                  <c:v>5552.2792792792789</c:v>
                </c:pt>
                <c:pt idx="222">
                  <c:v>5556.1031390134531</c:v>
                </c:pt>
                <c:pt idx="223">
                  <c:v>5553.3080357142853</c:v>
                </c:pt>
                <c:pt idx="224">
                  <c:v>5550.3066666666664</c:v>
                </c:pt>
                <c:pt idx="225">
                  <c:v>5545.9690265486724</c:v>
                </c:pt>
                <c:pt idx="226">
                  <c:v>5543</c:v>
                </c:pt>
                <c:pt idx="227">
                  <c:v>5539.7236842105267</c:v>
                </c:pt>
                <c:pt idx="228">
                  <c:v>5541.0087336244542</c:v>
                </c:pt>
                <c:pt idx="229">
                  <c:v>5540.2652173913048</c:v>
                </c:pt>
                <c:pt idx="230">
                  <c:v>5540.1904761904761</c:v>
                </c:pt>
                <c:pt idx="231">
                  <c:v>5535.7931034482763</c:v>
                </c:pt>
                <c:pt idx="232">
                  <c:v>5538.394849785408</c:v>
                </c:pt>
                <c:pt idx="233">
                  <c:v>5536.0256410256407</c:v>
                </c:pt>
                <c:pt idx="234">
                  <c:v>5537.7489361702128</c:v>
                </c:pt>
                <c:pt idx="235">
                  <c:v>5530.4194915254238</c:v>
                </c:pt>
                <c:pt idx="236">
                  <c:v>5531.0843881856545</c:v>
                </c:pt>
                <c:pt idx="237">
                  <c:v>5537.8025210084033</c:v>
                </c:pt>
                <c:pt idx="238">
                  <c:v>5530.2468619246865</c:v>
                </c:pt>
                <c:pt idx="239">
                  <c:v>5528.1708333333336</c:v>
                </c:pt>
                <c:pt idx="240">
                  <c:v>5517.4730290456428</c:v>
                </c:pt>
                <c:pt idx="241">
                  <c:v>5519.3347107438012</c:v>
                </c:pt>
                <c:pt idx="242">
                  <c:v>5517.7901234567898</c:v>
                </c:pt>
                <c:pt idx="243">
                  <c:v>5512.4057377049185</c:v>
                </c:pt>
                <c:pt idx="244">
                  <c:v>5511.3428571428567</c:v>
                </c:pt>
                <c:pt idx="245">
                  <c:v>5510.8902439024387</c:v>
                </c:pt>
                <c:pt idx="246">
                  <c:v>5510.0607287449393</c:v>
                </c:pt>
                <c:pt idx="247">
                  <c:v>5509.6653225806449</c:v>
                </c:pt>
                <c:pt idx="248">
                  <c:v>5508.4216867469877</c:v>
                </c:pt>
                <c:pt idx="249">
                  <c:v>5508.02</c:v>
                </c:pt>
                <c:pt idx="250">
                  <c:v>5515.5577689243028</c:v>
                </c:pt>
                <c:pt idx="251">
                  <c:v>5522.4960317460318</c:v>
                </c:pt>
                <c:pt idx="252">
                  <c:v>5522.288537549407</c:v>
                </c:pt>
                <c:pt idx="253">
                  <c:v>5519.0118110236217</c:v>
                </c:pt>
                <c:pt idx="254">
                  <c:v>5514.8196078431374</c:v>
                </c:pt>
                <c:pt idx="255">
                  <c:v>5513.10546875</c:v>
                </c:pt>
                <c:pt idx="256">
                  <c:v>5499.8949416342411</c:v>
                </c:pt>
                <c:pt idx="257">
                  <c:v>5491.8023255813951</c:v>
                </c:pt>
                <c:pt idx="258">
                  <c:v>5497.7413127413129</c:v>
                </c:pt>
                <c:pt idx="259">
                  <c:v>5493.9846153846156</c:v>
                </c:pt>
                <c:pt idx="260">
                  <c:v>5490.4444444444443</c:v>
                </c:pt>
                <c:pt idx="261">
                  <c:v>5487.8282442748095</c:v>
                </c:pt>
                <c:pt idx="262">
                  <c:v>5490.5627376425855</c:v>
                </c:pt>
                <c:pt idx="263">
                  <c:v>5496.734848484848</c:v>
                </c:pt>
                <c:pt idx="264">
                  <c:v>5501.6716981132076</c:v>
                </c:pt>
                <c:pt idx="265">
                  <c:v>5492.582706766917</c:v>
                </c:pt>
                <c:pt idx="266">
                  <c:v>5500.1610486891386</c:v>
                </c:pt>
                <c:pt idx="267">
                  <c:v>5504.2126865671644</c:v>
                </c:pt>
                <c:pt idx="268">
                  <c:v>5500.0706319702604</c:v>
                </c:pt>
                <c:pt idx="269">
                  <c:v>5498.5592592592593</c:v>
                </c:pt>
                <c:pt idx="270">
                  <c:v>5495.833948339483</c:v>
                </c:pt>
                <c:pt idx="271">
                  <c:v>5495.036764705882</c:v>
                </c:pt>
                <c:pt idx="272">
                  <c:v>5500.7216117216121</c:v>
                </c:pt>
                <c:pt idx="273">
                  <c:v>5504.1131386861316</c:v>
                </c:pt>
                <c:pt idx="274">
                  <c:v>5510.9927272727273</c:v>
                </c:pt>
                <c:pt idx="275">
                  <c:v>5507.177536231884</c:v>
                </c:pt>
                <c:pt idx="276">
                  <c:v>5505.1083032490978</c:v>
                </c:pt>
                <c:pt idx="277">
                  <c:v>5501.1834532374105</c:v>
                </c:pt>
                <c:pt idx="278">
                  <c:v>5506.3440860215051</c:v>
                </c:pt>
                <c:pt idx="279">
                  <c:v>5512.6785714285716</c:v>
                </c:pt>
                <c:pt idx="280">
                  <c:v>5520.3238434163704</c:v>
                </c:pt>
                <c:pt idx="281">
                  <c:v>5524.2588652482273</c:v>
                </c:pt>
                <c:pt idx="282">
                  <c:v>5526.6466431095405</c:v>
                </c:pt>
                <c:pt idx="283">
                  <c:v>5519.9683098591549</c:v>
                </c:pt>
                <c:pt idx="284">
                  <c:v>5526.5087719298244</c:v>
                </c:pt>
                <c:pt idx="285">
                  <c:v>5527.1573426573423</c:v>
                </c:pt>
                <c:pt idx="286">
                  <c:v>5519.745644599303</c:v>
                </c:pt>
                <c:pt idx="287">
                  <c:v>5523.708333333333</c:v>
                </c:pt>
                <c:pt idx="288">
                  <c:v>5519.4048442906578</c:v>
                </c:pt>
                <c:pt idx="289">
                  <c:v>5524.8206896551728</c:v>
                </c:pt>
                <c:pt idx="290">
                  <c:v>5525.810996563574</c:v>
                </c:pt>
                <c:pt idx="291">
                  <c:v>5526.4623287671229</c:v>
                </c:pt>
                <c:pt idx="292">
                  <c:v>5527.5324232081912</c:v>
                </c:pt>
                <c:pt idx="293">
                  <c:v>5526.1394557823132</c:v>
                </c:pt>
                <c:pt idx="294">
                  <c:v>5521.562711864407</c:v>
                </c:pt>
                <c:pt idx="295">
                  <c:v>5523.3209459459458</c:v>
                </c:pt>
                <c:pt idx="296">
                  <c:v>5516.4814814814818</c:v>
                </c:pt>
                <c:pt idx="297">
                  <c:v>5518.2248322147652</c:v>
                </c:pt>
                <c:pt idx="298">
                  <c:v>5513.5752508361202</c:v>
                </c:pt>
                <c:pt idx="299">
                  <c:v>5508.9766666666665</c:v>
                </c:pt>
                <c:pt idx="300">
                  <c:v>5509.1860465116279</c:v>
                </c:pt>
                <c:pt idx="301">
                  <c:v>5504.4205298013248</c:v>
                </c:pt>
                <c:pt idx="302">
                  <c:v>5496.2541254125408</c:v>
                </c:pt>
                <c:pt idx="303">
                  <c:v>5496.1118421052633</c:v>
                </c:pt>
                <c:pt idx="304">
                  <c:v>5497.8426229508195</c:v>
                </c:pt>
                <c:pt idx="305">
                  <c:v>5490.8039215686276</c:v>
                </c:pt>
                <c:pt idx="306">
                  <c:v>5486.9250814332245</c:v>
                </c:pt>
                <c:pt idx="307">
                  <c:v>5484.1493506493507</c:v>
                </c:pt>
                <c:pt idx="308">
                  <c:v>5482.8964401294497</c:v>
                </c:pt>
                <c:pt idx="309">
                  <c:v>5486.9838709677415</c:v>
                </c:pt>
                <c:pt idx="310">
                  <c:v>5490.0064308681676</c:v>
                </c:pt>
                <c:pt idx="311">
                  <c:v>5486.9935897435898</c:v>
                </c:pt>
                <c:pt idx="312">
                  <c:v>5481.2587859424921</c:v>
                </c:pt>
                <c:pt idx="313">
                  <c:v>5483.9522292993634</c:v>
                </c:pt>
                <c:pt idx="314">
                  <c:v>5479.8380952380949</c:v>
                </c:pt>
                <c:pt idx="315">
                  <c:v>5484.414556962025</c:v>
                </c:pt>
                <c:pt idx="316">
                  <c:v>5484.1356466876969</c:v>
                </c:pt>
                <c:pt idx="317">
                  <c:v>5475.5188679245284</c:v>
                </c:pt>
                <c:pt idx="318">
                  <c:v>5478.5736677115983</c:v>
                </c:pt>
                <c:pt idx="319">
                  <c:v>5475.640625</c:v>
                </c:pt>
                <c:pt idx="320">
                  <c:v>5479.8099688473521</c:v>
                </c:pt>
                <c:pt idx="321">
                  <c:v>5480.4037267080748</c:v>
                </c:pt>
                <c:pt idx="322">
                  <c:v>5481.6656346749223</c:v>
                </c:pt>
                <c:pt idx="323">
                  <c:v>5487.7592592592591</c:v>
                </c:pt>
                <c:pt idx="324">
                  <c:v>5487.6492307692306</c:v>
                </c:pt>
                <c:pt idx="325">
                  <c:v>5493.6595092024536</c:v>
                </c:pt>
                <c:pt idx="326">
                  <c:v>5494.2752293577978</c:v>
                </c:pt>
                <c:pt idx="327">
                  <c:v>5489.1280487804879</c:v>
                </c:pt>
                <c:pt idx="328">
                  <c:v>5483.9817629179333</c:v>
                </c:pt>
                <c:pt idx="329">
                  <c:v>5483.6030303030302</c:v>
                </c:pt>
                <c:pt idx="330">
                  <c:v>5488.0030211480362</c:v>
                </c:pt>
                <c:pt idx="331">
                  <c:v>5493.8825301204815</c:v>
                </c:pt>
                <c:pt idx="332">
                  <c:v>5493.8168168168168</c:v>
                </c:pt>
                <c:pt idx="333">
                  <c:v>5493.2724550898201</c:v>
                </c:pt>
                <c:pt idx="334">
                  <c:v>5494.8507462686566</c:v>
                </c:pt>
                <c:pt idx="335">
                  <c:v>5490.770833333333</c:v>
                </c:pt>
                <c:pt idx="336">
                  <c:v>5498.495548961424</c:v>
                </c:pt>
                <c:pt idx="337">
                  <c:v>5496.1331360946742</c:v>
                </c:pt>
                <c:pt idx="338">
                  <c:v>5497.353982300885</c:v>
                </c:pt>
                <c:pt idx="339">
                  <c:v>5504.75</c:v>
                </c:pt>
                <c:pt idx="340">
                  <c:v>5498.4838709677415</c:v>
                </c:pt>
                <c:pt idx="341">
                  <c:v>5498.7807017543855</c:v>
                </c:pt>
                <c:pt idx="342">
                  <c:v>5502.4227405247811</c:v>
                </c:pt>
                <c:pt idx="343">
                  <c:v>5498.8226744186049</c:v>
                </c:pt>
                <c:pt idx="344">
                  <c:v>5498.5014492753626</c:v>
                </c:pt>
                <c:pt idx="345">
                  <c:v>5502.2803468208094</c:v>
                </c:pt>
                <c:pt idx="346">
                  <c:v>5498.435158501441</c:v>
                </c:pt>
                <c:pt idx="347">
                  <c:v>5498.8534482758623</c:v>
                </c:pt>
                <c:pt idx="348">
                  <c:v>5500.7191977077364</c:v>
                </c:pt>
                <c:pt idx="349">
                  <c:v>5503.9514285714286</c:v>
                </c:pt>
                <c:pt idx="350">
                  <c:v>5508.5441595441598</c:v>
                </c:pt>
                <c:pt idx="351">
                  <c:v>5515.803977272727</c:v>
                </c:pt>
                <c:pt idx="352">
                  <c:v>5515.5694050991506</c:v>
                </c:pt>
                <c:pt idx="353">
                  <c:v>5512.6723163841807</c:v>
                </c:pt>
                <c:pt idx="354">
                  <c:v>5516.9859154929582</c:v>
                </c:pt>
                <c:pt idx="355">
                  <c:v>5509.0898876404499</c:v>
                </c:pt>
                <c:pt idx="356">
                  <c:v>5508.5826330532209</c:v>
                </c:pt>
                <c:pt idx="357">
                  <c:v>5503.4525139664802</c:v>
                </c:pt>
                <c:pt idx="358">
                  <c:v>5506.3676880222838</c:v>
                </c:pt>
                <c:pt idx="359">
                  <c:v>5506.6722222222224</c:v>
                </c:pt>
                <c:pt idx="360">
                  <c:v>5506.0083102493072</c:v>
                </c:pt>
                <c:pt idx="361">
                  <c:v>5507.8232044198894</c:v>
                </c:pt>
                <c:pt idx="362">
                  <c:v>5509.9944903581263</c:v>
                </c:pt>
                <c:pt idx="363">
                  <c:v>5513.302197802198</c:v>
                </c:pt>
                <c:pt idx="364">
                  <c:v>5508.8273972602738</c:v>
                </c:pt>
                <c:pt idx="365">
                  <c:v>5513.0109289617485</c:v>
                </c:pt>
                <c:pt idx="366">
                  <c:v>5511.1335149863762</c:v>
                </c:pt>
                <c:pt idx="367">
                  <c:v>5511.657608695652</c:v>
                </c:pt>
                <c:pt idx="368">
                  <c:v>5511.6802168021677</c:v>
                </c:pt>
                <c:pt idx="369">
                  <c:v>5511.5729729729728</c:v>
                </c:pt>
                <c:pt idx="370">
                  <c:v>5519.0350404312667</c:v>
                </c:pt>
                <c:pt idx="371">
                  <c:v>5516.4569892473119</c:v>
                </c:pt>
                <c:pt idx="372">
                  <c:v>5523.6353887399464</c:v>
                </c:pt>
                <c:pt idx="373">
                  <c:v>5523.4839572192514</c:v>
                </c:pt>
                <c:pt idx="374">
                  <c:v>5525.1279999999997</c:v>
                </c:pt>
                <c:pt idx="375">
                  <c:v>5525.635638297872</c:v>
                </c:pt>
                <c:pt idx="376">
                  <c:v>5531.4880636604776</c:v>
                </c:pt>
                <c:pt idx="377">
                  <c:v>5530.9920634920636</c:v>
                </c:pt>
                <c:pt idx="378">
                  <c:v>5528.2928759894457</c:v>
                </c:pt>
                <c:pt idx="379">
                  <c:v>5528.5921052631575</c:v>
                </c:pt>
                <c:pt idx="380">
                  <c:v>5529.3937007874019</c:v>
                </c:pt>
                <c:pt idx="381">
                  <c:v>5528.0549738219897</c:v>
                </c:pt>
                <c:pt idx="382">
                  <c:v>5527.6684073107053</c:v>
                </c:pt>
                <c:pt idx="383">
                  <c:v>5532.2109375</c:v>
                </c:pt>
                <c:pt idx="384">
                  <c:v>5535.062337662338</c:v>
                </c:pt>
                <c:pt idx="385">
                  <c:v>5536.8886010362694</c:v>
                </c:pt>
                <c:pt idx="386">
                  <c:v>5539.8320413436695</c:v>
                </c:pt>
                <c:pt idx="387">
                  <c:v>5538.8994845360821</c:v>
                </c:pt>
                <c:pt idx="388">
                  <c:v>5537.2262210796916</c:v>
                </c:pt>
                <c:pt idx="389">
                  <c:v>5536.8435897435893</c:v>
                </c:pt>
                <c:pt idx="390">
                  <c:v>5539.7672634271103</c:v>
                </c:pt>
                <c:pt idx="391">
                  <c:v>5534.2576530612241</c:v>
                </c:pt>
                <c:pt idx="392">
                  <c:v>5533.1323155216287</c:v>
                </c:pt>
                <c:pt idx="393">
                  <c:v>5542.2360406091375</c:v>
                </c:pt>
                <c:pt idx="394">
                  <c:v>5540.4455696202531</c:v>
                </c:pt>
                <c:pt idx="395">
                  <c:v>5547.7626262626263</c:v>
                </c:pt>
                <c:pt idx="396">
                  <c:v>5549.6826196473548</c:v>
                </c:pt>
                <c:pt idx="397">
                  <c:v>5549.5527638190952</c:v>
                </c:pt>
                <c:pt idx="398">
                  <c:v>5551.9448621553884</c:v>
                </c:pt>
                <c:pt idx="399">
                  <c:v>5552.2650000000003</c:v>
                </c:pt>
                <c:pt idx="400">
                  <c:v>5548.5187032418953</c:v>
                </c:pt>
                <c:pt idx="401">
                  <c:v>5544.2064676616919</c:v>
                </c:pt>
                <c:pt idx="402">
                  <c:v>5541.893300248139</c:v>
                </c:pt>
                <c:pt idx="403">
                  <c:v>5544.4381188118814</c:v>
                </c:pt>
                <c:pt idx="404">
                  <c:v>5541.0790123456791</c:v>
                </c:pt>
                <c:pt idx="405">
                  <c:v>5546.6428571428569</c:v>
                </c:pt>
                <c:pt idx="406">
                  <c:v>5545.2137592137597</c:v>
                </c:pt>
                <c:pt idx="407">
                  <c:v>5546.1446078431372</c:v>
                </c:pt>
                <c:pt idx="408">
                  <c:v>5542.9902200488996</c:v>
                </c:pt>
                <c:pt idx="409">
                  <c:v>5540.0073170731712</c:v>
                </c:pt>
                <c:pt idx="410">
                  <c:v>5539.5693430656938</c:v>
                </c:pt>
                <c:pt idx="411">
                  <c:v>5541.4927184466023</c:v>
                </c:pt>
                <c:pt idx="412">
                  <c:v>5533.3389830508477</c:v>
                </c:pt>
                <c:pt idx="413">
                  <c:v>5539.528985507246</c:v>
                </c:pt>
                <c:pt idx="414">
                  <c:v>5539.489156626506</c:v>
                </c:pt>
                <c:pt idx="415">
                  <c:v>5541.6081730769229</c:v>
                </c:pt>
                <c:pt idx="416">
                  <c:v>5538.9376498800957</c:v>
                </c:pt>
                <c:pt idx="417">
                  <c:v>5539.681818181818</c:v>
                </c:pt>
                <c:pt idx="418">
                  <c:v>5534.5011933174228</c:v>
                </c:pt>
                <c:pt idx="419">
                  <c:v>5534.0809523809521</c:v>
                </c:pt>
                <c:pt idx="420">
                  <c:v>5531.1828978622325</c:v>
                </c:pt>
                <c:pt idx="421">
                  <c:v>5525.7417061611377</c:v>
                </c:pt>
                <c:pt idx="422">
                  <c:v>5526.5768321513006</c:v>
                </c:pt>
                <c:pt idx="423">
                  <c:v>5524.0330188679245</c:v>
                </c:pt>
                <c:pt idx="424">
                  <c:v>5530.8</c:v>
                </c:pt>
                <c:pt idx="425">
                  <c:v>5528.6150234741781</c:v>
                </c:pt>
                <c:pt idx="426">
                  <c:v>5530.8196721311479</c:v>
                </c:pt>
                <c:pt idx="427">
                  <c:v>5532.9065420560746</c:v>
                </c:pt>
                <c:pt idx="428">
                  <c:v>5531.4941724941727</c:v>
                </c:pt>
                <c:pt idx="429">
                  <c:v>5532.9558139534884</c:v>
                </c:pt>
                <c:pt idx="430">
                  <c:v>5532.7378190255222</c:v>
                </c:pt>
                <c:pt idx="431">
                  <c:v>5528.0879629629626</c:v>
                </c:pt>
                <c:pt idx="432">
                  <c:v>5527.8406466512706</c:v>
                </c:pt>
                <c:pt idx="433">
                  <c:v>5524.527649769585</c:v>
                </c:pt>
                <c:pt idx="434">
                  <c:v>5523.790804597701</c:v>
                </c:pt>
                <c:pt idx="435">
                  <c:v>5523.3142201834862</c:v>
                </c:pt>
                <c:pt idx="436">
                  <c:v>5527.9061784897021</c:v>
                </c:pt>
                <c:pt idx="437">
                  <c:v>5521.6986301369861</c:v>
                </c:pt>
                <c:pt idx="438">
                  <c:v>5522.9430523917999</c:v>
                </c:pt>
                <c:pt idx="439">
                  <c:v>5523.2818181818184</c:v>
                </c:pt>
                <c:pt idx="440">
                  <c:v>5521.9206349206352</c:v>
                </c:pt>
                <c:pt idx="441">
                  <c:v>5527.5180995475112</c:v>
                </c:pt>
                <c:pt idx="442">
                  <c:v>5522.5214446952596</c:v>
                </c:pt>
                <c:pt idx="443">
                  <c:v>5517.5</c:v>
                </c:pt>
                <c:pt idx="444">
                  <c:v>5514.2202247191008</c:v>
                </c:pt>
                <c:pt idx="445">
                  <c:v>5508.9013452914796</c:v>
                </c:pt>
                <c:pt idx="446">
                  <c:v>5510.6017897091724</c:v>
                </c:pt>
                <c:pt idx="447">
                  <c:v>5510.4308035714284</c:v>
                </c:pt>
                <c:pt idx="448">
                  <c:v>5509.5812917594658</c:v>
                </c:pt>
                <c:pt idx="449">
                  <c:v>5512.0177777777781</c:v>
                </c:pt>
                <c:pt idx="450">
                  <c:v>5510.8447893569846</c:v>
                </c:pt>
                <c:pt idx="451">
                  <c:v>5510.7853982300885</c:v>
                </c:pt>
                <c:pt idx="452">
                  <c:v>5509.8344370860923</c:v>
                </c:pt>
                <c:pt idx="453">
                  <c:v>5507.7533039647578</c:v>
                </c:pt>
                <c:pt idx="454">
                  <c:v>5507.1208791208792</c:v>
                </c:pt>
                <c:pt idx="455">
                  <c:v>5505.8508771929828</c:v>
                </c:pt>
                <c:pt idx="456">
                  <c:v>5506.3719912472652</c:v>
                </c:pt>
                <c:pt idx="457">
                  <c:v>5505.2576419213974</c:v>
                </c:pt>
                <c:pt idx="458">
                  <c:v>5506.9891067538128</c:v>
                </c:pt>
                <c:pt idx="459">
                  <c:v>5506.9978260869566</c:v>
                </c:pt>
                <c:pt idx="460">
                  <c:v>5507</c:v>
                </c:pt>
                <c:pt idx="461">
                  <c:v>5505.318181818182</c:v>
                </c:pt>
                <c:pt idx="462">
                  <c:v>5506.2051835853135</c:v>
                </c:pt>
                <c:pt idx="463">
                  <c:v>5507.1056034482763</c:v>
                </c:pt>
                <c:pt idx="464">
                  <c:v>5505.4731182795695</c:v>
                </c:pt>
                <c:pt idx="465">
                  <c:v>5501.7789699570812</c:v>
                </c:pt>
                <c:pt idx="466">
                  <c:v>5502.231263383298</c:v>
                </c:pt>
                <c:pt idx="467">
                  <c:v>5501.4252136752139</c:v>
                </c:pt>
                <c:pt idx="468">
                  <c:v>5498.1982942430704</c:v>
                </c:pt>
                <c:pt idx="469">
                  <c:v>5497.8021276595746</c:v>
                </c:pt>
                <c:pt idx="470">
                  <c:v>5501.6921443736728</c:v>
                </c:pt>
                <c:pt idx="471">
                  <c:v>5495.1970338983047</c:v>
                </c:pt>
                <c:pt idx="472">
                  <c:v>5500.0570824524311</c:v>
                </c:pt>
                <c:pt idx="473">
                  <c:v>5505.0189873417721</c:v>
                </c:pt>
                <c:pt idx="474">
                  <c:v>5503.669473684211</c:v>
                </c:pt>
                <c:pt idx="475">
                  <c:v>5499.9474789915967</c:v>
                </c:pt>
                <c:pt idx="476">
                  <c:v>5498.8993710691821</c:v>
                </c:pt>
                <c:pt idx="477">
                  <c:v>5498.0690376569037</c:v>
                </c:pt>
                <c:pt idx="478">
                  <c:v>5494.2734864300628</c:v>
                </c:pt>
                <c:pt idx="479">
                  <c:v>5497.1395833333336</c:v>
                </c:pt>
                <c:pt idx="480">
                  <c:v>5494.1621621621625</c:v>
                </c:pt>
                <c:pt idx="481">
                  <c:v>5492.2033195020749</c:v>
                </c:pt>
                <c:pt idx="482">
                  <c:v>5491.4989648033124</c:v>
                </c:pt>
                <c:pt idx="483">
                  <c:v>5491.318181818182</c:v>
                </c:pt>
                <c:pt idx="484">
                  <c:v>5493.857731958763</c:v>
                </c:pt>
                <c:pt idx="485">
                  <c:v>5500.2345679012342</c:v>
                </c:pt>
                <c:pt idx="486">
                  <c:v>5502.2053388090353</c:v>
                </c:pt>
                <c:pt idx="487">
                  <c:v>5505.8073770491801</c:v>
                </c:pt>
                <c:pt idx="488">
                  <c:v>5507.5051124744377</c:v>
                </c:pt>
                <c:pt idx="489">
                  <c:v>5510.436734693878</c:v>
                </c:pt>
                <c:pt idx="490">
                  <c:v>5505.9022403258659</c:v>
                </c:pt>
                <c:pt idx="491">
                  <c:v>5507.8841463414637</c:v>
                </c:pt>
                <c:pt idx="492">
                  <c:v>5504.7342799188636</c:v>
                </c:pt>
                <c:pt idx="493">
                  <c:v>5508.3886639676111</c:v>
                </c:pt>
                <c:pt idx="494">
                  <c:v>5509.4828282828285</c:v>
                </c:pt>
                <c:pt idx="495">
                  <c:v>5512.2782258064517</c:v>
                </c:pt>
                <c:pt idx="496">
                  <c:v>5511.0301810865194</c:v>
                </c:pt>
                <c:pt idx="497">
                  <c:v>5506.2489959839359</c:v>
                </c:pt>
                <c:pt idx="498">
                  <c:v>5505.4989979959919</c:v>
                </c:pt>
                <c:pt idx="499">
                  <c:v>5502.4579999999996</c:v>
                </c:pt>
                <c:pt idx="500">
                  <c:v>5505.3473053892212</c:v>
                </c:pt>
                <c:pt idx="501">
                  <c:v>5505.2011952191233</c:v>
                </c:pt>
                <c:pt idx="502">
                  <c:v>5504.1948310139169</c:v>
                </c:pt>
                <c:pt idx="503">
                  <c:v>5500.0674603174602</c:v>
                </c:pt>
                <c:pt idx="504">
                  <c:v>5498.0475247524755</c:v>
                </c:pt>
                <c:pt idx="505">
                  <c:v>5503.711462450593</c:v>
                </c:pt>
                <c:pt idx="506">
                  <c:v>5509.0690335305717</c:v>
                </c:pt>
                <c:pt idx="507">
                  <c:v>5511.7834645669291</c:v>
                </c:pt>
                <c:pt idx="508">
                  <c:v>5509.9882121807468</c:v>
                </c:pt>
                <c:pt idx="509">
                  <c:v>5513.0686274509808</c:v>
                </c:pt>
                <c:pt idx="510">
                  <c:v>5511.8277886497062</c:v>
                </c:pt>
                <c:pt idx="511">
                  <c:v>5510.9140625</c:v>
                </c:pt>
                <c:pt idx="512">
                  <c:v>5509.8089668615985</c:v>
                </c:pt>
                <c:pt idx="513">
                  <c:v>5508.8638132295719</c:v>
                </c:pt>
                <c:pt idx="514">
                  <c:v>5510.9922330097088</c:v>
                </c:pt>
                <c:pt idx="515">
                  <c:v>5512.2713178294571</c:v>
                </c:pt>
                <c:pt idx="516">
                  <c:v>5515.6131528046426</c:v>
                </c:pt>
                <c:pt idx="517">
                  <c:v>5519.4440154440153</c:v>
                </c:pt>
                <c:pt idx="518">
                  <c:v>5517.7764932562623</c:v>
                </c:pt>
                <c:pt idx="519">
                  <c:v>5518.8153846153846</c:v>
                </c:pt>
                <c:pt idx="520">
                  <c:v>5516.8061420345493</c:v>
                </c:pt>
                <c:pt idx="521">
                  <c:v>5514.5708812260536</c:v>
                </c:pt>
                <c:pt idx="522">
                  <c:v>5512.6787762906306</c:v>
                </c:pt>
                <c:pt idx="523">
                  <c:v>5510.3377862595416</c:v>
                </c:pt>
                <c:pt idx="524">
                  <c:v>5508.0990476190473</c:v>
                </c:pt>
                <c:pt idx="525">
                  <c:v>5505.4505703422055</c:v>
                </c:pt>
                <c:pt idx="526">
                  <c:v>5503.011385199241</c:v>
                </c:pt>
                <c:pt idx="527">
                  <c:v>5505.714015151515</c:v>
                </c:pt>
                <c:pt idx="528">
                  <c:v>5508.6332703213611</c:v>
                </c:pt>
                <c:pt idx="529">
                  <c:v>5506.3622641509437</c:v>
                </c:pt>
                <c:pt idx="530">
                  <c:v>5503.5725047080978</c:v>
                </c:pt>
                <c:pt idx="531">
                  <c:v>5503.3872180451126</c:v>
                </c:pt>
                <c:pt idx="532">
                  <c:v>5505.5872420262667</c:v>
                </c:pt>
                <c:pt idx="533">
                  <c:v>5506.3820224719102</c:v>
                </c:pt>
                <c:pt idx="534">
                  <c:v>5504.7327102803738</c:v>
                </c:pt>
                <c:pt idx="535">
                  <c:v>5504.8675373134329</c:v>
                </c:pt>
                <c:pt idx="536">
                  <c:v>5502.0093109869649</c:v>
                </c:pt>
                <c:pt idx="537">
                  <c:v>5502.8178438661707</c:v>
                </c:pt>
                <c:pt idx="538">
                  <c:v>5507.7402597402597</c:v>
                </c:pt>
                <c:pt idx="539">
                  <c:v>5505.8555555555558</c:v>
                </c:pt>
                <c:pt idx="540">
                  <c:v>5507.4898336414044</c:v>
                </c:pt>
                <c:pt idx="541">
                  <c:v>5511.3726937269375</c:v>
                </c:pt>
                <c:pt idx="542">
                  <c:v>5508.6998158379374</c:v>
                </c:pt>
                <c:pt idx="543">
                  <c:v>5507.5845588235297</c:v>
                </c:pt>
                <c:pt idx="544">
                  <c:v>5507.5779816513759</c:v>
                </c:pt>
                <c:pt idx="545">
                  <c:v>5507.0732600732599</c:v>
                </c:pt>
                <c:pt idx="546">
                  <c:v>5506.3436928702013</c:v>
                </c:pt>
                <c:pt idx="547">
                  <c:v>5508.8321167883214</c:v>
                </c:pt>
                <c:pt idx="548">
                  <c:v>5505.109289617486</c:v>
                </c:pt>
                <c:pt idx="549">
                  <c:v>5505.4254545454542</c:v>
                </c:pt>
                <c:pt idx="550">
                  <c:v>5502.0254083484569</c:v>
                </c:pt>
                <c:pt idx="551">
                  <c:v>5501.29347826087</c:v>
                </c:pt>
                <c:pt idx="552">
                  <c:v>5500.2097649186253</c:v>
                </c:pt>
                <c:pt idx="553">
                  <c:v>5498.8375451263537</c:v>
                </c:pt>
                <c:pt idx="554">
                  <c:v>5497.2864864864869</c:v>
                </c:pt>
                <c:pt idx="555">
                  <c:v>5492.5053956834536</c:v>
                </c:pt>
                <c:pt idx="556">
                  <c:v>5490.4093357271095</c:v>
                </c:pt>
                <c:pt idx="557">
                  <c:v>5488.8082437275989</c:v>
                </c:pt>
                <c:pt idx="558">
                  <c:v>5491.5652951699467</c:v>
                </c:pt>
                <c:pt idx="559">
                  <c:v>5491.7410714285716</c:v>
                </c:pt>
                <c:pt idx="560">
                  <c:v>5492.7005347593586</c:v>
                </c:pt>
                <c:pt idx="561">
                  <c:v>5492.0231316725976</c:v>
                </c:pt>
                <c:pt idx="562">
                  <c:v>5497.0319715808173</c:v>
                </c:pt>
                <c:pt idx="563">
                  <c:v>5497.8528368794323</c:v>
                </c:pt>
                <c:pt idx="564">
                  <c:v>5498.1486725663717</c:v>
                </c:pt>
                <c:pt idx="565">
                  <c:v>5496.2402826855123</c:v>
                </c:pt>
                <c:pt idx="566">
                  <c:v>5494.42151675485</c:v>
                </c:pt>
                <c:pt idx="567">
                  <c:v>5493.3186619718308</c:v>
                </c:pt>
                <c:pt idx="568">
                  <c:v>5494.5184534270647</c:v>
                </c:pt>
                <c:pt idx="569">
                  <c:v>5494.6736842105265</c:v>
                </c:pt>
                <c:pt idx="570">
                  <c:v>5498.0525394045535</c:v>
                </c:pt>
                <c:pt idx="571">
                  <c:v>5498.6573426573423</c:v>
                </c:pt>
                <c:pt idx="572">
                  <c:v>5501.2844677137873</c:v>
                </c:pt>
                <c:pt idx="573">
                  <c:v>5496.9686411149823</c:v>
                </c:pt>
                <c:pt idx="574">
                  <c:v>5495.6869565217394</c:v>
                </c:pt>
                <c:pt idx="575">
                  <c:v>5501.21875</c:v>
                </c:pt>
                <c:pt idx="576">
                  <c:v>5498.1317157712301</c:v>
                </c:pt>
                <c:pt idx="577">
                  <c:v>5493.9100346020759</c:v>
                </c:pt>
                <c:pt idx="578">
                  <c:v>5491.9153713298792</c:v>
                </c:pt>
                <c:pt idx="579">
                  <c:v>5491.4017241379306</c:v>
                </c:pt>
                <c:pt idx="580">
                  <c:v>5493.1669535283991</c:v>
                </c:pt>
                <c:pt idx="581">
                  <c:v>5492.4845360824738</c:v>
                </c:pt>
                <c:pt idx="582">
                  <c:v>5495.8319039451117</c:v>
                </c:pt>
                <c:pt idx="583">
                  <c:v>5493.5753424657532</c:v>
                </c:pt>
                <c:pt idx="584">
                  <c:v>5494.4769230769234</c:v>
                </c:pt>
                <c:pt idx="585">
                  <c:v>5491.1723549488052</c:v>
                </c:pt>
                <c:pt idx="586">
                  <c:v>5487.8262350936966</c:v>
                </c:pt>
                <c:pt idx="587">
                  <c:v>5485.4727891156463</c:v>
                </c:pt>
                <c:pt idx="588">
                  <c:v>5484.0441426146008</c:v>
                </c:pt>
                <c:pt idx="589">
                  <c:v>5480.3220338983047</c:v>
                </c:pt>
                <c:pt idx="590">
                  <c:v>5479.7445008460236</c:v>
                </c:pt>
                <c:pt idx="591">
                  <c:v>5479.4341216216217</c:v>
                </c:pt>
                <c:pt idx="592">
                  <c:v>5481.733558178752</c:v>
                </c:pt>
                <c:pt idx="593">
                  <c:v>5481.909090909091</c:v>
                </c:pt>
                <c:pt idx="594">
                  <c:v>5480.248739495798</c:v>
                </c:pt>
                <c:pt idx="595">
                  <c:v>5487.1275167785234</c:v>
                </c:pt>
                <c:pt idx="596">
                  <c:v>5489.2596314907869</c:v>
                </c:pt>
                <c:pt idx="597">
                  <c:v>5489.1571906354511</c:v>
                </c:pt>
                <c:pt idx="598">
                  <c:v>5487.4140233722874</c:v>
                </c:pt>
                <c:pt idx="599">
                  <c:v>5488.05</c:v>
                </c:pt>
                <c:pt idx="600">
                  <c:v>5486.5008319467552</c:v>
                </c:pt>
                <c:pt idx="601">
                  <c:v>5489.9036544850496</c:v>
                </c:pt>
                <c:pt idx="602">
                  <c:v>5492.253731343284</c:v>
                </c:pt>
                <c:pt idx="603">
                  <c:v>5491.2400662251657</c:v>
                </c:pt>
                <c:pt idx="604">
                  <c:v>5488.147107438017</c:v>
                </c:pt>
                <c:pt idx="605">
                  <c:v>5490.5429042904289</c:v>
                </c:pt>
                <c:pt idx="606">
                  <c:v>5488.779242174629</c:v>
                </c:pt>
                <c:pt idx="607">
                  <c:v>5485.2878289473683</c:v>
                </c:pt>
                <c:pt idx="608">
                  <c:v>5483.259441707718</c:v>
                </c:pt>
                <c:pt idx="609">
                  <c:v>5479.7065573770487</c:v>
                </c:pt>
                <c:pt idx="610">
                  <c:v>5481.4091653027826</c:v>
                </c:pt>
                <c:pt idx="611">
                  <c:v>5483.9885620915029</c:v>
                </c:pt>
                <c:pt idx="612">
                  <c:v>5480.7324632952696</c:v>
                </c:pt>
                <c:pt idx="613">
                  <c:v>5478.2882736156353</c:v>
                </c:pt>
                <c:pt idx="614">
                  <c:v>5477.0552845528455</c:v>
                </c:pt>
                <c:pt idx="615">
                  <c:v>5479.1769480519479</c:v>
                </c:pt>
                <c:pt idx="616">
                  <c:v>5476.7147487844404</c:v>
                </c:pt>
                <c:pt idx="617">
                  <c:v>5473.9627831715206</c:v>
                </c:pt>
                <c:pt idx="618">
                  <c:v>5475.5945072697896</c:v>
                </c:pt>
                <c:pt idx="619">
                  <c:v>5475.3322580645163</c:v>
                </c:pt>
                <c:pt idx="620">
                  <c:v>5472.1111111111113</c:v>
                </c:pt>
                <c:pt idx="621">
                  <c:v>5471.8858520900321</c:v>
                </c:pt>
                <c:pt idx="622">
                  <c:v>5474.5377207062602</c:v>
                </c:pt>
                <c:pt idx="623">
                  <c:v>5476.020833333333</c:v>
                </c:pt>
                <c:pt idx="624">
                  <c:v>5474.1872000000003</c:v>
                </c:pt>
                <c:pt idx="625">
                  <c:v>5474.1741214057511</c:v>
                </c:pt>
                <c:pt idx="626">
                  <c:v>5473.9665071770332</c:v>
                </c:pt>
                <c:pt idx="627">
                  <c:v>5475.4920382165601</c:v>
                </c:pt>
                <c:pt idx="628">
                  <c:v>5478.3402225755171</c:v>
                </c:pt>
                <c:pt idx="629">
                  <c:v>5478.2158730158726</c:v>
                </c:pt>
                <c:pt idx="630">
                  <c:v>5480.8922345483361</c:v>
                </c:pt>
                <c:pt idx="631">
                  <c:v>5480.7642405063289</c:v>
                </c:pt>
                <c:pt idx="632">
                  <c:v>5479.6840442338071</c:v>
                </c:pt>
                <c:pt idx="633">
                  <c:v>5481.5473186119871</c:v>
                </c:pt>
                <c:pt idx="634">
                  <c:v>5484.4330708661419</c:v>
                </c:pt>
                <c:pt idx="635">
                  <c:v>5487.3977987421385</c:v>
                </c:pt>
                <c:pt idx="636">
                  <c:v>5487.8257456828887</c:v>
                </c:pt>
                <c:pt idx="637">
                  <c:v>5485.9561128526648</c:v>
                </c:pt>
                <c:pt idx="638">
                  <c:v>5486.2863849765254</c:v>
                </c:pt>
                <c:pt idx="639">
                  <c:v>5485.3546875000002</c:v>
                </c:pt>
                <c:pt idx="640">
                  <c:v>5482.7254290171604</c:v>
                </c:pt>
                <c:pt idx="641">
                  <c:v>5482.3146417445487</c:v>
                </c:pt>
                <c:pt idx="642">
                  <c:v>5480.2192846034213</c:v>
                </c:pt>
                <c:pt idx="643">
                  <c:v>5481.1972049689439</c:v>
                </c:pt>
                <c:pt idx="644">
                  <c:v>5485.2620155038758</c:v>
                </c:pt>
                <c:pt idx="645">
                  <c:v>5485.9845201238386</c:v>
                </c:pt>
                <c:pt idx="646">
                  <c:v>5488.7727975270482</c:v>
                </c:pt>
                <c:pt idx="647">
                  <c:v>5488.1388888888887</c:v>
                </c:pt>
                <c:pt idx="648">
                  <c:v>5489.8212634822803</c:v>
                </c:pt>
                <c:pt idx="649">
                  <c:v>5491.9784615384615</c:v>
                </c:pt>
                <c:pt idx="650">
                  <c:v>5494.8341013824884</c:v>
                </c:pt>
                <c:pt idx="651">
                  <c:v>5494.5475460122698</c:v>
                </c:pt>
                <c:pt idx="652">
                  <c:v>5490.234303215926</c:v>
                </c:pt>
                <c:pt idx="653">
                  <c:v>5486.54128440367</c:v>
                </c:pt>
                <c:pt idx="654">
                  <c:v>5485.8748091603056</c:v>
                </c:pt>
                <c:pt idx="655">
                  <c:v>5486.9817073170734</c:v>
                </c:pt>
                <c:pt idx="656">
                  <c:v>5485.6849315068494</c:v>
                </c:pt>
                <c:pt idx="657">
                  <c:v>5484.3541033434649</c:v>
                </c:pt>
                <c:pt idx="658">
                  <c:v>5483.7040971168435</c:v>
                </c:pt>
                <c:pt idx="659">
                  <c:v>5482.4484848484844</c:v>
                </c:pt>
                <c:pt idx="660">
                  <c:v>5482.3419062027233</c:v>
                </c:pt>
                <c:pt idx="661">
                  <c:v>5481.377643504532</c:v>
                </c:pt>
                <c:pt idx="662">
                  <c:v>5479.4826546003014</c:v>
                </c:pt>
                <c:pt idx="663">
                  <c:v>5478.9171686746986</c:v>
                </c:pt>
                <c:pt idx="664">
                  <c:v>5475.4</c:v>
                </c:pt>
                <c:pt idx="665">
                  <c:v>5473.6561561561557</c:v>
                </c:pt>
                <c:pt idx="666">
                  <c:v>5475.3688155922036</c:v>
                </c:pt>
                <c:pt idx="667">
                  <c:v>5472.6362275449101</c:v>
                </c:pt>
                <c:pt idx="668">
                  <c:v>5473.1853512705529</c:v>
                </c:pt>
                <c:pt idx="669">
                  <c:v>5473.9955223880597</c:v>
                </c:pt>
                <c:pt idx="670">
                  <c:v>5472.3144560357678</c:v>
                </c:pt>
                <c:pt idx="671">
                  <c:v>5473.3794642857147</c:v>
                </c:pt>
                <c:pt idx="672">
                  <c:v>5474.8335809806831</c:v>
                </c:pt>
                <c:pt idx="673">
                  <c:v>5472.3427299703262</c:v>
                </c:pt>
                <c:pt idx="674">
                  <c:v>5473.2370370370372</c:v>
                </c:pt>
                <c:pt idx="675">
                  <c:v>5473.4896449704138</c:v>
                </c:pt>
                <c:pt idx="676">
                  <c:v>5474.7695716395865</c:v>
                </c:pt>
                <c:pt idx="677">
                  <c:v>5474.4705014749261</c:v>
                </c:pt>
                <c:pt idx="678">
                  <c:v>5472.549337260677</c:v>
                </c:pt>
                <c:pt idx="679">
                  <c:v>5474.7338235294119</c:v>
                </c:pt>
                <c:pt idx="680">
                  <c:v>5475.5124816446405</c:v>
                </c:pt>
                <c:pt idx="681">
                  <c:v>5478.2448680351908</c:v>
                </c:pt>
                <c:pt idx="682">
                  <c:v>5476.5563689604687</c:v>
                </c:pt>
                <c:pt idx="683">
                  <c:v>5474.979532163743</c:v>
                </c:pt>
                <c:pt idx="684">
                  <c:v>5472.1036496350362</c:v>
                </c:pt>
                <c:pt idx="685">
                  <c:v>5474.881924198251</c:v>
                </c:pt>
                <c:pt idx="686">
                  <c:v>5475.4687045123728</c:v>
                </c:pt>
                <c:pt idx="687">
                  <c:v>5474.3648255813951</c:v>
                </c:pt>
                <c:pt idx="688">
                  <c:v>5476.4557329462987</c:v>
                </c:pt>
                <c:pt idx="689">
                  <c:v>5476.4289855072466</c:v>
                </c:pt>
                <c:pt idx="690">
                  <c:v>5475.7366136034734</c:v>
                </c:pt>
                <c:pt idx="691">
                  <c:v>5476.3771676300576</c:v>
                </c:pt>
                <c:pt idx="692">
                  <c:v>5474.088023088023</c:v>
                </c:pt>
                <c:pt idx="693">
                  <c:v>5478.1224783861671</c:v>
                </c:pt>
                <c:pt idx="694">
                  <c:v>5481.4</c:v>
                </c:pt>
                <c:pt idx="695">
                  <c:v>5480.4037356321842</c:v>
                </c:pt>
                <c:pt idx="696">
                  <c:v>5478.5007173601152</c:v>
                </c:pt>
                <c:pt idx="697">
                  <c:v>5478.2736389684815</c:v>
                </c:pt>
                <c:pt idx="698">
                  <c:v>5481.4921316165955</c:v>
                </c:pt>
                <c:pt idx="699">
                  <c:v>5484.0214285714283</c:v>
                </c:pt>
                <c:pt idx="700">
                  <c:v>5483.8530670470755</c:v>
                </c:pt>
                <c:pt idx="701">
                  <c:v>5485.5541310541312</c:v>
                </c:pt>
                <c:pt idx="702">
                  <c:v>5484.9089615931725</c:v>
                </c:pt>
                <c:pt idx="703">
                  <c:v>5482.691761363636</c:v>
                </c:pt>
                <c:pt idx="704">
                  <c:v>5482.568794326241</c:v>
                </c:pt>
                <c:pt idx="705">
                  <c:v>5481.652974504249</c:v>
                </c:pt>
                <c:pt idx="706">
                  <c:v>5478.2913719943426</c:v>
                </c:pt>
                <c:pt idx="707">
                  <c:v>5477.463276836158</c:v>
                </c:pt>
                <c:pt idx="708">
                  <c:v>5478.0056417489423</c:v>
                </c:pt>
                <c:pt idx="709">
                  <c:v>5481.3422535211266</c:v>
                </c:pt>
                <c:pt idx="710">
                  <c:v>5479.0393811533049</c:v>
                </c:pt>
                <c:pt idx="711">
                  <c:v>5480.5856741573034</c:v>
                </c:pt>
                <c:pt idx="712">
                  <c:v>5481.7545582047687</c:v>
                </c:pt>
                <c:pt idx="713">
                  <c:v>5477.9593837535012</c:v>
                </c:pt>
                <c:pt idx="714">
                  <c:v>5477.3818181818178</c:v>
                </c:pt>
                <c:pt idx="715">
                  <c:v>5473.578212290503</c:v>
                </c:pt>
                <c:pt idx="716">
                  <c:v>5472.5718270571824</c:v>
                </c:pt>
                <c:pt idx="717">
                  <c:v>5468.899721448468</c:v>
                </c:pt>
                <c:pt idx="718">
                  <c:v>5469.5688456189155</c:v>
                </c:pt>
                <c:pt idx="719">
                  <c:v>5467.4513888888887</c:v>
                </c:pt>
                <c:pt idx="720">
                  <c:v>5466.2676837725385</c:v>
                </c:pt>
                <c:pt idx="721">
                  <c:v>5466.7742382271472</c:v>
                </c:pt>
                <c:pt idx="722">
                  <c:v>5467.9336099585062</c:v>
                </c:pt>
                <c:pt idx="723">
                  <c:v>5468.3370165745855</c:v>
                </c:pt>
                <c:pt idx="724">
                  <c:v>5468.7558620689651</c:v>
                </c:pt>
                <c:pt idx="725">
                  <c:v>5468.7300275482094</c:v>
                </c:pt>
                <c:pt idx="726">
                  <c:v>5469.5185694635493</c:v>
                </c:pt>
                <c:pt idx="727">
                  <c:v>5469.4780219780223</c:v>
                </c:pt>
                <c:pt idx="728">
                  <c:v>5472.5816186556931</c:v>
                </c:pt>
                <c:pt idx="729">
                  <c:v>5473.2547945205479</c:v>
                </c:pt>
                <c:pt idx="730">
                  <c:v>5473.0205198358417</c:v>
                </c:pt>
                <c:pt idx="731">
                  <c:v>5472.166666666667</c:v>
                </c:pt>
                <c:pt idx="732">
                  <c:v>5471.9918144611183</c:v>
                </c:pt>
                <c:pt idx="733">
                  <c:v>5473.0272479564037</c:v>
                </c:pt>
                <c:pt idx="734">
                  <c:v>5471.4040816326533</c:v>
                </c:pt>
                <c:pt idx="735">
                  <c:v>5470.611413043478</c:v>
                </c:pt>
                <c:pt idx="736">
                  <c:v>5467.0257801899597</c:v>
                </c:pt>
                <c:pt idx="737">
                  <c:v>5466.1761517615178</c:v>
                </c:pt>
                <c:pt idx="738">
                  <c:v>5466.426251691475</c:v>
                </c:pt>
                <c:pt idx="739">
                  <c:v>5464.9648648648645</c:v>
                </c:pt>
                <c:pt idx="740">
                  <c:v>5464.8286099865045</c:v>
                </c:pt>
                <c:pt idx="741">
                  <c:v>5466.3989218328843</c:v>
                </c:pt>
                <c:pt idx="742">
                  <c:v>5464.9973082099596</c:v>
                </c:pt>
                <c:pt idx="743">
                  <c:v>5466.0819892473119</c:v>
                </c:pt>
                <c:pt idx="744">
                  <c:v>5465.0093959731539</c:v>
                </c:pt>
                <c:pt idx="745">
                  <c:v>5463.6219839142095</c:v>
                </c:pt>
                <c:pt idx="746">
                  <c:v>5462.6720214190091</c:v>
                </c:pt>
                <c:pt idx="747">
                  <c:v>5456.5187165775405</c:v>
                </c:pt>
                <c:pt idx="748">
                  <c:v>5456.2656875834446</c:v>
                </c:pt>
                <c:pt idx="749">
                  <c:v>5453.4946666666665</c:v>
                </c:pt>
                <c:pt idx="750">
                  <c:v>5452.9826897470039</c:v>
                </c:pt>
                <c:pt idx="751">
                  <c:v>5450.1954787234044</c:v>
                </c:pt>
                <c:pt idx="752">
                  <c:v>5449.0929614873839</c:v>
                </c:pt>
                <c:pt idx="753">
                  <c:v>5449.8541114058353</c:v>
                </c:pt>
                <c:pt idx="754">
                  <c:v>5451.4874172185428</c:v>
                </c:pt>
                <c:pt idx="755">
                  <c:v>5450.2473544973545</c:v>
                </c:pt>
                <c:pt idx="756">
                  <c:v>5450.5033025099074</c:v>
                </c:pt>
                <c:pt idx="757">
                  <c:v>5451.5448548812665</c:v>
                </c:pt>
                <c:pt idx="758">
                  <c:v>5450.288537549407</c:v>
                </c:pt>
                <c:pt idx="759">
                  <c:v>5451.2486842105263</c:v>
                </c:pt>
                <c:pt idx="760">
                  <c:v>5450.3587385019709</c:v>
                </c:pt>
                <c:pt idx="761">
                  <c:v>5448.7572178477694</c:v>
                </c:pt>
                <c:pt idx="762">
                  <c:v>5451.4875491480998</c:v>
                </c:pt>
                <c:pt idx="763">
                  <c:v>5451.4659685863871</c:v>
                </c:pt>
                <c:pt idx="764">
                  <c:v>5450.3686274509801</c:v>
                </c:pt>
                <c:pt idx="765">
                  <c:v>5451.8328981723234</c:v>
                </c:pt>
                <c:pt idx="766">
                  <c:v>5448.2998696219038</c:v>
                </c:pt>
                <c:pt idx="767">
                  <c:v>5449.735677083333</c:v>
                </c:pt>
                <c:pt idx="768">
                  <c:v>5450.5318595578674</c:v>
                </c:pt>
                <c:pt idx="769">
                  <c:v>5448.0571428571429</c:v>
                </c:pt>
                <c:pt idx="770">
                  <c:v>5450.6355382619977</c:v>
                </c:pt>
                <c:pt idx="771">
                  <c:v>5449.5012953367877</c:v>
                </c:pt>
                <c:pt idx="772">
                  <c:v>5448.6183699870635</c:v>
                </c:pt>
                <c:pt idx="773">
                  <c:v>5449.2622739018088</c:v>
                </c:pt>
                <c:pt idx="774">
                  <c:v>5450.416774193548</c:v>
                </c:pt>
                <c:pt idx="775">
                  <c:v>5453.2615979381444</c:v>
                </c:pt>
                <c:pt idx="776">
                  <c:v>5451.1724581724584</c:v>
                </c:pt>
                <c:pt idx="777">
                  <c:v>5452.9601542416449</c:v>
                </c:pt>
                <c:pt idx="778">
                  <c:v>5451.7830551989728</c:v>
                </c:pt>
                <c:pt idx="779">
                  <c:v>5455.9089743589748</c:v>
                </c:pt>
                <c:pt idx="780">
                  <c:v>5457.9372599231756</c:v>
                </c:pt>
                <c:pt idx="781">
                  <c:v>5457.1636828644505</c:v>
                </c:pt>
                <c:pt idx="782">
                  <c:v>5455.0166028097065</c:v>
                </c:pt>
                <c:pt idx="783">
                  <c:v>5456.8494897959181</c:v>
                </c:pt>
                <c:pt idx="784">
                  <c:v>5456.9987261146498</c:v>
                </c:pt>
                <c:pt idx="785">
                  <c:v>5456.1017811704833</c:v>
                </c:pt>
                <c:pt idx="786">
                  <c:v>5454.6315120711561</c:v>
                </c:pt>
                <c:pt idx="787">
                  <c:v>5453.75</c:v>
                </c:pt>
                <c:pt idx="788">
                  <c:v>5455.5044359949306</c:v>
                </c:pt>
                <c:pt idx="789">
                  <c:v>5454.8620253164554</c:v>
                </c:pt>
                <c:pt idx="790">
                  <c:v>5455.2604298356509</c:v>
                </c:pt>
                <c:pt idx="791">
                  <c:v>5453.518939393939</c:v>
                </c:pt>
                <c:pt idx="792">
                  <c:v>5447.0819672131147</c:v>
                </c:pt>
                <c:pt idx="793">
                  <c:v>5446.332493702771</c:v>
                </c:pt>
                <c:pt idx="794">
                  <c:v>5447.5496855345909</c:v>
                </c:pt>
                <c:pt idx="795">
                  <c:v>5448.1683417085424</c:v>
                </c:pt>
                <c:pt idx="796">
                  <c:v>5447.7841907151824</c:v>
                </c:pt>
                <c:pt idx="797">
                  <c:v>5447.0664160401002</c:v>
                </c:pt>
                <c:pt idx="798">
                  <c:v>5444.5669586983731</c:v>
                </c:pt>
                <c:pt idx="799">
                  <c:v>5443.2987499999999</c:v>
                </c:pt>
                <c:pt idx="800">
                  <c:v>5441.9338327091136</c:v>
                </c:pt>
                <c:pt idx="801">
                  <c:v>5442.7605985037408</c:v>
                </c:pt>
                <c:pt idx="802">
                  <c:v>5443.7783312577831</c:v>
                </c:pt>
                <c:pt idx="803">
                  <c:v>5444.9676616915422</c:v>
                </c:pt>
                <c:pt idx="804">
                  <c:v>5445.0608695652172</c:v>
                </c:pt>
                <c:pt idx="805">
                  <c:v>5442.5992555831263</c:v>
                </c:pt>
                <c:pt idx="806">
                  <c:v>5441.3506815365554</c:v>
                </c:pt>
                <c:pt idx="807">
                  <c:v>5438.5754950495048</c:v>
                </c:pt>
                <c:pt idx="808">
                  <c:v>5436.1915945611863</c:v>
                </c:pt>
                <c:pt idx="809">
                  <c:v>5439.3666666666668</c:v>
                </c:pt>
                <c:pt idx="810">
                  <c:v>5438.479654747226</c:v>
                </c:pt>
                <c:pt idx="811">
                  <c:v>5437.4470443349755</c:v>
                </c:pt>
                <c:pt idx="812">
                  <c:v>5435.6174661746618</c:v>
                </c:pt>
                <c:pt idx="813">
                  <c:v>5435.2113022113026</c:v>
                </c:pt>
                <c:pt idx="814">
                  <c:v>5436.4809815950921</c:v>
                </c:pt>
                <c:pt idx="815">
                  <c:v>5438.5269607843138</c:v>
                </c:pt>
                <c:pt idx="816">
                  <c:v>5438.6511627906975</c:v>
                </c:pt>
                <c:pt idx="817">
                  <c:v>5439.1809290953543</c:v>
                </c:pt>
                <c:pt idx="818">
                  <c:v>5440.7509157509157</c:v>
                </c:pt>
                <c:pt idx="819">
                  <c:v>5440.35</c:v>
                </c:pt>
                <c:pt idx="820">
                  <c:v>5439.1924482338609</c:v>
                </c:pt>
                <c:pt idx="821">
                  <c:v>5441.5048661800483</c:v>
                </c:pt>
                <c:pt idx="822">
                  <c:v>5440.5188335358444</c:v>
                </c:pt>
                <c:pt idx="823">
                  <c:v>5442.7063106796113</c:v>
                </c:pt>
                <c:pt idx="824">
                  <c:v>5440.7636363636366</c:v>
                </c:pt>
                <c:pt idx="825">
                  <c:v>5442.106537530266</c:v>
                </c:pt>
                <c:pt idx="826">
                  <c:v>5441.5284159613057</c:v>
                </c:pt>
                <c:pt idx="827">
                  <c:v>5443.1425120772947</c:v>
                </c:pt>
                <c:pt idx="828">
                  <c:v>5441.2376357056692</c:v>
                </c:pt>
                <c:pt idx="829">
                  <c:v>5441.1759036144576</c:v>
                </c:pt>
                <c:pt idx="830">
                  <c:v>5441.1756919374247</c:v>
                </c:pt>
                <c:pt idx="831">
                  <c:v>5441.8137019230771</c:v>
                </c:pt>
                <c:pt idx="832">
                  <c:v>5440.5750300120044</c:v>
                </c:pt>
                <c:pt idx="833">
                  <c:v>5440.9448441247005</c:v>
                </c:pt>
                <c:pt idx="834">
                  <c:v>5441.5161676646703</c:v>
                </c:pt>
                <c:pt idx="835">
                  <c:v>5439.75</c:v>
                </c:pt>
                <c:pt idx="836">
                  <c:v>5437.6654719235366</c:v>
                </c:pt>
                <c:pt idx="837">
                  <c:v>5437.5560859188545</c:v>
                </c:pt>
                <c:pt idx="838">
                  <c:v>5436.3742550655543</c:v>
                </c:pt>
                <c:pt idx="839">
                  <c:v>5436.8964285714283</c:v>
                </c:pt>
                <c:pt idx="840">
                  <c:v>5434.7776456599286</c:v>
                </c:pt>
                <c:pt idx="841">
                  <c:v>5436.5178147268407</c:v>
                </c:pt>
                <c:pt idx="842">
                  <c:v>5436.4709371293002</c:v>
                </c:pt>
                <c:pt idx="843">
                  <c:v>5437.1504739336497</c:v>
                </c:pt>
                <c:pt idx="844">
                  <c:v>5439.3727810650889</c:v>
                </c:pt>
                <c:pt idx="845">
                  <c:v>5437.6052009456262</c:v>
                </c:pt>
                <c:pt idx="846">
                  <c:v>5438.1889020070839</c:v>
                </c:pt>
                <c:pt idx="847">
                  <c:v>5439.2004716981128</c:v>
                </c:pt>
                <c:pt idx="848">
                  <c:v>5441.3922261484095</c:v>
                </c:pt>
                <c:pt idx="849">
                  <c:v>5445.0694117647063</c:v>
                </c:pt>
                <c:pt idx="850">
                  <c:v>5445.082256169213</c:v>
                </c:pt>
                <c:pt idx="851">
                  <c:v>5446.6960093896714</c:v>
                </c:pt>
                <c:pt idx="852">
                  <c:v>5446.9671746776085</c:v>
                </c:pt>
                <c:pt idx="853">
                  <c:v>5445.5632318501175</c:v>
                </c:pt>
                <c:pt idx="854">
                  <c:v>5444.3368421052628</c:v>
                </c:pt>
                <c:pt idx="855">
                  <c:v>5444.5724299065423</c:v>
                </c:pt>
                <c:pt idx="856">
                  <c:v>5444.3768961493579</c:v>
                </c:pt>
                <c:pt idx="857">
                  <c:v>5447.6048951048951</c:v>
                </c:pt>
                <c:pt idx="858">
                  <c:v>5447.8288707799766</c:v>
                </c:pt>
                <c:pt idx="859">
                  <c:v>5449.9779069767446</c:v>
                </c:pt>
                <c:pt idx="860">
                  <c:v>5450.9268292682927</c:v>
                </c:pt>
                <c:pt idx="861">
                  <c:v>5453.118329466357</c:v>
                </c:pt>
                <c:pt idx="862">
                  <c:v>5454.4889918887602</c:v>
                </c:pt>
                <c:pt idx="863">
                  <c:v>5454.5462962962965</c:v>
                </c:pt>
                <c:pt idx="864">
                  <c:v>5452.04161849711</c:v>
                </c:pt>
                <c:pt idx="865">
                  <c:v>5451.0577367205542</c:v>
                </c:pt>
                <c:pt idx="866">
                  <c:v>5449.8569780853522</c:v>
                </c:pt>
                <c:pt idx="867">
                  <c:v>5449.3133640552996</c:v>
                </c:pt>
                <c:pt idx="868">
                  <c:v>5449.1461449942462</c:v>
                </c:pt>
                <c:pt idx="869">
                  <c:v>5448.4137931034484</c:v>
                </c:pt>
                <c:pt idx="870">
                  <c:v>5449.3570608495984</c:v>
                </c:pt>
                <c:pt idx="871">
                  <c:v>5448.8497706422022</c:v>
                </c:pt>
                <c:pt idx="872">
                  <c:v>5448.6930126002289</c:v>
                </c:pt>
                <c:pt idx="873">
                  <c:v>5450.4210526315792</c:v>
                </c:pt>
                <c:pt idx="874">
                  <c:v>5449.4308571428573</c:v>
                </c:pt>
                <c:pt idx="875">
                  <c:v>5449.066210045662</c:v>
                </c:pt>
                <c:pt idx="876">
                  <c:v>5450.389965792474</c:v>
                </c:pt>
                <c:pt idx="877">
                  <c:v>5448.8792710706148</c:v>
                </c:pt>
                <c:pt idx="878">
                  <c:v>5451.139931740614</c:v>
                </c:pt>
                <c:pt idx="879">
                  <c:v>5448.2409090909086</c:v>
                </c:pt>
                <c:pt idx="880">
                  <c:v>5448.0987514188419</c:v>
                </c:pt>
                <c:pt idx="881">
                  <c:v>5446.8832199546487</c:v>
                </c:pt>
                <c:pt idx="882">
                  <c:v>5447.8992072480178</c:v>
                </c:pt>
                <c:pt idx="883">
                  <c:v>5445.4355203619907</c:v>
                </c:pt>
                <c:pt idx="884">
                  <c:v>5445.0067796610174</c:v>
                </c:pt>
                <c:pt idx="885">
                  <c:v>5447.3690744920996</c:v>
                </c:pt>
                <c:pt idx="886">
                  <c:v>5446.3821871476885</c:v>
                </c:pt>
                <c:pt idx="887">
                  <c:v>5445.5506756756758</c:v>
                </c:pt>
                <c:pt idx="888">
                  <c:v>5445.219347581552</c:v>
                </c:pt>
                <c:pt idx="889">
                  <c:v>5447.6449438202244</c:v>
                </c:pt>
                <c:pt idx="890">
                  <c:v>5445.6565656565654</c:v>
                </c:pt>
                <c:pt idx="891">
                  <c:v>5446.2443946188341</c:v>
                </c:pt>
                <c:pt idx="892">
                  <c:v>5448.7995520716686</c:v>
                </c:pt>
                <c:pt idx="893">
                  <c:v>5450.4765100671138</c:v>
                </c:pt>
                <c:pt idx="894">
                  <c:v>5450.9474860335195</c:v>
                </c:pt>
                <c:pt idx="895">
                  <c:v>5448.96875</c:v>
                </c:pt>
                <c:pt idx="896">
                  <c:v>5447.7636566332221</c:v>
                </c:pt>
                <c:pt idx="897">
                  <c:v>5448.2405345211582</c:v>
                </c:pt>
                <c:pt idx="898">
                  <c:v>5449.0367074527248</c:v>
                </c:pt>
                <c:pt idx="899">
                  <c:v>5446.8266666666668</c:v>
                </c:pt>
                <c:pt idx="900">
                  <c:v>5446.8801331853492</c:v>
                </c:pt>
                <c:pt idx="901">
                  <c:v>5447.2560975609758</c:v>
                </c:pt>
                <c:pt idx="902">
                  <c:v>5446.7364341085267</c:v>
                </c:pt>
                <c:pt idx="903">
                  <c:v>5446.9148230088495</c:v>
                </c:pt>
                <c:pt idx="904">
                  <c:v>5446.7182320441989</c:v>
                </c:pt>
                <c:pt idx="905">
                  <c:v>5446.8432671081682</c:v>
                </c:pt>
                <c:pt idx="906">
                  <c:v>5447.0187431091508</c:v>
                </c:pt>
                <c:pt idx="907">
                  <c:v>5448.277533039648</c:v>
                </c:pt>
                <c:pt idx="908">
                  <c:v>5447.8151815181518</c:v>
                </c:pt>
                <c:pt idx="909">
                  <c:v>5446.50989010989</c:v>
                </c:pt>
                <c:pt idx="910">
                  <c:v>5446.7563117453346</c:v>
                </c:pt>
                <c:pt idx="911">
                  <c:v>5451.332236842105</c:v>
                </c:pt>
                <c:pt idx="912">
                  <c:v>5450.772179627601</c:v>
                </c:pt>
                <c:pt idx="913">
                  <c:v>5450.8205689277902</c:v>
                </c:pt>
                <c:pt idx="914">
                  <c:v>5449.6327868852459</c:v>
                </c:pt>
                <c:pt idx="915">
                  <c:v>5448.1550218340608</c:v>
                </c:pt>
                <c:pt idx="916">
                  <c:v>5446.1952017448202</c:v>
                </c:pt>
                <c:pt idx="917">
                  <c:v>5445.0315904139434</c:v>
                </c:pt>
                <c:pt idx="918">
                  <c:v>5445.5005440696414</c:v>
                </c:pt>
                <c:pt idx="919">
                  <c:v>5447.1858695652172</c:v>
                </c:pt>
                <c:pt idx="920">
                  <c:v>5445.8360477741589</c:v>
                </c:pt>
                <c:pt idx="921">
                  <c:v>5445.3286334056402</c:v>
                </c:pt>
                <c:pt idx="922">
                  <c:v>5444.1473456121339</c:v>
                </c:pt>
                <c:pt idx="923">
                  <c:v>5443.1937229437226</c:v>
                </c:pt>
                <c:pt idx="924">
                  <c:v>5444.5524324324324</c:v>
                </c:pt>
                <c:pt idx="925">
                  <c:v>5446.4535637149029</c:v>
                </c:pt>
                <c:pt idx="926">
                  <c:v>5443.3829557713052</c:v>
                </c:pt>
                <c:pt idx="927">
                  <c:v>5446.6271551724139</c:v>
                </c:pt>
                <c:pt idx="928">
                  <c:v>5445.6533907427338</c:v>
                </c:pt>
                <c:pt idx="929">
                  <c:v>5446.3161290322578</c:v>
                </c:pt>
                <c:pt idx="930">
                  <c:v>5445.6638023630503</c:v>
                </c:pt>
                <c:pt idx="931">
                  <c:v>5447.1491416309009</c:v>
                </c:pt>
                <c:pt idx="932">
                  <c:v>5447.9474812433009</c:v>
                </c:pt>
                <c:pt idx="933">
                  <c:v>5450.6456102783723</c:v>
                </c:pt>
                <c:pt idx="934">
                  <c:v>5449.6951871657757</c:v>
                </c:pt>
                <c:pt idx="935">
                  <c:v>5449.110042735043</c:v>
                </c:pt>
                <c:pt idx="936">
                  <c:v>5446.6990394877266</c:v>
                </c:pt>
                <c:pt idx="937">
                  <c:v>5447.5660980810235</c:v>
                </c:pt>
                <c:pt idx="938">
                  <c:v>5449.307774227902</c:v>
                </c:pt>
                <c:pt idx="939">
                  <c:v>5448.6117021276596</c:v>
                </c:pt>
                <c:pt idx="940">
                  <c:v>5446.8331562167905</c:v>
                </c:pt>
                <c:pt idx="941">
                  <c:v>5447.5806794055197</c:v>
                </c:pt>
                <c:pt idx="942">
                  <c:v>5446.8462354188759</c:v>
                </c:pt>
                <c:pt idx="943">
                  <c:v>5445.0381355932204</c:v>
                </c:pt>
                <c:pt idx="944">
                  <c:v>5445.321693121693</c:v>
                </c:pt>
                <c:pt idx="945">
                  <c:v>5444.8192389006344</c:v>
                </c:pt>
                <c:pt idx="946">
                  <c:v>5443.3421330517422</c:v>
                </c:pt>
                <c:pt idx="947">
                  <c:v>5440.7289029535868</c:v>
                </c:pt>
                <c:pt idx="948">
                  <c:v>5438.7934668071657</c:v>
                </c:pt>
                <c:pt idx="949">
                  <c:v>5438.4042105263161</c:v>
                </c:pt>
                <c:pt idx="950">
                  <c:v>5441.8328075709778</c:v>
                </c:pt>
                <c:pt idx="951">
                  <c:v>5441.0871848739498</c:v>
                </c:pt>
                <c:pt idx="952">
                  <c:v>5439.9674711437565</c:v>
                </c:pt>
                <c:pt idx="953">
                  <c:v>5440.3972746331237</c:v>
                </c:pt>
                <c:pt idx="954">
                  <c:v>5440.5706806282724</c:v>
                </c:pt>
                <c:pt idx="955">
                  <c:v>5441.3106694560665</c:v>
                </c:pt>
                <c:pt idx="956">
                  <c:v>5439.2560083594562</c:v>
                </c:pt>
                <c:pt idx="957">
                  <c:v>5439.9906054279745</c:v>
                </c:pt>
                <c:pt idx="958">
                  <c:v>5439.4900938477576</c:v>
                </c:pt>
                <c:pt idx="959">
                  <c:v>5441.203125</c:v>
                </c:pt>
                <c:pt idx="960">
                  <c:v>5439.8199791883453</c:v>
                </c:pt>
                <c:pt idx="961">
                  <c:v>5439.5072765072764</c:v>
                </c:pt>
                <c:pt idx="962">
                  <c:v>5437.6843198338529</c:v>
                </c:pt>
                <c:pt idx="963">
                  <c:v>5437.7033195020749</c:v>
                </c:pt>
                <c:pt idx="964">
                  <c:v>5438.3854922279788</c:v>
                </c:pt>
                <c:pt idx="965">
                  <c:v>5436.9120082815734</c:v>
                </c:pt>
                <c:pt idx="966">
                  <c:v>5437.5563598759045</c:v>
                </c:pt>
                <c:pt idx="967">
                  <c:v>5436.7985537190079</c:v>
                </c:pt>
                <c:pt idx="968">
                  <c:v>5435.8648090815277</c:v>
                </c:pt>
                <c:pt idx="969">
                  <c:v>5435.2329896907213</c:v>
                </c:pt>
                <c:pt idx="970">
                  <c:v>5436.2677651905251</c:v>
                </c:pt>
                <c:pt idx="971">
                  <c:v>5436.2088477366251</c:v>
                </c:pt>
                <c:pt idx="972">
                  <c:v>5435.7399794450157</c:v>
                </c:pt>
                <c:pt idx="973">
                  <c:v>5436.4507186858318</c:v>
                </c:pt>
                <c:pt idx="974">
                  <c:v>5438.2430769230768</c:v>
                </c:pt>
                <c:pt idx="975">
                  <c:v>5436.9334016393441</c:v>
                </c:pt>
                <c:pt idx="976">
                  <c:v>5439.8106448311155</c:v>
                </c:pt>
                <c:pt idx="977">
                  <c:v>5441.4959100204496</c:v>
                </c:pt>
                <c:pt idx="978">
                  <c:v>5441.408580183861</c:v>
                </c:pt>
                <c:pt idx="979">
                  <c:v>5441.5479591836738</c:v>
                </c:pt>
                <c:pt idx="980">
                  <c:v>5441.8379204892963</c:v>
                </c:pt>
                <c:pt idx="981">
                  <c:v>5442.0509164969453</c:v>
                </c:pt>
                <c:pt idx="982">
                  <c:v>5443.7680569684635</c:v>
                </c:pt>
                <c:pt idx="983">
                  <c:v>5445.2825203252032</c:v>
                </c:pt>
                <c:pt idx="984">
                  <c:v>5443.7137055837566</c:v>
                </c:pt>
                <c:pt idx="985">
                  <c:v>5442.3407707910746</c:v>
                </c:pt>
                <c:pt idx="986">
                  <c:v>5443.0678824721381</c:v>
                </c:pt>
                <c:pt idx="987">
                  <c:v>5442.5202429149795</c:v>
                </c:pt>
                <c:pt idx="988">
                  <c:v>5443.3973710819009</c:v>
                </c:pt>
                <c:pt idx="989">
                  <c:v>5442.8878787878784</c:v>
                </c:pt>
                <c:pt idx="990">
                  <c:v>5446.1251261352172</c:v>
                </c:pt>
                <c:pt idx="991">
                  <c:v>5446.4616935483873</c:v>
                </c:pt>
                <c:pt idx="992">
                  <c:v>5446.2014098690834</c:v>
                </c:pt>
                <c:pt idx="993">
                  <c:v>5446.4607645875249</c:v>
                </c:pt>
                <c:pt idx="994">
                  <c:v>5446.1336683417085</c:v>
                </c:pt>
                <c:pt idx="995">
                  <c:v>5449.469879518072</c:v>
                </c:pt>
                <c:pt idx="996">
                  <c:v>5448.3590772316948</c:v>
                </c:pt>
                <c:pt idx="997">
                  <c:v>5450.3747494989984</c:v>
                </c:pt>
                <c:pt idx="998">
                  <c:v>5453.3873873873872</c:v>
                </c:pt>
                <c:pt idx="999">
                  <c:v>5452.4639999999999</c:v>
                </c:pt>
              </c:numCache>
            </c:numRef>
          </c:val>
          <c:smooth val="0"/>
          <c:extLst>
            <c:ext xmlns:c16="http://schemas.microsoft.com/office/drawing/2014/chart" uri="{C3380CC4-5D6E-409C-BE32-E72D297353CC}">
              <c16:uniqueId val="{00000000-0BE4-6148-A7B9-C09BC873D04A}"/>
            </c:ext>
          </c:extLst>
        </c:ser>
        <c:dLbls>
          <c:showLegendKey val="0"/>
          <c:showVal val="0"/>
          <c:showCatName val="0"/>
          <c:showSerName val="0"/>
          <c:showPercent val="0"/>
          <c:showBubbleSize val="0"/>
        </c:dLbls>
        <c:smooth val="0"/>
        <c:axId val="1086297904"/>
        <c:axId val="9234479"/>
      </c:lineChart>
      <c:catAx>
        <c:axId val="108629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9234479"/>
        <c:crosses val="autoZero"/>
        <c:auto val="1"/>
        <c:lblAlgn val="ctr"/>
        <c:lblOffset val="100"/>
        <c:noMultiLvlLbl val="0"/>
      </c:catAx>
      <c:valAx>
        <c:axId val="92344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086297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Miscellaneous Expenses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Miscellaneous Expenses Histogram</a:t>
          </a:r>
        </a:p>
      </cx:txPr>
    </cx:title>
    <cx:plotArea>
      <cx:plotAreaRegion>
        <cx:series layoutId="clusteredColumn" uniqueId="{E0FFB0DB-DEDC-4D2B-9C6D-EFDB7D88016A}">
          <cx:dataId val="0"/>
          <cx:layoutPr>
            <cx:binning intervalClosed="r">
              <cx:binCount val="15"/>
            </cx:binning>
          </cx:layoutPr>
        </cx:series>
      </cx:plotAreaRegion>
      <cx:axis id="0">
        <cx:catScaling gapWidth="0"/>
        <cx:title>
          <cx:tx>
            <cx:txData>
              <cx:v>Expenses Bin</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Expenses Bin</a:t>
              </a:r>
            </a:p>
          </cx:txPr>
        </cx:title>
        <cx:tickLabels/>
        <cx:numFmt formatCode="$#,##0" sourceLinked="0"/>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Miscellaneous Expenses 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Miscellaneous Expenses Histogram</a:t>
          </a:r>
        </a:p>
      </cx:txPr>
    </cx:title>
    <cx:plotArea>
      <cx:plotAreaRegion>
        <cx:series layoutId="clusteredColumn" uniqueId="{E0FFB0DB-DEDC-4D2B-9C6D-EFDB7D88016A}">
          <cx:dataId val="0"/>
          <cx:layoutPr>
            <cx:binning intervalClosed="r">
              <cx:binCount val="15"/>
            </cx:binning>
          </cx:layoutPr>
        </cx:series>
      </cx:plotAreaRegion>
      <cx:axis id="0">
        <cx:catScaling gapWidth="0"/>
        <cx:title>
          <cx:tx>
            <cx:txData>
              <cx:v>Expenses Bin</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Expenses Bin</a:t>
              </a:r>
            </a:p>
          </cx:txPr>
        </cx:title>
        <cx:tickLabels/>
        <cx:numFmt formatCode="$#,##0" sourceLinked="0"/>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3" Type="http://schemas.microsoft.com/office/2014/relationships/chartEx" Target="../charts/chartEx1.xml"/><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chart" Target="../charts/chart15.xml"/><Relationship Id="rId2" Type="http://schemas.openxmlformats.org/officeDocument/2006/relationships/chart" Target="../charts/chart2.xml"/><Relationship Id="rId16" Type="http://schemas.openxmlformats.org/officeDocument/2006/relationships/chart" Target="../charts/chart14.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chart" Target="../charts/chart13.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microsoft.com/office/2014/relationships/chartEx" Target="../charts/chartEx2.xml"/></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20</xdr:col>
      <xdr:colOff>7620</xdr:colOff>
      <xdr:row>1</xdr:row>
      <xdr:rowOff>7620</xdr:rowOff>
    </xdr:from>
    <xdr:ext cx="6484620" cy="749821"/>
    <xdr:sp macro="" textlink="">
      <xdr:nvSpPr>
        <xdr:cNvPr id="2" name="TextBox 1">
          <a:extLst>
            <a:ext uri="{FF2B5EF4-FFF2-40B4-BE49-F238E27FC236}">
              <a16:creationId xmlns:a16="http://schemas.microsoft.com/office/drawing/2014/main" id="{D04A0857-26B9-4050-99D0-AB166D4E1B4F}"/>
            </a:ext>
          </a:extLst>
        </xdr:cNvPr>
        <xdr:cNvSpPr txBox="1"/>
      </xdr:nvSpPr>
      <xdr:spPr>
        <a:xfrm>
          <a:off x="14569440" y="190500"/>
          <a:ext cx="6484620" cy="749821"/>
        </a:xfrm>
        <a:prstGeom prst="rect">
          <a:avLst/>
        </a:prstGeom>
        <a:solidFill>
          <a:srgbClr val="FFFFCC"/>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400" b="0">
              <a:solidFill>
                <a:srgbClr val="FF0000"/>
              </a:solidFill>
            </a:rPr>
            <a:t>Note: Listed Inputs, </a:t>
          </a:r>
          <a:r>
            <a:rPr lang="en-AU" sz="1400" b="0">
              <a:solidFill>
                <a:srgbClr val="FF0000"/>
              </a:solidFill>
              <a:effectLst/>
              <a:latin typeface="+mn-lt"/>
              <a:ea typeface="+mn-ea"/>
              <a:cs typeface="+mn-cs"/>
            </a:rPr>
            <a:t>c</a:t>
          </a:r>
          <a:r>
            <a:rPr lang="en-AU" sz="1400" b="0">
              <a:solidFill>
                <a:srgbClr val="FF0000"/>
              </a:solidFill>
            </a:rPr>
            <a:t>alculated values &amp; outputs should be  based on your conceptual</a:t>
          </a:r>
          <a:r>
            <a:rPr lang="en-AU" sz="1400" b="0" baseline="0">
              <a:solidFill>
                <a:srgbClr val="FF0000"/>
              </a:solidFill>
            </a:rPr>
            <a:t> diagram</a:t>
          </a:r>
          <a:r>
            <a:rPr lang="en-AU" sz="1400" b="0">
              <a:solidFill>
                <a:srgbClr val="FF0000"/>
              </a:solidFill>
            </a:rPr>
            <a:t>. You are to include relevant inputs, all calculated values and</a:t>
          </a:r>
          <a:r>
            <a:rPr lang="en-AU" sz="1400" b="0" baseline="0">
              <a:solidFill>
                <a:srgbClr val="FF0000"/>
              </a:solidFill>
            </a:rPr>
            <a:t> </a:t>
          </a:r>
          <a:r>
            <a:rPr lang="en-AU" sz="1400" b="0">
              <a:solidFill>
                <a:srgbClr val="FF0000"/>
              </a:solidFill>
              <a:effectLst/>
              <a:latin typeface="+mn-lt"/>
              <a:ea typeface="+mn-ea"/>
              <a:cs typeface="+mn-cs"/>
            </a:rPr>
            <a:t>outputs</a:t>
          </a:r>
          <a:r>
            <a:rPr lang="en-AU" sz="1400" b="0" baseline="0">
              <a:solidFill>
                <a:srgbClr val="FF0000"/>
              </a:solidFill>
              <a:effectLst/>
              <a:latin typeface="+mn-lt"/>
              <a:ea typeface="+mn-ea"/>
              <a:cs typeface="+mn-cs"/>
            </a:rPr>
            <a:t> to satisfy the assumptions that you have made in the model decsription. </a:t>
          </a:r>
          <a:endParaRPr lang="en-AU" sz="1400" b="0">
            <a:solidFill>
              <a:srgbClr val="FF0000"/>
            </a:solidFill>
          </a:endParaRPr>
        </a:p>
      </xdr:txBody>
    </xdr:sp>
    <xdr:clientData/>
  </xdr:oneCellAnchor>
  <xdr:oneCellAnchor>
    <xdr:from>
      <xdr:col>46</xdr:col>
      <xdr:colOff>594975</xdr:colOff>
      <xdr:row>2</xdr:row>
      <xdr:rowOff>165651</xdr:rowOff>
    </xdr:from>
    <xdr:ext cx="11052810" cy="6213432"/>
    <xdr:sp macro="" textlink="">
      <xdr:nvSpPr>
        <xdr:cNvPr id="3" name="TextBox 2">
          <a:extLst>
            <a:ext uri="{FF2B5EF4-FFF2-40B4-BE49-F238E27FC236}">
              <a16:creationId xmlns:a16="http://schemas.microsoft.com/office/drawing/2014/main" id="{7FE6B371-B359-42CE-5AAF-CEEC5316F0A5}"/>
            </a:ext>
          </a:extLst>
        </xdr:cNvPr>
        <xdr:cNvSpPr txBox="1"/>
      </xdr:nvSpPr>
      <xdr:spPr>
        <a:xfrm>
          <a:off x="34553671" y="533767"/>
          <a:ext cx="11052810" cy="6213432"/>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2000" b="1">
              <a:solidFill>
                <a:srgbClr val="0070C0"/>
              </a:solidFill>
              <a:effectLst/>
              <a:latin typeface="+mn-lt"/>
              <a:ea typeface="+mn-ea"/>
              <a:cs typeface="+mn-cs"/>
            </a:rPr>
            <a:t>Section 1: Spreadsheet‐based decision model (File: MS Excel; 10 marks)</a:t>
          </a:r>
        </a:p>
        <a:p>
          <a:r>
            <a:rPr lang="en-US" sz="2000" b="1">
              <a:solidFill>
                <a:srgbClr val="0070C0"/>
              </a:solidFill>
              <a:effectLst/>
              <a:latin typeface="+mn-lt"/>
              <a:ea typeface="+mn-ea"/>
              <a:cs typeface="+mn-cs"/>
            </a:rPr>
            <a:t>Model Design Guidelines</a:t>
          </a:r>
          <a:endParaRPr lang="en-AU" sz="2000">
            <a:solidFill>
              <a:srgbClr val="0070C0"/>
            </a:solidFill>
            <a:effectLst/>
            <a:latin typeface="+mn-lt"/>
            <a:ea typeface="+mn-ea"/>
            <a:cs typeface="+mn-cs"/>
          </a:endParaRPr>
        </a:p>
        <a:p>
          <a:r>
            <a:rPr lang="en-AU" sz="2000" b="1">
              <a:solidFill>
                <a:schemeClr val="tx1"/>
              </a:solidFill>
              <a:effectLst/>
              <a:latin typeface="+mn-lt"/>
              <a:ea typeface="+mn-ea"/>
              <a:cs typeface="+mn-cs"/>
            </a:rPr>
            <a:t>The components listed below are examples only.</a:t>
          </a:r>
          <a:r>
            <a:rPr lang="en-AU" sz="2000">
              <a:solidFill>
                <a:schemeClr val="tx1"/>
              </a:solidFill>
              <a:effectLst/>
              <a:latin typeface="+mn-lt"/>
              <a:ea typeface="+mn-ea"/>
              <a:cs typeface="+mn-cs"/>
            </a:rPr>
            <a:t> You may modify the number of inputs and outputs to suit your model, provided that you meet the minimum criteria.</a:t>
          </a:r>
        </a:p>
        <a:p>
          <a:r>
            <a:rPr lang="en-AU" sz="2000">
              <a:solidFill>
                <a:srgbClr val="0070C0"/>
              </a:solidFill>
              <a:effectLst/>
              <a:latin typeface="+mn-lt"/>
              <a:ea typeface="+mn-ea"/>
              <a:cs typeface="+mn-cs"/>
            </a:rPr>
            <a:t> </a:t>
          </a:r>
        </a:p>
        <a:p>
          <a:r>
            <a:rPr lang="en-US" sz="2000" b="1" u="sng">
              <a:solidFill>
                <a:srgbClr val="0070C0"/>
              </a:solidFill>
              <a:effectLst/>
              <a:latin typeface="+mn-lt"/>
              <a:ea typeface="+mn-ea"/>
              <a:cs typeface="+mn-cs"/>
            </a:rPr>
            <a:t>Hints and Minimum Requirements:</a:t>
          </a:r>
          <a:endParaRPr lang="en-AU" sz="2000">
            <a:solidFill>
              <a:srgbClr val="0070C0"/>
            </a:solidFill>
            <a:effectLst/>
            <a:latin typeface="+mn-lt"/>
            <a:ea typeface="+mn-ea"/>
            <a:cs typeface="+mn-cs"/>
          </a:endParaRPr>
        </a:p>
        <a:p>
          <a:pPr lvl="0"/>
          <a:r>
            <a:rPr lang="en-US" sz="2000" b="1">
              <a:solidFill>
                <a:schemeClr val="tx1"/>
              </a:solidFill>
              <a:effectLst/>
              <a:latin typeface="+mn-lt"/>
              <a:ea typeface="+mn-ea"/>
              <a:cs typeface="+mn-cs"/>
            </a:rPr>
            <a:t>Fixed Inputs (minimum of 2 inputs): </a:t>
          </a:r>
          <a:r>
            <a:rPr lang="en-US" sz="2000">
              <a:solidFill>
                <a:schemeClr val="tx1"/>
              </a:solidFill>
              <a:effectLst/>
              <a:latin typeface="+mn-lt"/>
              <a:ea typeface="+mn-ea"/>
              <a:cs typeface="+mn-cs"/>
            </a:rPr>
            <a:t>Number of rooms, housekeeping cost per room, Late cancellation fee</a:t>
          </a:r>
        </a:p>
        <a:p>
          <a:pPr lvl="0"/>
          <a:endParaRPr lang="en-AU" sz="2000">
            <a:solidFill>
              <a:schemeClr val="tx1"/>
            </a:solidFill>
            <a:effectLst/>
            <a:latin typeface="+mn-lt"/>
            <a:ea typeface="+mn-ea"/>
            <a:cs typeface="+mn-cs"/>
          </a:endParaRPr>
        </a:p>
        <a:p>
          <a:pPr lvl="0"/>
          <a:r>
            <a:rPr lang="en-US" sz="2000" b="1">
              <a:solidFill>
                <a:schemeClr val="tx1"/>
              </a:solidFill>
              <a:effectLst/>
              <a:latin typeface="+mn-lt"/>
              <a:ea typeface="+mn-ea"/>
              <a:cs typeface="+mn-cs"/>
            </a:rPr>
            <a:t>Stochastic Inputs (minimum of 4 inputs): </a:t>
          </a:r>
          <a:r>
            <a:rPr lang="en-US" sz="2000">
              <a:solidFill>
                <a:schemeClr val="tx1"/>
              </a:solidFill>
              <a:effectLst/>
              <a:latin typeface="+mn-lt"/>
              <a:ea typeface="+mn-ea"/>
              <a:cs typeface="+mn-cs"/>
            </a:rPr>
            <a:t>Daily online reservations, Late cancellations, Number of walk-ins, daily miscellaneous expenses</a:t>
          </a:r>
        </a:p>
        <a:p>
          <a:pPr lvl="0"/>
          <a:endParaRPr lang="en-AU" sz="2000">
            <a:solidFill>
              <a:schemeClr val="tx1"/>
            </a:solidFill>
            <a:effectLst/>
            <a:latin typeface="+mn-lt"/>
            <a:ea typeface="+mn-ea"/>
            <a:cs typeface="+mn-cs"/>
          </a:endParaRPr>
        </a:p>
        <a:p>
          <a:pPr lvl="0"/>
          <a:r>
            <a:rPr lang="en-US" sz="2000" b="1" u="sng">
              <a:solidFill>
                <a:schemeClr val="tx1"/>
              </a:solidFill>
              <a:effectLst/>
              <a:latin typeface="+mn-lt"/>
              <a:ea typeface="+mn-ea"/>
              <a:cs typeface="+mn-cs"/>
            </a:rPr>
            <a:t>Decision Variables </a:t>
          </a:r>
          <a:r>
            <a:rPr lang="en-US" sz="2000" b="1">
              <a:solidFill>
                <a:schemeClr val="tx1"/>
              </a:solidFill>
              <a:effectLst/>
              <a:latin typeface="+mn-lt"/>
              <a:ea typeface="+mn-ea"/>
              <a:cs typeface="+mn-cs"/>
            </a:rPr>
            <a:t>(minimum of 2 decision variables, with at least 2 levels of choices for each): Room</a:t>
          </a:r>
          <a:r>
            <a:rPr lang="en-US" sz="2000">
              <a:solidFill>
                <a:schemeClr val="tx1"/>
              </a:solidFill>
              <a:effectLst/>
              <a:latin typeface="+mn-lt"/>
              <a:ea typeface="+mn-ea"/>
              <a:cs typeface="+mn-cs"/>
            </a:rPr>
            <a:t> rate/price, Overbooking rate, Late cancellation fee</a:t>
          </a:r>
        </a:p>
        <a:p>
          <a:pPr lvl="0"/>
          <a:endParaRPr lang="en-AU" sz="2000">
            <a:solidFill>
              <a:schemeClr val="tx1"/>
            </a:solidFill>
            <a:effectLst/>
            <a:latin typeface="+mn-lt"/>
            <a:ea typeface="+mn-ea"/>
            <a:cs typeface="+mn-cs"/>
          </a:endParaRPr>
        </a:p>
        <a:p>
          <a:pPr lvl="0"/>
          <a:r>
            <a:rPr lang="en-US" sz="2000" b="1">
              <a:solidFill>
                <a:schemeClr val="tx1"/>
              </a:solidFill>
              <a:effectLst/>
              <a:latin typeface="+mn-lt"/>
              <a:ea typeface="+mn-ea"/>
              <a:cs typeface="+mn-cs"/>
            </a:rPr>
            <a:t>Calculated Variables (minimum of 3 variables): </a:t>
          </a:r>
          <a:r>
            <a:rPr lang="en-US" sz="2000">
              <a:solidFill>
                <a:schemeClr val="tx1"/>
              </a:solidFill>
              <a:effectLst/>
              <a:latin typeface="+mn-lt"/>
              <a:ea typeface="+mn-ea"/>
              <a:cs typeface="+mn-cs"/>
            </a:rPr>
            <a:t>Number of occupied rooms, Daily, sales revenue, Total daily operating cost, Late cancellation fee</a:t>
          </a:r>
        </a:p>
        <a:p>
          <a:pPr lvl="0"/>
          <a:endParaRPr lang="en-AU" sz="2000">
            <a:solidFill>
              <a:schemeClr val="tx1"/>
            </a:solidFill>
            <a:effectLst/>
            <a:latin typeface="+mn-lt"/>
            <a:ea typeface="+mn-ea"/>
            <a:cs typeface="+mn-cs"/>
          </a:endParaRPr>
        </a:p>
        <a:p>
          <a:pPr lvl="0"/>
          <a:r>
            <a:rPr lang="en-US" sz="2000" b="1">
              <a:solidFill>
                <a:schemeClr val="tx1"/>
              </a:solidFill>
              <a:effectLst/>
              <a:latin typeface="+mn-lt"/>
              <a:ea typeface="+mn-ea"/>
              <a:cs typeface="+mn-cs"/>
            </a:rPr>
            <a:t>Output Variables (minimum of outputs2): </a:t>
          </a:r>
          <a:r>
            <a:rPr lang="en-US" sz="2000">
              <a:solidFill>
                <a:schemeClr val="tx1"/>
              </a:solidFill>
              <a:effectLst/>
              <a:latin typeface="+mn-lt"/>
              <a:ea typeface="+mn-ea"/>
              <a:cs typeface="+mn-cs"/>
            </a:rPr>
            <a:t>Sold out status: (Yes/No), Daily profit</a:t>
          </a:r>
          <a:endParaRPr lang="en-AU" sz="2000">
            <a:solidFill>
              <a:schemeClr val="tx1"/>
            </a:solidFill>
            <a:effectLst/>
            <a:latin typeface="+mn-lt"/>
            <a:ea typeface="+mn-ea"/>
            <a:cs typeface="+mn-cs"/>
          </a:endParaRPr>
        </a:p>
        <a:p>
          <a:endParaRPr lang="en-AU" sz="1100"/>
        </a:p>
      </xdr:txBody>
    </xdr:sp>
    <xdr:clientData/>
  </xdr:oneCellAnchor>
  <xdr:twoCellAnchor editAs="oneCell">
    <xdr:from>
      <xdr:col>19</xdr:col>
      <xdr:colOff>542925</xdr:colOff>
      <xdr:row>4</xdr:row>
      <xdr:rowOff>114300</xdr:rowOff>
    </xdr:from>
    <xdr:to>
      <xdr:col>24</xdr:col>
      <xdr:colOff>310735</xdr:colOff>
      <xdr:row>8</xdr:row>
      <xdr:rowOff>94427</xdr:rowOff>
    </xdr:to>
    <xdr:pic>
      <xdr:nvPicPr>
        <xdr:cNvPr id="5" name="Picture 4">
          <a:extLst>
            <a:ext uri="{FF2B5EF4-FFF2-40B4-BE49-F238E27FC236}">
              <a16:creationId xmlns:a16="http://schemas.microsoft.com/office/drawing/2014/main" id="{55A0A63F-FBD6-0ECB-C91D-585B972EFC41}"/>
            </a:ext>
          </a:extLst>
        </xdr:cNvPr>
        <xdr:cNvPicPr>
          <a:picLocks noChangeAspect="1"/>
        </xdr:cNvPicPr>
      </xdr:nvPicPr>
      <xdr:blipFill>
        <a:blip xmlns:r="http://schemas.openxmlformats.org/officeDocument/2006/relationships" r:embed="rId1"/>
        <a:stretch>
          <a:fillRect/>
        </a:stretch>
      </xdr:blipFill>
      <xdr:spPr>
        <a:xfrm>
          <a:off x="14077950" y="971550"/>
          <a:ext cx="2720560" cy="1314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74083</xdr:colOff>
      <xdr:row>18</xdr:row>
      <xdr:rowOff>59266</xdr:rowOff>
    </xdr:from>
    <xdr:ext cx="3752850" cy="781240"/>
    <xdr:sp macro="" textlink="">
      <xdr:nvSpPr>
        <xdr:cNvPr id="2" name="TextBox 1">
          <a:extLst>
            <a:ext uri="{FF2B5EF4-FFF2-40B4-BE49-F238E27FC236}">
              <a16:creationId xmlns:a16="http://schemas.microsoft.com/office/drawing/2014/main" id="{E1033D64-827A-4B11-A621-CF186ADAEE12}"/>
            </a:ext>
          </a:extLst>
        </xdr:cNvPr>
        <xdr:cNvSpPr txBox="1"/>
      </xdr:nvSpPr>
      <xdr:spPr>
        <a:xfrm>
          <a:off x="497416" y="3987799"/>
          <a:ext cx="3752850" cy="781240"/>
        </a:xfrm>
        <a:prstGeom prst="rect">
          <a:avLst/>
        </a:prstGeom>
        <a:solidFill>
          <a:srgbClr val="FFFFCC"/>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b="1">
              <a:solidFill>
                <a:srgbClr val="FF0000"/>
              </a:solidFill>
            </a:rPr>
            <a:t>Note: </a:t>
          </a:r>
          <a:r>
            <a:rPr lang="en-AU" sz="1100" b="0">
              <a:solidFill>
                <a:srgbClr val="FF0000"/>
              </a:solidFill>
            </a:rPr>
            <a:t>Listed Inputs, </a:t>
          </a:r>
          <a:r>
            <a:rPr lang="en-AU" sz="1100" b="0">
              <a:solidFill>
                <a:srgbClr val="FF0000"/>
              </a:solidFill>
              <a:effectLst/>
              <a:latin typeface="+mn-lt"/>
              <a:ea typeface="+mn-ea"/>
              <a:cs typeface="+mn-cs"/>
            </a:rPr>
            <a:t>c</a:t>
          </a:r>
          <a:r>
            <a:rPr lang="en-AU" sz="1100" b="0">
              <a:solidFill>
                <a:srgbClr val="FF0000"/>
              </a:solidFill>
            </a:rPr>
            <a:t>alculated values &amp; outputs should be  based on your conceptual</a:t>
          </a:r>
          <a:r>
            <a:rPr lang="en-AU" sz="1100" b="0" baseline="0">
              <a:solidFill>
                <a:srgbClr val="FF0000"/>
              </a:solidFill>
            </a:rPr>
            <a:t> diagram</a:t>
          </a:r>
          <a:r>
            <a:rPr lang="en-AU" sz="1100" b="0">
              <a:solidFill>
                <a:srgbClr val="FF0000"/>
              </a:solidFill>
            </a:rPr>
            <a:t>. You are to include relevant inputs, all calculated values and</a:t>
          </a:r>
          <a:r>
            <a:rPr lang="en-AU" sz="1100" b="0" baseline="0">
              <a:solidFill>
                <a:srgbClr val="FF0000"/>
              </a:solidFill>
            </a:rPr>
            <a:t> </a:t>
          </a:r>
          <a:r>
            <a:rPr lang="en-AU" sz="1100" b="0">
              <a:solidFill>
                <a:srgbClr val="FF0000"/>
              </a:solidFill>
              <a:effectLst/>
              <a:latin typeface="+mn-lt"/>
              <a:ea typeface="+mn-ea"/>
              <a:cs typeface="+mn-cs"/>
            </a:rPr>
            <a:t>outputs</a:t>
          </a:r>
          <a:r>
            <a:rPr lang="en-AU" sz="1100" b="0" baseline="0">
              <a:solidFill>
                <a:srgbClr val="FF0000"/>
              </a:solidFill>
              <a:effectLst/>
              <a:latin typeface="+mn-lt"/>
              <a:ea typeface="+mn-ea"/>
              <a:cs typeface="+mn-cs"/>
            </a:rPr>
            <a:t> to satisfy the assumptions that you have made in the model decsription. </a:t>
          </a:r>
          <a:endParaRPr lang="en-AU" sz="1100" b="0">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23</xdr:col>
      <xdr:colOff>601982</xdr:colOff>
      <xdr:row>2</xdr:row>
      <xdr:rowOff>47624</xdr:rowOff>
    </xdr:from>
    <xdr:to>
      <xdr:col>31</xdr:col>
      <xdr:colOff>466726</xdr:colOff>
      <xdr:row>14</xdr:row>
      <xdr:rowOff>28575</xdr:rowOff>
    </xdr:to>
    <xdr:sp macro="" textlink="">
      <xdr:nvSpPr>
        <xdr:cNvPr id="4" name="TextBox 3">
          <a:extLst>
            <a:ext uri="{FF2B5EF4-FFF2-40B4-BE49-F238E27FC236}">
              <a16:creationId xmlns:a16="http://schemas.microsoft.com/office/drawing/2014/main" id="{EAD7B5B7-5EB0-3CFB-FCA9-71E00A30353C}"/>
            </a:ext>
          </a:extLst>
        </xdr:cNvPr>
        <xdr:cNvSpPr txBox="1"/>
      </xdr:nvSpPr>
      <xdr:spPr>
        <a:xfrm>
          <a:off x="17108807" y="447674"/>
          <a:ext cx="4741544" cy="211455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0070C0"/>
              </a:solidFill>
              <a:effectLst/>
              <a:latin typeface="+mn-lt"/>
              <a:ea typeface="+mn-ea"/>
              <a:cs typeface="+mn-cs"/>
            </a:rPr>
            <a:t>You may treat one of your decision variables as your primary decision variable. In that case, when you undertake scenario analysis you can hold any other decision variable in your model fixed at its base level/values. Your report should justify the choice of this main decision variable under the </a:t>
          </a:r>
          <a:r>
            <a:rPr lang="en-US" sz="1400" b="1" i="1">
              <a:solidFill>
                <a:srgbClr val="0070C0"/>
              </a:solidFill>
              <a:effectLst/>
              <a:latin typeface="+mn-lt"/>
              <a:ea typeface="+mn-ea"/>
              <a:cs typeface="+mn-cs"/>
            </a:rPr>
            <a:t>Scenario Analysis</a:t>
          </a:r>
          <a:r>
            <a:rPr lang="en-US" sz="1400" b="1">
              <a:solidFill>
                <a:srgbClr val="0070C0"/>
              </a:solidFill>
              <a:effectLst/>
              <a:latin typeface="+mn-lt"/>
              <a:ea typeface="+mn-ea"/>
              <a:cs typeface="+mn-cs"/>
            </a:rPr>
            <a:t> section</a:t>
          </a:r>
          <a:endParaRPr lang="en-AU" sz="1400">
            <a:solidFill>
              <a:srgbClr val="0070C0"/>
            </a:solidFill>
            <a:effectLst/>
            <a:latin typeface="+mn-lt"/>
            <a:ea typeface="+mn-ea"/>
            <a:cs typeface="+mn-cs"/>
          </a:endParaRPr>
        </a:p>
        <a:p>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601982</xdr:colOff>
      <xdr:row>2</xdr:row>
      <xdr:rowOff>47624</xdr:rowOff>
    </xdr:from>
    <xdr:to>
      <xdr:col>31</xdr:col>
      <xdr:colOff>466726</xdr:colOff>
      <xdr:row>14</xdr:row>
      <xdr:rowOff>28575</xdr:rowOff>
    </xdr:to>
    <xdr:sp macro="" textlink="">
      <xdr:nvSpPr>
        <xdr:cNvPr id="2" name="TextBox 1">
          <a:extLst>
            <a:ext uri="{FF2B5EF4-FFF2-40B4-BE49-F238E27FC236}">
              <a16:creationId xmlns:a16="http://schemas.microsoft.com/office/drawing/2014/main" id="{5A4A2089-D1D0-944A-BAAB-F66A87F4FEF3}"/>
            </a:ext>
          </a:extLst>
        </xdr:cNvPr>
        <xdr:cNvSpPr txBox="1"/>
      </xdr:nvSpPr>
      <xdr:spPr>
        <a:xfrm>
          <a:off x="19131282" y="441324"/>
          <a:ext cx="5249544" cy="210185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0070C0"/>
              </a:solidFill>
              <a:effectLst/>
              <a:latin typeface="+mn-lt"/>
              <a:ea typeface="+mn-ea"/>
              <a:cs typeface="+mn-cs"/>
            </a:rPr>
            <a:t>You may treat one of your decision variables as your primary decision variable. In that case, when you undertake scenario analysis you can hold any other decision variable in your model fixed at its base level/values. Your report should justify the choice of this main decision variable under the </a:t>
          </a:r>
          <a:r>
            <a:rPr lang="en-US" sz="1400" b="1" i="1">
              <a:solidFill>
                <a:srgbClr val="0070C0"/>
              </a:solidFill>
              <a:effectLst/>
              <a:latin typeface="+mn-lt"/>
              <a:ea typeface="+mn-ea"/>
              <a:cs typeface="+mn-cs"/>
            </a:rPr>
            <a:t>Scenario Analysis</a:t>
          </a:r>
          <a:r>
            <a:rPr lang="en-US" sz="1400" b="1">
              <a:solidFill>
                <a:srgbClr val="0070C0"/>
              </a:solidFill>
              <a:effectLst/>
              <a:latin typeface="+mn-lt"/>
              <a:ea typeface="+mn-ea"/>
              <a:cs typeface="+mn-cs"/>
            </a:rPr>
            <a:t> section</a:t>
          </a:r>
          <a:endParaRPr lang="en-AU" sz="1400">
            <a:solidFill>
              <a:srgbClr val="0070C0"/>
            </a:solidFill>
            <a:effectLst/>
            <a:latin typeface="+mn-lt"/>
            <a:ea typeface="+mn-ea"/>
            <a:cs typeface="+mn-cs"/>
          </a:endParaRPr>
        </a:p>
        <a:p>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23</xdr:col>
      <xdr:colOff>601982</xdr:colOff>
      <xdr:row>2</xdr:row>
      <xdr:rowOff>47624</xdr:rowOff>
    </xdr:from>
    <xdr:to>
      <xdr:col>31</xdr:col>
      <xdr:colOff>466726</xdr:colOff>
      <xdr:row>14</xdr:row>
      <xdr:rowOff>28575</xdr:rowOff>
    </xdr:to>
    <xdr:sp macro="" textlink="">
      <xdr:nvSpPr>
        <xdr:cNvPr id="2" name="TextBox 1">
          <a:extLst>
            <a:ext uri="{FF2B5EF4-FFF2-40B4-BE49-F238E27FC236}">
              <a16:creationId xmlns:a16="http://schemas.microsoft.com/office/drawing/2014/main" id="{E0698759-A54E-9442-9358-3F041E53520F}"/>
            </a:ext>
          </a:extLst>
        </xdr:cNvPr>
        <xdr:cNvSpPr txBox="1"/>
      </xdr:nvSpPr>
      <xdr:spPr>
        <a:xfrm>
          <a:off x="19131282" y="441324"/>
          <a:ext cx="5249544" cy="210185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0070C0"/>
              </a:solidFill>
              <a:effectLst/>
              <a:latin typeface="+mn-lt"/>
              <a:ea typeface="+mn-ea"/>
              <a:cs typeface="+mn-cs"/>
            </a:rPr>
            <a:t>You may treat one of your decision variables as your primary decision variable. In that case, when you undertake scenario analysis you can hold any other decision variable in your model fixed at its base level/values. Your report should justify the choice of this main decision variable under the </a:t>
          </a:r>
          <a:r>
            <a:rPr lang="en-US" sz="1400" b="1" i="1">
              <a:solidFill>
                <a:srgbClr val="0070C0"/>
              </a:solidFill>
              <a:effectLst/>
              <a:latin typeface="+mn-lt"/>
              <a:ea typeface="+mn-ea"/>
              <a:cs typeface="+mn-cs"/>
            </a:rPr>
            <a:t>Scenario Analysis</a:t>
          </a:r>
          <a:r>
            <a:rPr lang="en-US" sz="1400" b="1">
              <a:solidFill>
                <a:srgbClr val="0070C0"/>
              </a:solidFill>
              <a:effectLst/>
              <a:latin typeface="+mn-lt"/>
              <a:ea typeface="+mn-ea"/>
              <a:cs typeface="+mn-cs"/>
            </a:rPr>
            <a:t> section</a:t>
          </a:r>
          <a:endParaRPr lang="en-AU" sz="1400">
            <a:solidFill>
              <a:srgbClr val="0070C0"/>
            </a:solidFill>
            <a:effectLst/>
            <a:latin typeface="+mn-lt"/>
            <a:ea typeface="+mn-ea"/>
            <a:cs typeface="+mn-cs"/>
          </a:endParaRPr>
        </a:p>
        <a:p>
          <a:endParaRPr lang="en-AU"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23</xdr:col>
      <xdr:colOff>601982</xdr:colOff>
      <xdr:row>2</xdr:row>
      <xdr:rowOff>47624</xdr:rowOff>
    </xdr:from>
    <xdr:to>
      <xdr:col>31</xdr:col>
      <xdr:colOff>466726</xdr:colOff>
      <xdr:row>14</xdr:row>
      <xdr:rowOff>28575</xdr:rowOff>
    </xdr:to>
    <xdr:sp macro="" textlink="">
      <xdr:nvSpPr>
        <xdr:cNvPr id="2" name="TextBox 1">
          <a:extLst>
            <a:ext uri="{FF2B5EF4-FFF2-40B4-BE49-F238E27FC236}">
              <a16:creationId xmlns:a16="http://schemas.microsoft.com/office/drawing/2014/main" id="{167C64F6-09D2-C948-95B7-CF7B9D1B4899}"/>
            </a:ext>
          </a:extLst>
        </xdr:cNvPr>
        <xdr:cNvSpPr txBox="1"/>
      </xdr:nvSpPr>
      <xdr:spPr>
        <a:xfrm>
          <a:off x="23703282" y="454024"/>
          <a:ext cx="5249544" cy="210185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0070C0"/>
              </a:solidFill>
              <a:effectLst/>
              <a:latin typeface="+mn-lt"/>
              <a:ea typeface="+mn-ea"/>
              <a:cs typeface="+mn-cs"/>
            </a:rPr>
            <a:t>You may treat one of your decision variables as your primary decision variable. In that case, when you undertake scenario analysis you can hold any other decision variable in your model fixed at its base level/values. Your report should justify the choice of this main decision variable under the </a:t>
          </a:r>
          <a:r>
            <a:rPr lang="en-US" sz="1400" b="1" i="1">
              <a:solidFill>
                <a:srgbClr val="0070C0"/>
              </a:solidFill>
              <a:effectLst/>
              <a:latin typeface="+mn-lt"/>
              <a:ea typeface="+mn-ea"/>
              <a:cs typeface="+mn-cs"/>
            </a:rPr>
            <a:t>Scenario Analysis</a:t>
          </a:r>
          <a:r>
            <a:rPr lang="en-US" sz="1400" b="1">
              <a:solidFill>
                <a:srgbClr val="0070C0"/>
              </a:solidFill>
              <a:effectLst/>
              <a:latin typeface="+mn-lt"/>
              <a:ea typeface="+mn-ea"/>
              <a:cs typeface="+mn-cs"/>
            </a:rPr>
            <a:t> section</a:t>
          </a:r>
          <a:endParaRPr lang="en-AU" sz="1400">
            <a:solidFill>
              <a:srgbClr val="0070C0"/>
            </a:solidFill>
            <a:effectLst/>
            <a:latin typeface="+mn-lt"/>
            <a:ea typeface="+mn-ea"/>
            <a:cs typeface="+mn-cs"/>
          </a:endParaRPr>
        </a:p>
        <a:p>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23</xdr:col>
      <xdr:colOff>601982</xdr:colOff>
      <xdr:row>2</xdr:row>
      <xdr:rowOff>47624</xdr:rowOff>
    </xdr:from>
    <xdr:to>
      <xdr:col>31</xdr:col>
      <xdr:colOff>466726</xdr:colOff>
      <xdr:row>14</xdr:row>
      <xdr:rowOff>28575</xdr:rowOff>
    </xdr:to>
    <xdr:sp macro="" textlink="">
      <xdr:nvSpPr>
        <xdr:cNvPr id="2" name="TextBox 1">
          <a:extLst>
            <a:ext uri="{FF2B5EF4-FFF2-40B4-BE49-F238E27FC236}">
              <a16:creationId xmlns:a16="http://schemas.microsoft.com/office/drawing/2014/main" id="{19087664-F434-9B4B-B517-3FDA853ED246}"/>
            </a:ext>
          </a:extLst>
        </xdr:cNvPr>
        <xdr:cNvSpPr txBox="1"/>
      </xdr:nvSpPr>
      <xdr:spPr>
        <a:xfrm>
          <a:off x="23703282" y="454024"/>
          <a:ext cx="5249544" cy="210185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rgbClr val="0070C0"/>
              </a:solidFill>
              <a:effectLst/>
              <a:latin typeface="+mn-lt"/>
              <a:ea typeface="+mn-ea"/>
              <a:cs typeface="+mn-cs"/>
            </a:rPr>
            <a:t>You may treat one of your decision variables as your primary decision variable. In that case, when you undertake scenario analysis you can hold any other decision variable in your model fixed at its base level/values. Your report should justify the choice of this main decision variable under the </a:t>
          </a:r>
          <a:r>
            <a:rPr lang="en-US" sz="1400" b="1" i="1">
              <a:solidFill>
                <a:srgbClr val="0070C0"/>
              </a:solidFill>
              <a:effectLst/>
              <a:latin typeface="+mn-lt"/>
              <a:ea typeface="+mn-ea"/>
              <a:cs typeface="+mn-cs"/>
            </a:rPr>
            <a:t>Scenario Analysis</a:t>
          </a:r>
          <a:r>
            <a:rPr lang="en-US" sz="1400" b="1">
              <a:solidFill>
                <a:srgbClr val="0070C0"/>
              </a:solidFill>
              <a:effectLst/>
              <a:latin typeface="+mn-lt"/>
              <a:ea typeface="+mn-ea"/>
              <a:cs typeface="+mn-cs"/>
            </a:rPr>
            <a:t> section</a:t>
          </a:r>
          <a:endParaRPr lang="en-AU" sz="1400">
            <a:solidFill>
              <a:srgbClr val="0070C0"/>
            </a:solidFill>
            <a:effectLst/>
            <a:latin typeface="+mn-lt"/>
            <a:ea typeface="+mn-ea"/>
            <a:cs typeface="+mn-cs"/>
          </a:endParaRPr>
        </a:p>
        <a:p>
          <a:endParaRPr lang="en-AU"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49</xdr:col>
      <xdr:colOff>666750</xdr:colOff>
      <xdr:row>1</xdr:row>
      <xdr:rowOff>123824</xdr:rowOff>
    </xdr:from>
    <xdr:ext cx="3124200" cy="2706767"/>
    <xdr:sp macro="" textlink="">
      <xdr:nvSpPr>
        <xdr:cNvPr id="2" name="TextBox 1">
          <a:extLst>
            <a:ext uri="{FF2B5EF4-FFF2-40B4-BE49-F238E27FC236}">
              <a16:creationId xmlns:a16="http://schemas.microsoft.com/office/drawing/2014/main" id="{FCD3FBC0-C1FA-B8C8-28A2-85CB34B06A0C}"/>
            </a:ext>
          </a:extLst>
        </xdr:cNvPr>
        <xdr:cNvSpPr txBox="1"/>
      </xdr:nvSpPr>
      <xdr:spPr>
        <a:xfrm>
          <a:off x="37560250" y="314324"/>
          <a:ext cx="3124200" cy="2706767"/>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400" b="1">
              <a:solidFill>
                <a:srgbClr val="0070C0"/>
              </a:solidFill>
            </a:rPr>
            <a:t>Summarise your findings</a:t>
          </a:r>
        </a:p>
        <a:p>
          <a:r>
            <a:rPr lang="en-AU" sz="1400" b="1">
              <a:solidFill>
                <a:srgbClr val="0070C0"/>
              </a:solidFill>
            </a:rPr>
            <a:t>1)</a:t>
          </a:r>
        </a:p>
        <a:p>
          <a:endParaRPr lang="en-AU" sz="1400" b="1">
            <a:solidFill>
              <a:srgbClr val="0070C0"/>
            </a:solidFill>
          </a:endParaRPr>
        </a:p>
        <a:p>
          <a:r>
            <a:rPr lang="en-AU" sz="1400" b="1">
              <a:solidFill>
                <a:srgbClr val="0070C0"/>
              </a:solidFill>
            </a:rPr>
            <a:t>2)</a:t>
          </a:r>
        </a:p>
        <a:p>
          <a:endParaRPr lang="en-AU" sz="1400" b="1">
            <a:solidFill>
              <a:srgbClr val="0070C0"/>
            </a:solidFill>
          </a:endParaRPr>
        </a:p>
        <a:p>
          <a:r>
            <a:rPr lang="en-AU" sz="1400" b="1">
              <a:solidFill>
                <a:srgbClr val="0070C0"/>
              </a:solidFill>
            </a:rPr>
            <a:t>3)</a:t>
          </a:r>
        </a:p>
        <a:p>
          <a:endParaRPr lang="en-AU" sz="1400" b="1">
            <a:solidFill>
              <a:srgbClr val="0070C0"/>
            </a:solidFill>
          </a:endParaRPr>
        </a:p>
        <a:p>
          <a:r>
            <a:rPr lang="en-AU" sz="1400" b="1">
              <a:solidFill>
                <a:srgbClr val="0070C0"/>
              </a:solidFill>
            </a:rPr>
            <a:t>..</a:t>
          </a:r>
        </a:p>
        <a:p>
          <a:endParaRPr lang="en-AU" sz="1100">
            <a:solidFill>
              <a:srgbClr val="0070C0"/>
            </a:solidFill>
          </a:endParaRPr>
        </a:p>
        <a:p>
          <a:endParaRPr lang="en-AU" sz="1100">
            <a:solidFill>
              <a:srgbClr val="0070C0"/>
            </a:solidFill>
          </a:endParaRPr>
        </a:p>
        <a:p>
          <a:endParaRPr lang="en-AU" sz="1100">
            <a:solidFill>
              <a:srgbClr val="0070C0"/>
            </a:solidFill>
          </a:endParaRPr>
        </a:p>
        <a:p>
          <a:endParaRPr lang="en-AU" sz="1100">
            <a:solidFill>
              <a:srgbClr val="0070C0"/>
            </a:solidFill>
          </a:endParaRPr>
        </a:p>
        <a:p>
          <a:endParaRPr lang="en-AU" sz="1100">
            <a:solidFill>
              <a:srgbClr val="0070C0"/>
            </a:solidFill>
          </a:endParaRPr>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39</xdr:col>
      <xdr:colOff>109536</xdr:colOff>
      <xdr:row>1006</xdr:row>
      <xdr:rowOff>180974</xdr:rowOff>
    </xdr:from>
    <xdr:to>
      <xdr:col>43</xdr:col>
      <xdr:colOff>876299</xdr:colOff>
      <xdr:row>1022</xdr:row>
      <xdr:rowOff>57149</xdr:rowOff>
    </xdr:to>
    <xdr:graphicFrame macro="">
      <xdr:nvGraphicFramePr>
        <xdr:cNvPr id="6" name="Chart 5">
          <a:extLst>
            <a:ext uri="{FF2B5EF4-FFF2-40B4-BE49-F238E27FC236}">
              <a16:creationId xmlns:a16="http://schemas.microsoft.com/office/drawing/2014/main" id="{15D3AB12-0A1C-E04B-B8C9-DB059FFAB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39</xdr:col>
      <xdr:colOff>406400</xdr:colOff>
      <xdr:row>0</xdr:row>
      <xdr:rowOff>63500</xdr:rowOff>
    </xdr:from>
    <xdr:to>
      <xdr:col>43</xdr:col>
      <xdr:colOff>0</xdr:colOff>
      <xdr:row>2</xdr:row>
      <xdr:rowOff>50800</xdr:rowOff>
    </xdr:to>
    <xdr:sp macro="" textlink="">
      <xdr:nvSpPr>
        <xdr:cNvPr id="9" name="TextBox 8">
          <a:extLst>
            <a:ext uri="{FF2B5EF4-FFF2-40B4-BE49-F238E27FC236}">
              <a16:creationId xmlns:a16="http://schemas.microsoft.com/office/drawing/2014/main" id="{AD9399A2-6DCA-094E-B14A-4D13D31C3142}"/>
            </a:ext>
          </a:extLst>
        </xdr:cNvPr>
        <xdr:cNvSpPr txBox="1"/>
      </xdr:nvSpPr>
      <xdr:spPr>
        <a:xfrm>
          <a:off x="17737254" y="63500"/>
          <a:ext cx="4234520" cy="420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600" b="1">
              <a:solidFill>
                <a:srgbClr val="0000FF"/>
              </a:solidFill>
            </a:rPr>
            <a:t>AVERAGE(F$6:F6)</a:t>
          </a:r>
        </a:p>
      </xdr:txBody>
    </xdr:sp>
    <xdr:clientData/>
  </xdr:twoCellAnchor>
  <xdr:twoCellAnchor>
    <xdr:from>
      <xdr:col>52</xdr:col>
      <xdr:colOff>109536</xdr:colOff>
      <xdr:row>1006</xdr:row>
      <xdr:rowOff>180974</xdr:rowOff>
    </xdr:from>
    <xdr:to>
      <xdr:col>57</xdr:col>
      <xdr:colOff>876299</xdr:colOff>
      <xdr:row>1022</xdr:row>
      <xdr:rowOff>57149</xdr:rowOff>
    </xdr:to>
    <xdr:graphicFrame macro="">
      <xdr:nvGraphicFramePr>
        <xdr:cNvPr id="10" name="Chart 9">
          <a:extLst>
            <a:ext uri="{FF2B5EF4-FFF2-40B4-BE49-F238E27FC236}">
              <a16:creationId xmlns:a16="http://schemas.microsoft.com/office/drawing/2014/main" id="{D6E8D997-EDAA-B047-8E4D-7F1C23F8A3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50</xdr:col>
      <xdr:colOff>295274</xdr:colOff>
      <xdr:row>1042</xdr:row>
      <xdr:rowOff>0</xdr:rowOff>
    </xdr:from>
    <xdr:to>
      <xdr:col>65</xdr:col>
      <xdr:colOff>542924</xdr:colOff>
      <xdr:row>1057</xdr:row>
      <xdr:rowOff>133350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73E31862-A937-B745-BE2F-9199DE0C79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800374" y="211569300"/>
              <a:ext cx="18662650" cy="2990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755953</xdr:colOff>
      <xdr:row>7</xdr:row>
      <xdr:rowOff>75595</xdr:rowOff>
    </xdr:from>
    <xdr:to>
      <xdr:col>18</xdr:col>
      <xdr:colOff>565453</xdr:colOff>
      <xdr:row>21</xdr:row>
      <xdr:rowOff>67128</xdr:rowOff>
    </xdr:to>
    <xdr:graphicFrame macro="">
      <xdr:nvGraphicFramePr>
        <xdr:cNvPr id="15" name="Chart 14">
          <a:extLst>
            <a:ext uri="{FF2B5EF4-FFF2-40B4-BE49-F238E27FC236}">
              <a16:creationId xmlns:a16="http://schemas.microsoft.com/office/drawing/2014/main" id="{A5140498-0E92-914E-B7F9-AD7F46B1A8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771071</xdr:colOff>
      <xdr:row>24</xdr:row>
      <xdr:rowOff>0</xdr:rowOff>
    </xdr:from>
    <xdr:to>
      <xdr:col>18</xdr:col>
      <xdr:colOff>580571</xdr:colOff>
      <xdr:row>37</xdr:row>
      <xdr:rowOff>188081</xdr:rowOff>
    </xdr:to>
    <xdr:graphicFrame macro="">
      <xdr:nvGraphicFramePr>
        <xdr:cNvPr id="18" name="Chart 17">
          <a:extLst>
            <a:ext uri="{FF2B5EF4-FFF2-40B4-BE49-F238E27FC236}">
              <a16:creationId xmlns:a16="http://schemas.microsoft.com/office/drawing/2014/main" id="{AFF7025F-8A80-8540-A9A5-11898B2789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786190</xdr:colOff>
      <xdr:row>40</xdr:row>
      <xdr:rowOff>45357</xdr:rowOff>
    </xdr:from>
    <xdr:to>
      <xdr:col>18</xdr:col>
      <xdr:colOff>595690</xdr:colOff>
      <xdr:row>54</xdr:row>
      <xdr:rowOff>36891</xdr:rowOff>
    </xdr:to>
    <xdr:graphicFrame macro="">
      <xdr:nvGraphicFramePr>
        <xdr:cNvPr id="20" name="Chart 19">
          <a:extLst>
            <a:ext uri="{FF2B5EF4-FFF2-40B4-BE49-F238E27FC236}">
              <a16:creationId xmlns:a16="http://schemas.microsoft.com/office/drawing/2014/main" id="{0FE848A1-B127-0943-A17C-0D007FD0C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38</xdr:col>
      <xdr:colOff>755953</xdr:colOff>
      <xdr:row>7</xdr:row>
      <xdr:rowOff>75595</xdr:rowOff>
    </xdr:from>
    <xdr:to>
      <xdr:col>42</xdr:col>
      <xdr:colOff>565453</xdr:colOff>
      <xdr:row>21</xdr:row>
      <xdr:rowOff>67128</xdr:rowOff>
    </xdr:to>
    <xdr:graphicFrame macro="">
      <xdr:nvGraphicFramePr>
        <xdr:cNvPr id="21" name="Chart 20">
          <a:extLst>
            <a:ext uri="{FF2B5EF4-FFF2-40B4-BE49-F238E27FC236}">
              <a16:creationId xmlns:a16="http://schemas.microsoft.com/office/drawing/2014/main" id="{0F6E832F-0315-7241-967D-DB4A818DC1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38</xdr:col>
      <xdr:colOff>771071</xdr:colOff>
      <xdr:row>24</xdr:row>
      <xdr:rowOff>0</xdr:rowOff>
    </xdr:from>
    <xdr:to>
      <xdr:col>42</xdr:col>
      <xdr:colOff>580571</xdr:colOff>
      <xdr:row>37</xdr:row>
      <xdr:rowOff>188081</xdr:rowOff>
    </xdr:to>
    <xdr:graphicFrame macro="">
      <xdr:nvGraphicFramePr>
        <xdr:cNvPr id="22" name="Chart 21">
          <a:extLst>
            <a:ext uri="{FF2B5EF4-FFF2-40B4-BE49-F238E27FC236}">
              <a16:creationId xmlns:a16="http://schemas.microsoft.com/office/drawing/2014/main" id="{02B7B48A-3E1B-954C-BD8B-B2520F786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38</xdr:col>
      <xdr:colOff>786190</xdr:colOff>
      <xdr:row>40</xdr:row>
      <xdr:rowOff>45357</xdr:rowOff>
    </xdr:from>
    <xdr:to>
      <xdr:col>42</xdr:col>
      <xdr:colOff>595690</xdr:colOff>
      <xdr:row>54</xdr:row>
      <xdr:rowOff>36891</xdr:rowOff>
    </xdr:to>
    <xdr:graphicFrame macro="">
      <xdr:nvGraphicFramePr>
        <xdr:cNvPr id="23" name="Chart 22">
          <a:extLst>
            <a:ext uri="{FF2B5EF4-FFF2-40B4-BE49-F238E27FC236}">
              <a16:creationId xmlns:a16="http://schemas.microsoft.com/office/drawing/2014/main" id="{19CAEDA5-EFDB-E747-89B9-126968D78B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62</xdr:col>
      <xdr:colOff>755953</xdr:colOff>
      <xdr:row>7</xdr:row>
      <xdr:rowOff>75595</xdr:rowOff>
    </xdr:from>
    <xdr:to>
      <xdr:col>66</xdr:col>
      <xdr:colOff>565453</xdr:colOff>
      <xdr:row>21</xdr:row>
      <xdr:rowOff>67128</xdr:rowOff>
    </xdr:to>
    <xdr:graphicFrame macro="">
      <xdr:nvGraphicFramePr>
        <xdr:cNvPr id="24" name="Chart 23">
          <a:extLst>
            <a:ext uri="{FF2B5EF4-FFF2-40B4-BE49-F238E27FC236}">
              <a16:creationId xmlns:a16="http://schemas.microsoft.com/office/drawing/2014/main" id="{63EB994B-F9B9-E64F-97B3-FE44F098A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62</xdr:col>
      <xdr:colOff>771071</xdr:colOff>
      <xdr:row>24</xdr:row>
      <xdr:rowOff>0</xdr:rowOff>
    </xdr:from>
    <xdr:to>
      <xdr:col>66</xdr:col>
      <xdr:colOff>580571</xdr:colOff>
      <xdr:row>37</xdr:row>
      <xdr:rowOff>188081</xdr:rowOff>
    </xdr:to>
    <xdr:graphicFrame macro="">
      <xdr:nvGraphicFramePr>
        <xdr:cNvPr id="25" name="Chart 24">
          <a:extLst>
            <a:ext uri="{FF2B5EF4-FFF2-40B4-BE49-F238E27FC236}">
              <a16:creationId xmlns:a16="http://schemas.microsoft.com/office/drawing/2014/main" id="{0BDE70F0-8CE7-5744-9901-8F93695FB4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62</xdr:col>
      <xdr:colOff>786190</xdr:colOff>
      <xdr:row>40</xdr:row>
      <xdr:rowOff>45357</xdr:rowOff>
    </xdr:from>
    <xdr:to>
      <xdr:col>66</xdr:col>
      <xdr:colOff>595690</xdr:colOff>
      <xdr:row>54</xdr:row>
      <xdr:rowOff>36891</xdr:rowOff>
    </xdr:to>
    <xdr:graphicFrame macro="">
      <xdr:nvGraphicFramePr>
        <xdr:cNvPr id="26" name="Chart 25">
          <a:extLst>
            <a:ext uri="{FF2B5EF4-FFF2-40B4-BE49-F238E27FC236}">
              <a16:creationId xmlns:a16="http://schemas.microsoft.com/office/drawing/2014/main" id="{61BDCB4D-6C82-5B45-B1C3-A5B65B9633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75</xdr:col>
      <xdr:colOff>109536</xdr:colOff>
      <xdr:row>1006</xdr:row>
      <xdr:rowOff>180974</xdr:rowOff>
    </xdr:from>
    <xdr:to>
      <xdr:col>80</xdr:col>
      <xdr:colOff>876299</xdr:colOff>
      <xdr:row>1022</xdr:row>
      <xdr:rowOff>57149</xdr:rowOff>
    </xdr:to>
    <xdr:graphicFrame macro="">
      <xdr:nvGraphicFramePr>
        <xdr:cNvPr id="27" name="Chart 26">
          <a:extLst>
            <a:ext uri="{FF2B5EF4-FFF2-40B4-BE49-F238E27FC236}">
              <a16:creationId xmlns:a16="http://schemas.microsoft.com/office/drawing/2014/main" id="{0ADCB631-1554-FB45-B3CF-61AE1BC15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73</xdr:col>
      <xdr:colOff>295274</xdr:colOff>
      <xdr:row>1042</xdr:row>
      <xdr:rowOff>0</xdr:rowOff>
    </xdr:from>
    <xdr:to>
      <xdr:col>88</xdr:col>
      <xdr:colOff>542924</xdr:colOff>
      <xdr:row>1057</xdr:row>
      <xdr:rowOff>133350</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3D6FE234-9850-1949-9E7B-4A935AE64A3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79860774" y="211569300"/>
              <a:ext cx="18662650" cy="2990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85</xdr:col>
      <xdr:colOff>755953</xdr:colOff>
      <xdr:row>7</xdr:row>
      <xdr:rowOff>75595</xdr:rowOff>
    </xdr:from>
    <xdr:to>
      <xdr:col>89</xdr:col>
      <xdr:colOff>565453</xdr:colOff>
      <xdr:row>21</xdr:row>
      <xdr:rowOff>67128</xdr:rowOff>
    </xdr:to>
    <xdr:graphicFrame macro="">
      <xdr:nvGraphicFramePr>
        <xdr:cNvPr id="29" name="Chart 28">
          <a:extLst>
            <a:ext uri="{FF2B5EF4-FFF2-40B4-BE49-F238E27FC236}">
              <a16:creationId xmlns:a16="http://schemas.microsoft.com/office/drawing/2014/main" id="{C0748DC6-0369-7C4F-9195-7E93793B3C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85</xdr:col>
      <xdr:colOff>771071</xdr:colOff>
      <xdr:row>24</xdr:row>
      <xdr:rowOff>0</xdr:rowOff>
    </xdr:from>
    <xdr:to>
      <xdr:col>89</xdr:col>
      <xdr:colOff>580571</xdr:colOff>
      <xdr:row>37</xdr:row>
      <xdr:rowOff>188081</xdr:rowOff>
    </xdr:to>
    <xdr:graphicFrame macro="">
      <xdr:nvGraphicFramePr>
        <xdr:cNvPr id="30" name="Chart 29">
          <a:extLst>
            <a:ext uri="{FF2B5EF4-FFF2-40B4-BE49-F238E27FC236}">
              <a16:creationId xmlns:a16="http://schemas.microsoft.com/office/drawing/2014/main" id="{D5C2B51C-4CD4-EF4F-AEA5-1D0623E00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85</xdr:col>
      <xdr:colOff>786190</xdr:colOff>
      <xdr:row>40</xdr:row>
      <xdr:rowOff>45357</xdr:rowOff>
    </xdr:from>
    <xdr:to>
      <xdr:col>89</xdr:col>
      <xdr:colOff>595690</xdr:colOff>
      <xdr:row>54</xdr:row>
      <xdr:rowOff>36891</xdr:rowOff>
    </xdr:to>
    <xdr:graphicFrame macro="">
      <xdr:nvGraphicFramePr>
        <xdr:cNvPr id="31" name="Chart 30">
          <a:extLst>
            <a:ext uri="{FF2B5EF4-FFF2-40B4-BE49-F238E27FC236}">
              <a16:creationId xmlns:a16="http://schemas.microsoft.com/office/drawing/2014/main" id="{22E7FA24-139A-B34D-A0C9-ABA11818D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66675</xdr:colOff>
      <xdr:row>15</xdr:row>
      <xdr:rowOff>180976</xdr:rowOff>
    </xdr:from>
    <xdr:to>
      <xdr:col>4</xdr:col>
      <xdr:colOff>641351</xdr:colOff>
      <xdr:row>17</xdr:row>
      <xdr:rowOff>121556</xdr:rowOff>
    </xdr:to>
    <xdr:pic>
      <xdr:nvPicPr>
        <xdr:cNvPr id="3" name="Picture 2">
          <a:extLst>
            <a:ext uri="{FF2B5EF4-FFF2-40B4-BE49-F238E27FC236}">
              <a16:creationId xmlns:a16="http://schemas.microsoft.com/office/drawing/2014/main" id="{D66AFD0E-8734-BB47-A509-27DBA83EE4A2}"/>
            </a:ext>
          </a:extLst>
        </xdr:cNvPr>
        <xdr:cNvPicPr>
          <a:picLocks noChangeAspect="1"/>
        </xdr:cNvPicPr>
      </xdr:nvPicPr>
      <xdr:blipFill>
        <a:blip xmlns:r="http://schemas.openxmlformats.org/officeDocument/2006/relationships" r:embed="rId1"/>
        <a:stretch>
          <a:fillRect/>
        </a:stretch>
      </xdr:blipFill>
      <xdr:spPr>
        <a:xfrm>
          <a:off x="1806575" y="2974976"/>
          <a:ext cx="1933576" cy="32158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oneCellAnchor>
    <xdr:from>
      <xdr:col>8</xdr:col>
      <xdr:colOff>0</xdr:colOff>
      <xdr:row>9</xdr:row>
      <xdr:rowOff>0</xdr:rowOff>
    </xdr:from>
    <xdr:ext cx="4779965" cy="3191836"/>
    <xdr:sp macro="" textlink="">
      <xdr:nvSpPr>
        <xdr:cNvPr id="2" name="Rectangle 1">
          <a:extLst>
            <a:ext uri="{FF2B5EF4-FFF2-40B4-BE49-F238E27FC236}">
              <a16:creationId xmlns:a16="http://schemas.microsoft.com/office/drawing/2014/main" id="{2C564884-DF16-4262-A2E9-F60668399047}"/>
            </a:ext>
          </a:extLst>
        </xdr:cNvPr>
        <xdr:cNvSpPr/>
      </xdr:nvSpPr>
      <xdr:spPr>
        <a:xfrm rot="20079632">
          <a:off x="4876800" y="1714500"/>
          <a:ext cx="4779965" cy="3191836"/>
        </a:xfrm>
        <a:prstGeom prst="rect">
          <a:avLst/>
        </a:prstGeom>
        <a:noFill/>
      </xdr:spPr>
      <xdr:txBody>
        <a:bodyPr wrap="square" lIns="91440" tIns="45720" rIns="91440" bIns="45720">
          <a:spAutoFit/>
        </a:bodyPr>
        <a:lstStyle/>
        <a:p>
          <a:pPr algn="ctr"/>
          <a:r>
            <a:rPr lang="en-US" sz="3600" b="1">
              <a:solidFill>
                <a:schemeClr val="bg1">
                  <a:lumMod val="50000"/>
                </a:schemeClr>
              </a:solidFill>
              <a:effectLst/>
              <a:latin typeface="+mn-lt"/>
              <a:ea typeface="+mn-ea"/>
              <a:cs typeface="+mn-cs"/>
            </a:rPr>
            <a:t>If Required use additional worksheets</a:t>
          </a:r>
          <a:endParaRPr lang="en-AU" sz="3600">
            <a:solidFill>
              <a:schemeClr val="bg1">
                <a:lumMod val="50000"/>
              </a:schemeClr>
            </a:solidFill>
            <a:effectLst/>
            <a:latin typeface="+mn-lt"/>
            <a:ea typeface="+mn-ea"/>
            <a:cs typeface="+mn-cs"/>
          </a:endParaRPr>
        </a:p>
        <a:p>
          <a:pPr algn="ctr"/>
          <a:r>
            <a:rPr lang="en-US" sz="3600" b="1">
              <a:solidFill>
                <a:schemeClr val="bg1">
                  <a:lumMod val="50000"/>
                </a:schemeClr>
              </a:solidFill>
              <a:effectLst/>
              <a:latin typeface="+mn-lt"/>
              <a:ea typeface="+mn-ea"/>
              <a:cs typeface="+mn-cs"/>
            </a:rPr>
            <a:t>Labell them appropriately</a:t>
          </a:r>
          <a:endParaRPr lang="en-AU" sz="3600">
            <a:solidFill>
              <a:schemeClr val="bg1">
                <a:lumMod val="50000"/>
              </a:schemeClr>
            </a:solidFill>
            <a:effectLst/>
            <a:latin typeface="+mn-lt"/>
            <a:ea typeface="+mn-ea"/>
            <a:cs typeface="+mn-cs"/>
          </a:endParaRPr>
        </a:p>
        <a:p>
          <a:pPr algn="ctr"/>
          <a:endParaRPr lang="en-US" sz="5400" b="1" cap="none" spc="50">
            <a:ln w="0"/>
            <a:solidFill>
              <a:schemeClr val="bg1">
                <a:lumMod val="50000"/>
              </a:schemeClr>
            </a:solidFill>
            <a:effectLst>
              <a:innerShdw blurRad="63500" dist="50800" dir="13500000">
                <a:srgbClr val="000000">
                  <a:alpha val="50000"/>
                </a:srgbClr>
              </a:innerShdw>
            </a:effectLst>
          </a:endParaRPr>
        </a:p>
      </xdr:txBody>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zaidali/Dropbox/My%20Mac%20(Zaid&#8217;s%20MacBook%20Pro)/Downloads/MIS775_Topic_9_Workings.xlsx" TargetMode="External"/><Relationship Id="rId1" Type="http://schemas.openxmlformats.org/officeDocument/2006/relationships/externalLinkPath" Target="https://deakin365-my.sharepoint.com/Users/zaidali/Dropbox/My%20Mac%20(Zaid&#8217;s%20MacBook%20Pro)/Downloads/MIS775_Topic_9_Working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Simulated Output"/>
      <sheetName val="Output Summary"/>
      <sheetName val="Instructions"/>
      <sheetName val="Manager Page"/>
      <sheetName val="Conceptual Model"/>
      <sheetName val="Distributions"/>
      <sheetName val="Risk Analysis"/>
    </sheetNames>
    <sheetDataSet>
      <sheetData sheetId="0" refreshError="1">
        <row r="4">
          <cell r="C4">
            <v>165.88775262629889</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6F2A7-01C7-4601-A7FE-2CEB8C3F8A4F}">
  <sheetPr>
    <tabColor theme="9" tint="-0.249977111117893"/>
  </sheetPr>
  <dimension ref="B3:R39"/>
  <sheetViews>
    <sheetView topLeftCell="A8" zoomScale="117" zoomScaleNormal="90" workbookViewId="0">
      <selection activeCell="C17" sqref="C17:R17"/>
    </sheetView>
  </sheetViews>
  <sheetFormatPr baseColWidth="10" defaultColWidth="8.83203125" defaultRowHeight="15" x14ac:dyDescent="0.2"/>
  <cols>
    <col min="2" max="2" width="41.33203125" customWidth="1"/>
    <col min="12" max="12" width="11.1640625" customWidth="1"/>
  </cols>
  <sheetData>
    <row r="3" spans="2:18" ht="19" x14ac:dyDescent="0.25">
      <c r="B3" s="10" t="s">
        <v>2</v>
      </c>
      <c r="C3" s="160" t="s">
        <v>11</v>
      </c>
      <c r="D3" s="160"/>
      <c r="E3" s="160"/>
      <c r="F3" s="160"/>
      <c r="G3" s="160"/>
      <c r="H3" s="160"/>
      <c r="I3" s="160"/>
      <c r="J3" s="160"/>
      <c r="K3" s="160"/>
      <c r="L3" s="160"/>
      <c r="M3" s="160"/>
      <c r="N3" s="160"/>
      <c r="O3" s="160"/>
      <c r="P3" s="160"/>
      <c r="Q3" s="160"/>
      <c r="R3" s="160"/>
    </row>
    <row r="4" spans="2:18" ht="35" customHeight="1" x14ac:dyDescent="0.2">
      <c r="B4" s="44" t="s">
        <v>19</v>
      </c>
      <c r="C4" s="158" t="s">
        <v>122</v>
      </c>
      <c r="D4" s="158"/>
      <c r="E4" s="158"/>
      <c r="F4" s="158"/>
      <c r="G4" s="158"/>
      <c r="H4" s="158"/>
      <c r="I4" s="158"/>
      <c r="J4" s="158"/>
      <c r="K4" s="158"/>
      <c r="L4" s="158"/>
      <c r="M4" s="158"/>
      <c r="N4" s="158"/>
      <c r="O4" s="158"/>
      <c r="P4" s="158"/>
      <c r="Q4" s="158"/>
      <c r="R4" s="158"/>
    </row>
    <row r="5" spans="2:18" ht="36" customHeight="1" x14ac:dyDescent="0.2">
      <c r="B5" s="44" t="s">
        <v>27</v>
      </c>
      <c r="C5" s="158" t="s">
        <v>123</v>
      </c>
      <c r="D5" s="158"/>
      <c r="E5" s="158"/>
      <c r="F5" s="158"/>
      <c r="G5" s="158"/>
      <c r="H5" s="158"/>
      <c r="I5" s="158"/>
      <c r="J5" s="158"/>
      <c r="K5" s="158"/>
      <c r="L5" s="158"/>
      <c r="M5" s="158"/>
      <c r="N5" s="158"/>
      <c r="O5" s="158"/>
      <c r="P5" s="158"/>
      <c r="Q5" s="158"/>
      <c r="R5" s="158"/>
    </row>
    <row r="6" spans="2:18" ht="21" customHeight="1" x14ac:dyDescent="0.2">
      <c r="B6" s="44" t="s">
        <v>18</v>
      </c>
      <c r="C6" s="158" t="s">
        <v>124</v>
      </c>
      <c r="D6" s="158"/>
      <c r="E6" s="158"/>
      <c r="F6" s="158"/>
      <c r="G6" s="158"/>
      <c r="H6" s="158"/>
      <c r="I6" s="158"/>
      <c r="J6" s="158"/>
      <c r="K6" s="158"/>
      <c r="L6" s="158"/>
      <c r="M6" s="158"/>
      <c r="N6" s="158"/>
      <c r="O6" s="158"/>
      <c r="P6" s="158"/>
      <c r="Q6" s="158"/>
      <c r="R6" s="158"/>
    </row>
    <row r="7" spans="2:18" ht="21" customHeight="1" x14ac:dyDescent="0.2">
      <c r="B7" s="44" t="s">
        <v>26</v>
      </c>
      <c r="C7" s="162" t="s">
        <v>47</v>
      </c>
      <c r="D7" s="163"/>
      <c r="E7" s="163"/>
      <c r="F7" s="163"/>
      <c r="G7" s="163"/>
      <c r="H7" s="163"/>
      <c r="I7" s="163"/>
      <c r="J7" s="163"/>
      <c r="K7" s="163"/>
      <c r="L7" s="163"/>
      <c r="M7" s="163"/>
      <c r="N7" s="163"/>
      <c r="O7" s="163"/>
      <c r="P7" s="163"/>
      <c r="Q7" s="163"/>
      <c r="R7" s="164"/>
    </row>
    <row r="8" spans="2:18" ht="27" customHeight="1" x14ac:dyDescent="0.2">
      <c r="B8" s="44" t="s">
        <v>28</v>
      </c>
      <c r="C8" s="158" t="s">
        <v>51</v>
      </c>
      <c r="D8" s="158"/>
      <c r="E8" s="158"/>
      <c r="F8" s="158"/>
      <c r="G8" s="158"/>
      <c r="H8" s="158"/>
      <c r="I8" s="158"/>
      <c r="J8" s="158"/>
      <c r="K8" s="158"/>
      <c r="L8" s="158"/>
      <c r="M8" s="158"/>
      <c r="N8" s="158"/>
      <c r="O8" s="158"/>
      <c r="P8" s="158"/>
      <c r="Q8" s="158"/>
      <c r="R8" s="158"/>
    </row>
    <row r="9" spans="2:18" ht="27" customHeight="1" x14ac:dyDescent="0.2">
      <c r="B9" s="43"/>
    </row>
    <row r="10" spans="2:18" ht="20.5" customHeight="1" x14ac:dyDescent="0.25">
      <c r="B10" s="43" t="s">
        <v>3</v>
      </c>
      <c r="C10" s="160"/>
      <c r="D10" s="160"/>
      <c r="E10" s="160"/>
      <c r="F10" s="160"/>
      <c r="G10" s="160"/>
      <c r="H10" s="160"/>
      <c r="I10" s="160"/>
      <c r="J10" s="160"/>
      <c r="K10" s="160"/>
      <c r="L10" s="160"/>
      <c r="M10" s="160"/>
      <c r="N10" s="160"/>
      <c r="O10" s="160"/>
      <c r="P10" s="160"/>
      <c r="Q10" s="160"/>
      <c r="R10" s="160"/>
    </row>
    <row r="11" spans="2:18" ht="20.5" customHeight="1" x14ac:dyDescent="0.2">
      <c r="B11" s="45" t="s">
        <v>29</v>
      </c>
      <c r="C11" s="157" t="s">
        <v>55</v>
      </c>
      <c r="D11" s="157"/>
      <c r="E11" s="157"/>
      <c r="F11" s="157"/>
      <c r="G11" s="157"/>
      <c r="H11" s="157"/>
      <c r="I11" s="157"/>
      <c r="J11" s="157"/>
      <c r="K11" s="157"/>
      <c r="L11" s="157"/>
      <c r="M11" s="157"/>
      <c r="N11" s="157"/>
      <c r="O11" s="157"/>
      <c r="P11" s="157"/>
      <c r="Q11" s="157"/>
      <c r="R11" s="157"/>
    </row>
    <row r="12" spans="2:18" ht="20.5" customHeight="1" x14ac:dyDescent="0.2">
      <c r="B12" s="45" t="s">
        <v>30</v>
      </c>
      <c r="C12" s="165" t="s">
        <v>125</v>
      </c>
      <c r="D12" s="166"/>
      <c r="E12" s="166"/>
      <c r="F12" s="166"/>
      <c r="G12" s="166"/>
      <c r="H12" s="166"/>
      <c r="I12" s="166"/>
      <c r="J12" s="166"/>
      <c r="K12" s="166"/>
      <c r="L12" s="166"/>
      <c r="M12" s="166"/>
      <c r="N12" s="166"/>
      <c r="O12" s="166"/>
      <c r="P12" s="166"/>
      <c r="Q12" s="166"/>
      <c r="R12" s="167"/>
    </row>
    <row r="13" spans="2:18" ht="27" customHeight="1" x14ac:dyDescent="0.2">
      <c r="B13" s="45" t="s">
        <v>52</v>
      </c>
      <c r="C13" s="157" t="s">
        <v>46</v>
      </c>
      <c r="D13" s="157"/>
      <c r="E13" s="157"/>
      <c r="F13" s="157"/>
      <c r="G13" s="157"/>
      <c r="H13" s="157"/>
      <c r="I13" s="157"/>
      <c r="J13" s="157"/>
      <c r="K13" s="157"/>
      <c r="L13" s="157"/>
      <c r="M13" s="157"/>
      <c r="N13" s="157"/>
      <c r="O13" s="157"/>
      <c r="P13" s="157"/>
      <c r="Q13" s="157"/>
      <c r="R13" s="157"/>
    </row>
    <row r="14" spans="2:18" ht="27" customHeight="1" x14ac:dyDescent="0.2">
      <c r="B14" s="45" t="s">
        <v>41</v>
      </c>
      <c r="C14" s="165" t="s">
        <v>126</v>
      </c>
      <c r="D14" s="166"/>
      <c r="E14" s="166"/>
      <c r="F14" s="166"/>
      <c r="G14" s="166"/>
      <c r="H14" s="166"/>
      <c r="I14" s="166"/>
      <c r="J14" s="166"/>
      <c r="K14" s="166"/>
      <c r="L14" s="166"/>
      <c r="M14" s="166"/>
      <c r="N14" s="166"/>
      <c r="O14" s="166"/>
      <c r="P14" s="166"/>
      <c r="Q14" s="166"/>
      <c r="R14" s="167"/>
    </row>
    <row r="15" spans="2:18" ht="20" customHeight="1" x14ac:dyDescent="0.2">
      <c r="B15" s="45" t="s">
        <v>43</v>
      </c>
      <c r="C15" s="157" t="s">
        <v>127</v>
      </c>
      <c r="D15" s="157"/>
      <c r="E15" s="157"/>
      <c r="F15" s="157"/>
      <c r="G15" s="157"/>
      <c r="H15" s="157"/>
      <c r="I15" s="157"/>
      <c r="J15" s="157"/>
      <c r="K15" s="157"/>
      <c r="L15" s="157"/>
      <c r="M15" s="157"/>
      <c r="N15" s="157"/>
      <c r="O15" s="157"/>
      <c r="P15" s="157"/>
      <c r="Q15" s="157"/>
      <c r="R15" s="157"/>
    </row>
    <row r="16" spans="2:18" ht="20" customHeight="1" x14ac:dyDescent="0.2">
      <c r="B16" s="43"/>
      <c r="C16" s="28"/>
    </row>
    <row r="17" spans="2:18" ht="20" customHeight="1" x14ac:dyDescent="0.25">
      <c r="B17" s="43" t="s">
        <v>5</v>
      </c>
      <c r="C17" s="160" t="s">
        <v>11</v>
      </c>
      <c r="D17" s="160"/>
      <c r="E17" s="160"/>
      <c r="F17" s="160"/>
      <c r="G17" s="160"/>
      <c r="H17" s="160"/>
      <c r="I17" s="160"/>
      <c r="J17" s="160"/>
      <c r="K17" s="160"/>
      <c r="L17" s="160"/>
      <c r="M17" s="160"/>
      <c r="N17" s="160"/>
      <c r="O17" s="160"/>
      <c r="P17" s="160"/>
      <c r="Q17" s="160"/>
      <c r="R17" s="160"/>
    </row>
    <row r="18" spans="2:18" x14ac:dyDescent="0.2">
      <c r="B18" s="47" t="s">
        <v>20</v>
      </c>
      <c r="C18" s="159" t="s">
        <v>118</v>
      </c>
      <c r="D18" s="159"/>
      <c r="E18" s="159"/>
      <c r="F18" s="159"/>
      <c r="G18" s="159"/>
      <c r="H18" s="159"/>
      <c r="I18" s="159"/>
      <c r="J18" s="159"/>
      <c r="K18" s="159"/>
      <c r="L18" s="159"/>
      <c r="M18" s="159"/>
      <c r="N18" s="159"/>
      <c r="O18" s="159"/>
      <c r="P18" s="159"/>
      <c r="Q18" s="159"/>
      <c r="R18" s="159"/>
    </row>
    <row r="19" spans="2:18" x14ac:dyDescent="0.2">
      <c r="B19" s="47" t="s">
        <v>39</v>
      </c>
      <c r="C19" s="159" t="s">
        <v>119</v>
      </c>
      <c r="D19" s="159"/>
      <c r="E19" s="159"/>
      <c r="F19" s="159"/>
      <c r="G19" s="159"/>
      <c r="H19" s="159"/>
      <c r="I19" s="159"/>
      <c r="J19" s="159"/>
      <c r="K19" s="159"/>
      <c r="L19" s="159"/>
      <c r="M19" s="159"/>
      <c r="N19" s="159"/>
      <c r="O19" s="159"/>
      <c r="P19" s="159"/>
      <c r="Q19" s="159"/>
      <c r="R19" s="159"/>
    </row>
    <row r="20" spans="2:18" x14ac:dyDescent="0.2">
      <c r="B20" s="47" t="s">
        <v>31</v>
      </c>
      <c r="C20" s="168" t="s">
        <v>120</v>
      </c>
      <c r="D20" s="169"/>
      <c r="E20" s="169"/>
      <c r="F20" s="169"/>
      <c r="G20" s="169"/>
      <c r="H20" s="169"/>
      <c r="I20" s="169"/>
      <c r="J20" s="169"/>
      <c r="K20" s="169"/>
      <c r="L20" s="169"/>
      <c r="M20" s="169"/>
      <c r="N20" s="169"/>
      <c r="O20" s="169"/>
      <c r="P20" s="169"/>
      <c r="Q20" s="169"/>
      <c r="R20" s="170"/>
    </row>
    <row r="21" spans="2:18" ht="21" customHeight="1" x14ac:dyDescent="0.2">
      <c r="B21" s="47" t="s">
        <v>21</v>
      </c>
      <c r="C21" s="159" t="s">
        <v>121</v>
      </c>
      <c r="D21" s="159"/>
      <c r="E21" s="159"/>
      <c r="F21" s="159"/>
      <c r="G21" s="159"/>
      <c r="H21" s="159"/>
      <c r="I21" s="159"/>
      <c r="J21" s="159"/>
      <c r="K21" s="159"/>
      <c r="L21" s="159"/>
      <c r="M21" s="159"/>
      <c r="N21" s="159"/>
      <c r="O21" s="159"/>
      <c r="P21" s="159"/>
      <c r="Q21" s="159"/>
      <c r="R21" s="159"/>
    </row>
    <row r="22" spans="2:18" ht="21" customHeight="1" x14ac:dyDescent="0.2">
      <c r="B22" s="43"/>
      <c r="C22" s="28"/>
    </row>
    <row r="23" spans="2:18" ht="21" customHeight="1" x14ac:dyDescent="0.2">
      <c r="B23" s="43"/>
    </row>
    <row r="24" spans="2:18" ht="21" customHeight="1" x14ac:dyDescent="0.25">
      <c r="B24" s="43" t="s">
        <v>12</v>
      </c>
      <c r="C24" s="160" t="s">
        <v>11</v>
      </c>
      <c r="D24" s="160"/>
      <c r="E24" s="160"/>
      <c r="F24" s="160"/>
      <c r="G24" s="160"/>
      <c r="H24" s="160"/>
      <c r="I24" s="160"/>
      <c r="J24" s="160"/>
      <c r="K24" s="160"/>
      <c r="L24" s="160"/>
      <c r="M24" s="160"/>
      <c r="N24" s="160"/>
      <c r="O24" s="160"/>
      <c r="P24" s="160"/>
      <c r="Q24" s="160"/>
      <c r="R24" s="160"/>
    </row>
    <row r="25" spans="2:18" x14ac:dyDescent="0.2">
      <c r="B25" s="46" t="s">
        <v>32</v>
      </c>
      <c r="C25" s="156" t="s">
        <v>33</v>
      </c>
      <c r="D25" s="156"/>
      <c r="E25" s="156"/>
      <c r="F25" s="156"/>
      <c r="G25" s="156"/>
      <c r="H25" s="156"/>
      <c r="I25" s="156"/>
      <c r="J25" s="156"/>
      <c r="K25" s="156"/>
      <c r="L25" s="156"/>
      <c r="M25" s="156"/>
      <c r="N25" s="156"/>
      <c r="O25" s="156"/>
      <c r="P25" s="156"/>
      <c r="Q25" s="156"/>
      <c r="R25" s="156"/>
    </row>
    <row r="26" spans="2:18" x14ac:dyDescent="0.2">
      <c r="B26" s="46" t="s">
        <v>53</v>
      </c>
      <c r="C26" s="156" t="s">
        <v>54</v>
      </c>
      <c r="D26" s="156"/>
      <c r="E26" s="156"/>
      <c r="F26" s="156"/>
      <c r="G26" s="156"/>
      <c r="H26" s="156"/>
      <c r="I26" s="156"/>
      <c r="J26" s="156"/>
      <c r="K26" s="156"/>
      <c r="L26" s="156"/>
      <c r="M26" s="156"/>
      <c r="N26" s="156"/>
      <c r="O26" s="156"/>
      <c r="P26" s="156"/>
      <c r="Q26" s="156"/>
      <c r="R26" s="156"/>
    </row>
    <row r="27" spans="2:18" x14ac:dyDescent="0.2">
      <c r="B27" s="46" t="s">
        <v>22</v>
      </c>
      <c r="C27" s="156" t="s">
        <v>117</v>
      </c>
      <c r="D27" s="156"/>
      <c r="E27" s="156"/>
      <c r="F27" s="156"/>
      <c r="G27" s="156"/>
      <c r="H27" s="156"/>
      <c r="I27" s="156"/>
      <c r="J27" s="156"/>
      <c r="K27" s="156"/>
      <c r="L27" s="156"/>
      <c r="M27" s="156"/>
      <c r="N27" s="156"/>
      <c r="O27" s="156"/>
      <c r="P27" s="156"/>
      <c r="Q27" s="156"/>
      <c r="R27" s="156"/>
    </row>
    <row r="28" spans="2:18" x14ac:dyDescent="0.2">
      <c r="B28" s="46" t="s">
        <v>40</v>
      </c>
      <c r="C28" s="156" t="s">
        <v>45</v>
      </c>
      <c r="D28" s="156"/>
      <c r="E28" s="156"/>
      <c r="F28" s="156"/>
      <c r="G28" s="156"/>
      <c r="H28" s="156"/>
      <c r="I28" s="156"/>
      <c r="J28" s="156"/>
      <c r="K28" s="156"/>
      <c r="L28" s="156"/>
      <c r="M28" s="156"/>
      <c r="N28" s="156"/>
      <c r="O28" s="156"/>
      <c r="P28" s="156"/>
      <c r="Q28" s="156"/>
      <c r="R28" s="156"/>
    </row>
    <row r="29" spans="2:18" x14ac:dyDescent="0.2">
      <c r="B29" s="46" t="s">
        <v>23</v>
      </c>
      <c r="C29" s="156" t="s">
        <v>56</v>
      </c>
      <c r="D29" s="156"/>
      <c r="E29" s="156"/>
      <c r="F29" s="156"/>
      <c r="G29" s="156"/>
      <c r="H29" s="156"/>
      <c r="I29" s="156"/>
      <c r="J29" s="156"/>
      <c r="K29" s="156"/>
      <c r="L29" s="156"/>
      <c r="M29" s="156"/>
      <c r="N29" s="156"/>
      <c r="O29" s="156"/>
      <c r="P29" s="156"/>
      <c r="Q29" s="156"/>
      <c r="R29" s="156"/>
    </row>
    <row r="30" spans="2:18" x14ac:dyDescent="0.2">
      <c r="B30" s="48" t="s">
        <v>24</v>
      </c>
      <c r="C30" s="156" t="s">
        <v>34</v>
      </c>
      <c r="D30" s="156"/>
      <c r="E30" s="156"/>
      <c r="F30" s="156"/>
      <c r="G30" s="156"/>
      <c r="H30" s="156"/>
      <c r="I30" s="156"/>
      <c r="J30" s="156"/>
      <c r="K30" s="156"/>
      <c r="L30" s="156"/>
      <c r="M30" s="156"/>
      <c r="N30" s="156"/>
      <c r="O30" s="156"/>
      <c r="P30" s="156"/>
      <c r="Q30" s="156"/>
      <c r="R30" s="156"/>
    </row>
    <row r="31" spans="2:18" x14ac:dyDescent="0.2">
      <c r="B31" s="46" t="s">
        <v>42</v>
      </c>
      <c r="C31" s="171" t="s">
        <v>49</v>
      </c>
      <c r="D31" s="172"/>
      <c r="E31" s="172"/>
      <c r="F31" s="172"/>
      <c r="G31" s="172"/>
      <c r="H31" s="172"/>
      <c r="I31" s="172"/>
      <c r="J31" s="172"/>
      <c r="K31" s="172"/>
      <c r="L31" s="172"/>
      <c r="M31" s="172"/>
      <c r="N31" s="172"/>
      <c r="O31" s="172"/>
      <c r="P31" s="172"/>
      <c r="Q31" s="172"/>
      <c r="R31" s="173"/>
    </row>
    <row r="32" spans="2:18" x14ac:dyDescent="0.2">
      <c r="B32" s="46" t="s">
        <v>35</v>
      </c>
      <c r="C32" s="156" t="s">
        <v>48</v>
      </c>
      <c r="D32" s="156"/>
      <c r="E32" s="156"/>
      <c r="F32" s="156"/>
      <c r="G32" s="156"/>
      <c r="H32" s="156"/>
      <c r="I32" s="156"/>
      <c r="J32" s="156"/>
      <c r="K32" s="156"/>
      <c r="L32" s="156"/>
      <c r="M32" s="156"/>
      <c r="N32" s="156"/>
      <c r="O32" s="156"/>
      <c r="P32" s="156"/>
      <c r="Q32" s="156"/>
      <c r="R32" s="156"/>
    </row>
    <row r="33" spans="2:18" x14ac:dyDescent="0.2">
      <c r="B33" s="48" t="s">
        <v>36</v>
      </c>
      <c r="C33" s="156" t="s">
        <v>44</v>
      </c>
      <c r="D33" s="156"/>
      <c r="E33" s="156"/>
      <c r="F33" s="156"/>
      <c r="G33" s="156"/>
      <c r="H33" s="156"/>
      <c r="I33" s="156"/>
      <c r="J33" s="156"/>
      <c r="K33" s="156"/>
      <c r="L33" s="156"/>
      <c r="M33" s="156"/>
      <c r="N33" s="156"/>
      <c r="O33" s="156"/>
      <c r="P33" s="156"/>
      <c r="Q33" s="156"/>
      <c r="R33" s="156"/>
    </row>
    <row r="34" spans="2:18" x14ac:dyDescent="0.2">
      <c r="B34" s="27"/>
      <c r="C34" s="30"/>
      <c r="D34" s="30"/>
      <c r="E34" s="30"/>
      <c r="F34" s="30"/>
      <c r="G34" s="30"/>
      <c r="H34" s="30"/>
      <c r="I34" s="30"/>
      <c r="J34" s="30"/>
      <c r="K34" s="30"/>
      <c r="L34" s="30"/>
      <c r="M34" s="30"/>
      <c r="N34" s="30"/>
      <c r="O34" s="30"/>
      <c r="P34" s="30"/>
      <c r="Q34" s="30"/>
      <c r="R34" s="30"/>
    </row>
    <row r="35" spans="2:18" x14ac:dyDescent="0.2">
      <c r="C35" s="29"/>
      <c r="D35" s="29"/>
      <c r="E35" s="29"/>
      <c r="F35" s="29"/>
      <c r="G35" s="29"/>
      <c r="H35" s="29"/>
      <c r="I35" s="29"/>
      <c r="J35" s="29"/>
      <c r="K35" s="29"/>
      <c r="L35" s="29"/>
      <c r="M35" s="29"/>
      <c r="N35" s="29"/>
      <c r="O35" s="29"/>
      <c r="P35" s="29"/>
      <c r="Q35" s="29"/>
      <c r="R35" s="29"/>
    </row>
    <row r="36" spans="2:18" ht="19" x14ac:dyDescent="0.25">
      <c r="B36" s="10" t="s">
        <v>13</v>
      </c>
      <c r="C36" s="160"/>
      <c r="D36" s="160"/>
      <c r="E36" s="160"/>
      <c r="F36" s="160"/>
      <c r="G36" s="160"/>
      <c r="H36" s="160"/>
      <c r="I36" s="160"/>
      <c r="J36" s="160"/>
      <c r="K36" s="160"/>
      <c r="L36" s="160"/>
      <c r="M36" s="160"/>
      <c r="N36" s="160"/>
      <c r="O36" s="160"/>
      <c r="P36" s="160"/>
      <c r="Q36" s="160"/>
      <c r="R36" s="160"/>
    </row>
    <row r="37" spans="2:18" x14ac:dyDescent="0.2">
      <c r="B37" s="49" t="s">
        <v>15</v>
      </c>
      <c r="C37" s="174" t="s">
        <v>38</v>
      </c>
      <c r="D37" s="174"/>
      <c r="E37" s="174"/>
      <c r="F37" s="174"/>
      <c r="G37" s="174"/>
      <c r="H37" s="174"/>
      <c r="I37" s="174"/>
      <c r="J37" s="174"/>
      <c r="K37" s="174"/>
      <c r="L37" s="174"/>
      <c r="M37" s="174"/>
      <c r="N37" s="174"/>
      <c r="O37" s="174"/>
      <c r="P37" s="174"/>
      <c r="Q37" s="174"/>
      <c r="R37" s="174"/>
    </row>
    <row r="38" spans="2:18" x14ac:dyDescent="0.2">
      <c r="B38" s="49" t="s">
        <v>25</v>
      </c>
      <c r="C38" s="161" t="s">
        <v>37</v>
      </c>
      <c r="D38" s="161"/>
      <c r="E38" s="161"/>
      <c r="F38" s="161"/>
      <c r="G38" s="161"/>
      <c r="H38" s="161"/>
      <c r="I38" s="161"/>
      <c r="J38" s="161"/>
      <c r="K38" s="161"/>
      <c r="L38" s="161"/>
      <c r="M38" s="161"/>
      <c r="N38" s="161"/>
      <c r="O38" s="161"/>
      <c r="P38" s="161"/>
      <c r="Q38" s="161"/>
      <c r="R38" s="161"/>
    </row>
    <row r="39" spans="2:18" x14ac:dyDescent="0.2">
      <c r="B39" s="49" t="s">
        <v>58</v>
      </c>
      <c r="C39" s="161" t="s">
        <v>59</v>
      </c>
      <c r="D39" s="161"/>
      <c r="E39" s="161"/>
      <c r="F39" s="161"/>
      <c r="G39" s="161"/>
      <c r="H39" s="161"/>
      <c r="I39" s="161"/>
      <c r="J39" s="161"/>
      <c r="K39" s="161"/>
      <c r="L39" s="161"/>
      <c r="M39" s="161"/>
      <c r="N39" s="161"/>
      <c r="O39" s="161"/>
      <c r="P39" s="161"/>
      <c r="Q39" s="161"/>
      <c r="R39" s="161"/>
    </row>
  </sheetData>
  <mergeCells count="31">
    <mergeCell ref="C39:R39"/>
    <mergeCell ref="C7:R7"/>
    <mergeCell ref="C12:R12"/>
    <mergeCell ref="C20:R20"/>
    <mergeCell ref="C28:R28"/>
    <mergeCell ref="C29:R29"/>
    <mergeCell ref="C30:R30"/>
    <mergeCell ref="C14:R14"/>
    <mergeCell ref="C31:R31"/>
    <mergeCell ref="C38:R38"/>
    <mergeCell ref="C15:R15"/>
    <mergeCell ref="C10:R10"/>
    <mergeCell ref="C17:R17"/>
    <mergeCell ref="C24:R24"/>
    <mergeCell ref="C36:R36"/>
    <mergeCell ref="C37:R37"/>
    <mergeCell ref="C5:R5"/>
    <mergeCell ref="C18:R18"/>
    <mergeCell ref="C19:R19"/>
    <mergeCell ref="C21:R21"/>
    <mergeCell ref="C3:R3"/>
    <mergeCell ref="C4:R4"/>
    <mergeCell ref="C8:R8"/>
    <mergeCell ref="C6:R6"/>
    <mergeCell ref="C11:R11"/>
    <mergeCell ref="C27:R27"/>
    <mergeCell ref="C26:R26"/>
    <mergeCell ref="C32:R32"/>
    <mergeCell ref="C33:R33"/>
    <mergeCell ref="C13:R13"/>
    <mergeCell ref="C25:R25"/>
  </mergeCells>
  <phoneticPr fontId="8"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EB83A-2946-4FC2-A755-9C6D9F8D542D}">
  <sheetPr>
    <tabColor rgb="FF00B050"/>
  </sheetPr>
  <dimension ref="B2:H22"/>
  <sheetViews>
    <sheetView showGridLines="0" zoomScale="113" zoomScaleNormal="100" workbookViewId="0">
      <selection activeCell="C12" sqref="C12"/>
    </sheetView>
  </sheetViews>
  <sheetFormatPr baseColWidth="10" defaultColWidth="9.1640625" defaultRowHeight="16" x14ac:dyDescent="0.2"/>
  <cols>
    <col min="1" max="1" width="5.5" style="5" customWidth="1"/>
    <col min="2" max="2" width="46" style="5" customWidth="1"/>
    <col min="3" max="3" width="11.83203125" style="5" bestFit="1" customWidth="1"/>
    <col min="4" max="4" width="5.1640625" style="5" customWidth="1"/>
    <col min="5" max="5" width="3.5" style="5" customWidth="1"/>
    <col min="6" max="6" width="4.6640625" style="5" customWidth="1"/>
    <col min="7" max="7" width="51.5" style="5" bestFit="1" customWidth="1"/>
    <col min="8" max="8" width="23.1640625" style="5" customWidth="1"/>
    <col min="9" max="16384" width="9.1640625" style="5"/>
  </cols>
  <sheetData>
    <row r="2" spans="2:8" ht="19" x14ac:dyDescent="0.25">
      <c r="B2" s="1"/>
      <c r="C2" s="2"/>
      <c r="D2" s="2"/>
      <c r="E2" s="3"/>
      <c r="F2" s="2"/>
      <c r="G2" s="4" t="s">
        <v>1</v>
      </c>
    </row>
    <row r="3" spans="2:8" x14ac:dyDescent="0.2">
      <c r="B3" s="22" t="s">
        <v>0</v>
      </c>
      <c r="C3" t="s">
        <v>14</v>
      </c>
      <c r="E3" s="6"/>
      <c r="G3" s="10" t="s">
        <v>2</v>
      </c>
      <c r="H3" t="s">
        <v>14</v>
      </c>
    </row>
    <row r="4" spans="2:8" ht="15.5" customHeight="1" x14ac:dyDescent="0.2">
      <c r="B4" s="46" t="s">
        <v>32</v>
      </c>
      <c r="C4" s="58">
        <f>H8+H6</f>
        <v>14</v>
      </c>
      <c r="E4" s="6"/>
      <c r="G4" s="44" t="s">
        <v>116</v>
      </c>
      <c r="H4" s="57">
        <v>2</v>
      </c>
    </row>
    <row r="5" spans="2:8" x14ac:dyDescent="0.2">
      <c r="B5" s="46" t="s">
        <v>50</v>
      </c>
      <c r="C5" s="35">
        <f>H4*(H14*H12)</f>
        <v>1600</v>
      </c>
      <c r="E5" s="6"/>
      <c r="G5" s="44" t="s">
        <v>27</v>
      </c>
      <c r="H5" s="57">
        <v>5</v>
      </c>
    </row>
    <row r="6" spans="2:8" x14ac:dyDescent="0.2">
      <c r="B6" s="46" t="s">
        <v>60</v>
      </c>
      <c r="C6" s="58">
        <f>IF((C4-H4)&gt;H19,20,C4-H4)</f>
        <v>12</v>
      </c>
      <c r="E6" s="6"/>
      <c r="G6" s="44" t="s">
        <v>18</v>
      </c>
      <c r="H6" s="57">
        <v>4</v>
      </c>
    </row>
    <row r="7" spans="2:8" x14ac:dyDescent="0.2">
      <c r="B7" s="46" t="s">
        <v>40</v>
      </c>
      <c r="C7" s="35">
        <f>H5*H15</f>
        <v>750</v>
      </c>
      <c r="E7" s="6"/>
      <c r="G7" s="44" t="s">
        <v>57</v>
      </c>
      <c r="H7" s="57">
        <v>10</v>
      </c>
    </row>
    <row r="8" spans="2:8" x14ac:dyDescent="0.2">
      <c r="B8" s="46" t="s">
        <v>23</v>
      </c>
      <c r="C8" s="35">
        <f>(C6*H12) +C5+C7</f>
        <v>11950</v>
      </c>
      <c r="E8" s="6"/>
      <c r="G8" s="44" t="s">
        <v>28</v>
      </c>
      <c r="H8" s="57">
        <v>10</v>
      </c>
    </row>
    <row r="9" spans="2:8" x14ac:dyDescent="0.2">
      <c r="B9" s="48" t="s">
        <v>24</v>
      </c>
      <c r="C9" s="35">
        <f>H16*H22</f>
        <v>250</v>
      </c>
      <c r="E9" s="6"/>
    </row>
    <row r="10" spans="2:8" x14ac:dyDescent="0.2">
      <c r="B10" s="46" t="s">
        <v>42</v>
      </c>
      <c r="C10" s="35">
        <f>IF((C4-H4)&lt;=H19,0,((C4-H4-C6)*H12))</f>
        <v>0</v>
      </c>
      <c r="E10" s="6"/>
    </row>
    <row r="11" spans="2:8" x14ac:dyDescent="0.2">
      <c r="B11" s="46" t="s">
        <v>35</v>
      </c>
      <c r="C11" s="35">
        <f>H21+(C6*H7)</f>
        <v>360</v>
      </c>
      <c r="E11" s="6"/>
      <c r="G11" s="10" t="s">
        <v>3</v>
      </c>
      <c r="H11" t="s">
        <v>14</v>
      </c>
    </row>
    <row r="12" spans="2:8" x14ac:dyDescent="0.2">
      <c r="B12" s="48" t="s">
        <v>36</v>
      </c>
      <c r="C12" s="35">
        <f>C9+C10+C11+(H20*C6)</f>
        <v>2410</v>
      </c>
      <c r="E12" s="6"/>
      <c r="G12" s="45" t="s">
        <v>29</v>
      </c>
      <c r="H12" s="56">
        <v>800</v>
      </c>
    </row>
    <row r="13" spans="2:8" x14ac:dyDescent="0.2">
      <c r="E13" s="6"/>
      <c r="G13" s="45" t="s">
        <v>30</v>
      </c>
      <c r="H13" s="53">
        <v>0.1</v>
      </c>
    </row>
    <row r="14" spans="2:8" ht="15.5" customHeight="1" x14ac:dyDescent="0.2">
      <c r="B14" s="10" t="s">
        <v>13</v>
      </c>
      <c r="E14" s="6"/>
      <c r="G14" s="45" t="s">
        <v>52</v>
      </c>
      <c r="H14" s="53">
        <v>1</v>
      </c>
    </row>
    <row r="15" spans="2:8" ht="18" customHeight="1" x14ac:dyDescent="0.2">
      <c r="B15" s="49" t="s">
        <v>15</v>
      </c>
      <c r="C15" s="59">
        <f>C8-C12</f>
        <v>9540</v>
      </c>
      <c r="E15" s="6"/>
      <c r="G15" s="45" t="s">
        <v>41</v>
      </c>
      <c r="H15" s="55">
        <v>150</v>
      </c>
    </row>
    <row r="16" spans="2:8" ht="18.5" customHeight="1" x14ac:dyDescent="0.2">
      <c r="B16" s="49" t="s">
        <v>25</v>
      </c>
      <c r="C16" s="60">
        <f>C6/H19</f>
        <v>0.6</v>
      </c>
      <c r="E16" s="6"/>
      <c r="G16" s="45" t="s">
        <v>43</v>
      </c>
      <c r="H16" s="55">
        <v>1</v>
      </c>
    </row>
    <row r="17" spans="2:8" x14ac:dyDescent="0.2">
      <c r="B17" s="49" t="s">
        <v>58</v>
      </c>
      <c r="C17" s="61" t="str">
        <f>IF(C6=H19,"Yes","No")</f>
        <v>No</v>
      </c>
      <c r="E17" s="6"/>
    </row>
    <row r="18" spans="2:8" x14ac:dyDescent="0.2">
      <c r="E18" s="6"/>
      <c r="G18" s="10" t="s">
        <v>5</v>
      </c>
      <c r="H18" t="s">
        <v>14</v>
      </c>
    </row>
    <row r="19" spans="2:8" x14ac:dyDescent="0.2">
      <c r="E19" s="6"/>
      <c r="G19" s="47" t="s">
        <v>20</v>
      </c>
      <c r="H19" s="52">
        <v>20</v>
      </c>
    </row>
    <row r="20" spans="2:8" x14ac:dyDescent="0.2">
      <c r="E20" s="6"/>
      <c r="G20" s="47" t="s">
        <v>39</v>
      </c>
      <c r="H20" s="52">
        <v>150</v>
      </c>
    </row>
    <row r="21" spans="2:8" x14ac:dyDescent="0.2">
      <c r="E21" s="6"/>
      <c r="G21" s="47" t="s">
        <v>31</v>
      </c>
      <c r="H21" s="52">
        <v>240</v>
      </c>
    </row>
    <row r="22" spans="2:8" x14ac:dyDescent="0.2">
      <c r="E22" s="6"/>
      <c r="G22" s="47" t="s">
        <v>21</v>
      </c>
      <c r="H22" s="52">
        <v>250</v>
      </c>
    </row>
  </sheetData>
  <sheetProtection formatCells="0" formatColumns="0" formatRows="0" insertColumns="0" insertRows="0" insertHyperlinks="0" deleteColumns="0" deleteRows="0" sort="0" autoFilter="0" pivotTables="0"/>
  <scenarios current="2" sqref="C15:C17">
    <scenario name="Best scenario" locked="1" count="1" user="Temmy Duong" comment="_x000a_Modified by Temmy Duong on 20/05/2025">
      <inputCells r="H7" val="5"/>
    </scenario>
    <scenario name="Base scenario" locked="1" count="1" user="Temmy Duong" comment="_x000a__x000a_Modified by Temmy Duong on 20/05/2025">
      <inputCells r="H7" val="10"/>
    </scenario>
    <scenario name="Worst scenario" locked="1" count="1" user="Temmy Duong" comment="_x000a_Modified by Temmy Duong on 20/05/2025">
      <inputCells r="H7" val="20"/>
    </scenario>
  </scenarios>
  <dataValidations count="7">
    <dataValidation type="list" allowBlank="1" showInputMessage="1" showErrorMessage="1" sqref="H10" xr:uid="{A290E62F-B74A-449F-AF7A-A86236C56F36}">
      <formula1>"250, 275"</formula1>
    </dataValidation>
    <dataValidation type="list" allowBlank="1" showInputMessage="1" showErrorMessage="1" sqref="H11" xr:uid="{649FE333-9061-4F18-B4DC-76673BFDD72E}">
      <formula1>"5%, 10%"</formula1>
    </dataValidation>
    <dataValidation type="list" allowBlank="1" showInputMessage="1" showErrorMessage="1" sqref="H12" xr:uid="{E9AA2FDB-E710-9D45-A576-2F31CF78E9C0}">
      <formula1>"450,600,800"</formula1>
    </dataValidation>
    <dataValidation type="list" allowBlank="1" showInputMessage="1" showErrorMessage="1" sqref="H13" xr:uid="{F51E2C19-1388-5741-8A94-29156E4A35A0}">
      <formula1>"10%,20%"</formula1>
    </dataValidation>
    <dataValidation type="list" allowBlank="1" showInputMessage="1" showErrorMessage="1" sqref="H14" xr:uid="{A9A4580A-F648-C048-A4C3-462113F53311}">
      <formula1>"0%,50%,100%"</formula1>
    </dataValidation>
    <dataValidation type="list" allowBlank="1" showInputMessage="1" showErrorMessage="1" sqref="H15" xr:uid="{C787D251-C5AE-EF40-8CB0-68E096B45DED}">
      <formula1>"50,100,150"</formula1>
    </dataValidation>
    <dataValidation type="list" allowBlank="1" showInputMessage="1" showErrorMessage="1" sqref="H16" xr:uid="{590E5D54-EB26-2B42-9837-3BA2DD3532C5}">
      <formula1>"1,3,5"</formula1>
    </dataValidation>
  </dataValidations>
  <pageMargins left="0.25" right="0.25"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2F22A-F136-104E-A784-E1B1EDE8E9A6}">
  <sheetPr>
    <tabColor rgb="FF00B050"/>
  </sheetPr>
  <dimension ref="B2:Q48"/>
  <sheetViews>
    <sheetView zoomScaleNormal="100" workbookViewId="0">
      <selection activeCell="H15" sqref="H15"/>
    </sheetView>
  </sheetViews>
  <sheetFormatPr baseColWidth="10" defaultColWidth="9.1640625" defaultRowHeight="16" x14ac:dyDescent="0.2"/>
  <cols>
    <col min="1" max="1" width="5.5" style="5" customWidth="1"/>
    <col min="2" max="2" width="27.6640625" style="5" customWidth="1"/>
    <col min="3" max="3" width="19.6640625" style="5" customWidth="1"/>
    <col min="4" max="4" width="5.1640625" style="5" customWidth="1"/>
    <col min="5" max="5" width="3.5" style="5" customWidth="1"/>
    <col min="6" max="6" width="4.6640625" style="5" customWidth="1"/>
    <col min="7" max="7" width="53.1640625" style="5" customWidth="1"/>
    <col min="8" max="8" width="74.6640625" style="5" customWidth="1"/>
    <col min="9" max="9" width="97.6640625" style="5" customWidth="1"/>
    <col min="10" max="11" width="9.5" style="5" customWidth="1"/>
    <col min="12" max="16384" width="9.1640625" style="5"/>
  </cols>
  <sheetData>
    <row r="2" spans="2:17" ht="19" x14ac:dyDescent="0.25">
      <c r="B2" s="1"/>
      <c r="C2" s="2"/>
      <c r="D2" s="2"/>
      <c r="E2" s="3"/>
      <c r="F2" s="2"/>
      <c r="G2" s="4" t="s">
        <v>1</v>
      </c>
      <c r="J2" s="24"/>
    </row>
    <row r="3" spans="2:17" x14ac:dyDescent="0.2">
      <c r="B3" s="22" t="s">
        <v>0</v>
      </c>
      <c r="C3" t="s">
        <v>14</v>
      </c>
      <c r="E3" s="6"/>
      <c r="G3" s="10" t="s">
        <v>2</v>
      </c>
      <c r="H3" t="s">
        <v>14</v>
      </c>
    </row>
    <row r="4" spans="2:17" ht="15.5" customHeight="1" x14ac:dyDescent="0.25">
      <c r="B4" s="46" t="s">
        <v>32</v>
      </c>
      <c r="C4" s="65">
        <f ca="1">H8+H6</f>
        <v>10</v>
      </c>
      <c r="E4" s="6"/>
      <c r="G4" s="44" t="s">
        <v>19</v>
      </c>
      <c r="H4" s="124">
        <f ca="1">ROUND(VLOOKUP(RAND(),'3. Probability Distributions'!$G$7:$I$12,3,TRUE),0)</f>
        <v>1</v>
      </c>
      <c r="I4" s="7"/>
      <c r="J4" s="7"/>
      <c r="K4" s="23" t="e" cm="1">
        <f t="array" aca="1" ref="K4" ca="1">_xlfn.IFS( AND(H10=250, H11=5%), VLOOKUP(RAND(), '3. Probability Distributions'!#REF!, 3), AND('1.c Model Simulated data'!H10=250, '1.c Model Simulated data'!H11=10%), VLOOKUP(RAND(), '3. Probability Distributions'!#REF!, 3), AND('1.c Model Simulated data'!H10=275, '1.c Model Simulated data'!H11=5%), VLOOKUP(RAND(), '3. Probability Distributions'!#REF!, 3), AND('1.c Model Simulated data'!H10=275, '1.c Model Simulated data'!H11=10%), VLOOKUP(RAND(), '3. Probability Distributions'!#REF!, 3) )</f>
        <v>#N/A</v>
      </c>
      <c r="L4" s="7"/>
    </row>
    <row r="5" spans="2:17" x14ac:dyDescent="0.2">
      <c r="B5" s="46" t="s">
        <v>50</v>
      </c>
      <c r="C5" s="115">
        <f ca="1">H4*(H14*H12)</f>
        <v>400</v>
      </c>
      <c r="E5" s="6"/>
      <c r="G5" s="44" t="s">
        <v>27</v>
      </c>
      <c r="H5" s="67">
        <f ca="1" xml:space="preserve"> ROUND(MAX(0, _xlfn.NORM.INV(RAND(), 3, 1)),0)</f>
        <v>0</v>
      </c>
      <c r="I5"/>
      <c r="J5"/>
      <c r="K5"/>
      <c r="L5"/>
      <c r="M5"/>
      <c r="N5"/>
      <c r="O5"/>
      <c r="P5"/>
      <c r="Q5"/>
    </row>
    <row r="6" spans="2:17" x14ac:dyDescent="0.2">
      <c r="B6" s="46" t="s">
        <v>60</v>
      </c>
      <c r="C6" s="65">
        <f ca="1">IF((C4-H4)&gt;H20,20,C4-H4)</f>
        <v>9</v>
      </c>
      <c r="E6" s="6"/>
      <c r="G6" s="44" t="s">
        <v>18</v>
      </c>
      <c r="H6" s="67">
        <f ca="1">ROUND(VLOOKUP(RAND(),'3. Probability Distributions'!$AF$7:$AH$12,3,TRUE),0)</f>
        <v>3</v>
      </c>
      <c r="I6"/>
      <c r="J6"/>
      <c r="K6"/>
      <c r="L6"/>
      <c r="M6"/>
      <c r="N6"/>
      <c r="O6"/>
      <c r="P6"/>
      <c r="Q6"/>
    </row>
    <row r="7" spans="2:17" x14ac:dyDescent="0.2">
      <c r="B7" s="46" t="s">
        <v>40</v>
      </c>
      <c r="C7" s="115">
        <f ca="1">H5*H15</f>
        <v>0</v>
      </c>
      <c r="E7" s="6"/>
      <c r="G7" s="44" t="s">
        <v>57</v>
      </c>
      <c r="H7" s="112">
        <f ca="1" xml:space="preserve"> ROUND(MAX(0, _xlfn.NORM.INV(RAND(), 50,15)),0)</f>
        <v>78</v>
      </c>
      <c r="I7"/>
      <c r="J7"/>
      <c r="K7"/>
      <c r="L7"/>
      <c r="M7"/>
      <c r="N7"/>
      <c r="O7"/>
      <c r="P7"/>
      <c r="Q7"/>
    </row>
    <row r="8" spans="2:17" x14ac:dyDescent="0.2">
      <c r="B8" s="46" t="s">
        <v>23</v>
      </c>
      <c r="C8" s="115">
        <f ca="1">(C6*H12) +C5+C7</f>
        <v>7600</v>
      </c>
      <c r="E8" s="6"/>
      <c r="G8" s="44" t="s">
        <v>28</v>
      </c>
      <c r="H8" s="67">
        <f ca="1" xml:space="preserve"> ROUND(IF(late.cancellation.fee=450, MAX(0, _xlfn.NORM.INV(RAND(), 6, 1.2)), IF(late.cancellation.fee=600, MAX(0, _xlfn.NORM.INV(RAND(), 7, 1.5)), IF(late.cancellation.fee=800, MAX(0, _xlfn.NORM.INV(RAND(), 8, 1.7)), MAX(0, _xlfn.NORM.INV(RAND(), 7, 1.5))))),0)</f>
        <v>7</v>
      </c>
      <c r="I8"/>
      <c r="J8"/>
      <c r="K8"/>
      <c r="L8"/>
      <c r="M8"/>
      <c r="N8"/>
      <c r="O8"/>
      <c r="P8"/>
      <c r="Q8"/>
    </row>
    <row r="9" spans="2:17" x14ac:dyDescent="0.2">
      <c r="B9" s="48" t="s">
        <v>24</v>
      </c>
      <c r="C9" s="115">
        <f>H16*H23</f>
        <v>300</v>
      </c>
      <c r="E9" s="6"/>
      <c r="I9"/>
      <c r="J9"/>
      <c r="K9"/>
      <c r="L9"/>
      <c r="M9"/>
      <c r="N9"/>
      <c r="O9"/>
      <c r="P9"/>
      <c r="Q9"/>
    </row>
    <row r="10" spans="2:17" x14ac:dyDescent="0.2">
      <c r="B10" s="46" t="s">
        <v>42</v>
      </c>
      <c r="C10" s="115">
        <f ca="1">IF((C4-H4)&lt;=H20,0,((C4-H4-C6)*H12))</f>
        <v>0</v>
      </c>
      <c r="E10" s="6"/>
      <c r="I10"/>
      <c r="J10"/>
      <c r="K10"/>
      <c r="L10"/>
      <c r="M10"/>
      <c r="N10"/>
      <c r="O10"/>
      <c r="P10"/>
      <c r="Q10"/>
    </row>
    <row r="11" spans="2:17" x14ac:dyDescent="0.2">
      <c r="B11" s="46" t="s">
        <v>35</v>
      </c>
      <c r="C11" s="115">
        <f ca="1">H22+(C6*H7)</f>
        <v>942</v>
      </c>
      <c r="E11" s="6"/>
      <c r="G11" s="10" t="s">
        <v>3</v>
      </c>
      <c r="H11" t="s">
        <v>14</v>
      </c>
      <c r="I11"/>
      <c r="J11"/>
      <c r="K11"/>
      <c r="L11"/>
      <c r="M11"/>
      <c r="N11"/>
      <c r="O11"/>
      <c r="P11"/>
      <c r="Q11"/>
    </row>
    <row r="12" spans="2:17" x14ac:dyDescent="0.2">
      <c r="B12" s="48" t="s">
        <v>36</v>
      </c>
      <c r="C12" s="115">
        <f ca="1">C9+C10+C11+(H21*C6)</f>
        <v>2592</v>
      </c>
      <c r="E12" s="6"/>
      <c r="G12" s="45" t="s">
        <v>29</v>
      </c>
      <c r="H12" s="113">
        <v>800</v>
      </c>
      <c r="I12"/>
      <c r="J12"/>
      <c r="K12"/>
      <c r="L12"/>
      <c r="M12"/>
      <c r="N12"/>
      <c r="O12"/>
      <c r="P12"/>
      <c r="Q12"/>
    </row>
    <row r="13" spans="2:17" x14ac:dyDescent="0.2">
      <c r="E13" s="6"/>
      <c r="G13" s="45" t="s">
        <v>30</v>
      </c>
      <c r="H13" s="63">
        <v>0.2</v>
      </c>
      <c r="I13"/>
      <c r="J13"/>
      <c r="K13"/>
      <c r="L13"/>
      <c r="M13"/>
      <c r="N13"/>
      <c r="O13"/>
      <c r="P13"/>
      <c r="Q13"/>
    </row>
    <row r="14" spans="2:17" ht="15.5" customHeight="1" x14ac:dyDescent="0.2">
      <c r="E14" s="6"/>
      <c r="G14" s="45" t="s">
        <v>52</v>
      </c>
      <c r="H14" s="64">
        <v>0.5</v>
      </c>
      <c r="I14"/>
      <c r="J14"/>
      <c r="K14"/>
      <c r="L14"/>
      <c r="M14"/>
      <c r="N14"/>
      <c r="O14"/>
      <c r="P14"/>
      <c r="Q14"/>
    </row>
    <row r="15" spans="2:17" ht="18" customHeight="1" x14ac:dyDescent="0.2">
      <c r="B15" s="49" t="s">
        <v>15</v>
      </c>
      <c r="C15" s="59">
        <f ca="1">C8-C12</f>
        <v>5008</v>
      </c>
      <c r="E15" s="6"/>
      <c r="G15" s="45" t="s">
        <v>41</v>
      </c>
      <c r="H15" s="113">
        <v>100</v>
      </c>
      <c r="I15"/>
      <c r="J15"/>
      <c r="K15"/>
      <c r="L15"/>
      <c r="M15"/>
      <c r="N15"/>
      <c r="O15"/>
      <c r="P15"/>
      <c r="Q15"/>
    </row>
    <row r="16" spans="2:17" ht="18.5" customHeight="1" x14ac:dyDescent="0.2">
      <c r="B16" s="49" t="s">
        <v>25</v>
      </c>
      <c r="C16" s="66">
        <f ca="1">C6/H20</f>
        <v>0.45</v>
      </c>
      <c r="E16" s="6"/>
      <c r="G16" s="45" t="s">
        <v>43</v>
      </c>
      <c r="H16" s="62">
        <v>3</v>
      </c>
      <c r="I16"/>
      <c r="J16"/>
      <c r="K16"/>
      <c r="L16"/>
      <c r="M16"/>
      <c r="N16"/>
      <c r="O16"/>
      <c r="P16"/>
      <c r="Q16"/>
    </row>
    <row r="17" spans="2:17" x14ac:dyDescent="0.2">
      <c r="B17" s="49" t="s">
        <v>58</v>
      </c>
      <c r="C17" s="61" t="str">
        <f ca="1">IF(C6=H20,"Yes","No")</f>
        <v>No</v>
      </c>
      <c r="E17" s="6"/>
      <c r="I17"/>
      <c r="J17"/>
      <c r="K17"/>
      <c r="L17"/>
      <c r="M17"/>
      <c r="N17"/>
      <c r="O17"/>
      <c r="P17"/>
      <c r="Q17"/>
    </row>
    <row r="18" spans="2:17" x14ac:dyDescent="0.2">
      <c r="E18" s="6"/>
    </row>
    <row r="19" spans="2:17" x14ac:dyDescent="0.2">
      <c r="E19" s="6"/>
      <c r="G19" s="10" t="s">
        <v>5</v>
      </c>
      <c r="H19" t="s">
        <v>14</v>
      </c>
      <c r="I19" s="9"/>
    </row>
    <row r="20" spans="2:17" x14ac:dyDescent="0.2">
      <c r="E20" s="6"/>
      <c r="G20" s="47" t="s">
        <v>20</v>
      </c>
      <c r="H20" s="52">
        <v>20</v>
      </c>
    </row>
    <row r="21" spans="2:17" x14ac:dyDescent="0.2">
      <c r="E21" s="6"/>
      <c r="G21" s="47" t="s">
        <v>39</v>
      </c>
      <c r="H21" s="114">
        <v>150</v>
      </c>
    </row>
    <row r="22" spans="2:17" x14ac:dyDescent="0.2">
      <c r="E22" s="6"/>
      <c r="G22" s="47" t="s">
        <v>31</v>
      </c>
      <c r="H22" s="114">
        <v>240</v>
      </c>
    </row>
    <row r="23" spans="2:17" customFormat="1" ht="15" x14ac:dyDescent="0.2">
      <c r="B23" s="10"/>
      <c r="C23" s="31"/>
      <c r="G23" s="47" t="s">
        <v>21</v>
      </c>
      <c r="H23" s="114">
        <v>100</v>
      </c>
    </row>
    <row r="24" spans="2:17" x14ac:dyDescent="0.2">
      <c r="B24"/>
      <c r="C24" s="25"/>
      <c r="D24" s="25"/>
      <c r="E24" s="25"/>
      <c r="F24" s="25"/>
      <c r="G24" s="25"/>
      <c r="H24" s="25"/>
      <c r="I24" s="25"/>
      <c r="J24" s="25" t="s">
        <v>4</v>
      </c>
      <c r="K24" s="25"/>
      <c r="L24" s="25"/>
      <c r="M24" s="25"/>
      <c r="N24" s="25"/>
      <c r="O24" s="25"/>
      <c r="P24" s="25"/>
    </row>
    <row r="25" spans="2:17" x14ac:dyDescent="0.2">
      <c r="B25"/>
      <c r="C25" s="25"/>
      <c r="D25" s="25"/>
      <c r="E25" s="25"/>
      <c r="F25" s="25"/>
      <c r="G25" s="25"/>
      <c r="H25" s="25"/>
      <c r="I25" s="25"/>
      <c r="J25" s="25"/>
      <c r="K25" s="25"/>
      <c r="L25" s="25"/>
      <c r="M25" s="25"/>
      <c r="N25" s="25"/>
      <c r="O25" s="25"/>
      <c r="P25" s="25"/>
    </row>
    <row r="26" spans="2:17" x14ac:dyDescent="0.2">
      <c r="B26"/>
      <c r="C26" s="26"/>
      <c r="D26" s="26"/>
      <c r="E26" s="26"/>
      <c r="F26" s="26"/>
      <c r="G26" s="26"/>
      <c r="H26" s="26"/>
      <c r="I26" s="26"/>
      <c r="J26" s="26"/>
      <c r="K26" s="26"/>
      <c r="L26" s="26"/>
      <c r="M26" s="26"/>
      <c r="N26" s="26"/>
      <c r="O26" s="26"/>
      <c r="P26" s="26"/>
    </row>
    <row r="27" spans="2:17" x14ac:dyDescent="0.2">
      <c r="B27"/>
      <c r="C27" s="19"/>
      <c r="D27" s="19"/>
      <c r="E27" s="19"/>
      <c r="F27" s="19"/>
      <c r="G27" s="19"/>
      <c r="H27" s="19"/>
      <c r="I27" s="19"/>
      <c r="J27" s="19"/>
      <c r="K27" s="19"/>
      <c r="L27" s="19"/>
      <c r="M27" s="19"/>
      <c r="N27" s="19"/>
      <c r="O27" s="19"/>
      <c r="P27" s="19"/>
    </row>
    <row r="28" spans="2:17" x14ac:dyDescent="0.2">
      <c r="B28"/>
      <c r="C28" s="26"/>
      <c r="D28" s="26"/>
      <c r="E28" s="26"/>
      <c r="F28" s="26"/>
      <c r="G28" s="26"/>
      <c r="H28" s="26"/>
      <c r="I28" s="26"/>
      <c r="J28" s="26"/>
      <c r="K28" s="26"/>
      <c r="L28" s="26"/>
      <c r="M28" s="26"/>
      <c r="N28" s="26"/>
      <c r="O28" s="26"/>
      <c r="P28" s="26"/>
    </row>
    <row r="30" spans="2:17" customFormat="1" ht="15" x14ac:dyDescent="0.2">
      <c r="B30" s="10"/>
      <c r="C30" s="31"/>
    </row>
    <row r="31" spans="2:17" x14ac:dyDescent="0.2">
      <c r="B31"/>
      <c r="C31" s="20"/>
      <c r="H31" s="20"/>
    </row>
    <row r="32" spans="2:17" x14ac:dyDescent="0.2">
      <c r="B32"/>
      <c r="C32" s="32"/>
      <c r="H32" s="20"/>
    </row>
    <row r="33" spans="2:8" x14ac:dyDescent="0.2">
      <c r="B33"/>
      <c r="C33" s="17"/>
      <c r="H33" s="20"/>
    </row>
    <row r="35" spans="2:8" ht="19" x14ac:dyDescent="0.25">
      <c r="B35" s="22"/>
      <c r="C35" s="2"/>
    </row>
    <row r="36" spans="2:8" x14ac:dyDescent="0.2">
      <c r="C36"/>
    </row>
    <row r="37" spans="2:8" x14ac:dyDescent="0.2">
      <c r="B37"/>
      <c r="C37" s="21"/>
    </row>
    <row r="38" spans="2:8" x14ac:dyDescent="0.2">
      <c r="B38"/>
      <c r="C38" s="21"/>
    </row>
    <row r="39" spans="2:8" x14ac:dyDescent="0.2">
      <c r="B39"/>
      <c r="C39" s="33"/>
    </row>
    <row r="40" spans="2:8" x14ac:dyDescent="0.2">
      <c r="B40"/>
      <c r="C40" s="21"/>
    </row>
    <row r="41" spans="2:8" x14ac:dyDescent="0.2">
      <c r="B41"/>
      <c r="C41" s="21"/>
    </row>
    <row r="42" spans="2:8" x14ac:dyDescent="0.2">
      <c r="B42"/>
      <c r="C42" s="21"/>
    </row>
    <row r="43" spans="2:8" x14ac:dyDescent="0.2">
      <c r="B43"/>
      <c r="C43" s="21"/>
    </row>
    <row r="44" spans="2:8" x14ac:dyDescent="0.2">
      <c r="B44"/>
      <c r="C44" s="17"/>
    </row>
    <row r="45" spans="2:8" x14ac:dyDescent="0.2">
      <c r="B45"/>
      <c r="C45" s="17"/>
    </row>
    <row r="46" spans="2:8" x14ac:dyDescent="0.2">
      <c r="B46"/>
      <c r="C46" s="18"/>
    </row>
    <row r="47" spans="2:8" x14ac:dyDescent="0.2">
      <c r="B47"/>
      <c r="C47" s="34"/>
    </row>
    <row r="48" spans="2:8" x14ac:dyDescent="0.2">
      <c r="B48"/>
      <c r="C48" s="34"/>
    </row>
  </sheetData>
  <phoneticPr fontId="8" type="noConversion"/>
  <dataValidations count="7">
    <dataValidation type="list" allowBlank="1" showInputMessage="1" showErrorMessage="1" sqref="H11" xr:uid="{B4CE29C5-25E6-8D40-B1C5-7894ADF1EC87}">
      <formula1>"5%, 10%"</formula1>
    </dataValidation>
    <dataValidation type="list" allowBlank="1" showInputMessage="1" showErrorMessage="1" sqref="H10" xr:uid="{3EEFEBC6-6532-9349-86E8-13631080B4AB}">
      <formula1>"250, 275"</formula1>
    </dataValidation>
    <dataValidation type="list" allowBlank="1" showInputMessage="1" showErrorMessage="1" sqref="H12" xr:uid="{9540F7A1-EEB7-F441-A806-7EAFB815B952}">
      <formula1>"450,600,800"</formula1>
    </dataValidation>
    <dataValidation type="list" allowBlank="1" showInputMessage="1" showErrorMessage="1" sqref="H13" xr:uid="{A9E598BE-B81A-4046-84EE-D94AEF8FC973}">
      <formula1>"20%, 40%"</formula1>
    </dataValidation>
    <dataValidation type="list" allowBlank="1" showInputMessage="1" showErrorMessage="1" sqref="H14" xr:uid="{94A40984-7AC0-1A41-9B4B-96500E2CF655}">
      <mc:AlternateContent xmlns:x12ac="http://schemas.microsoft.com/office/spreadsheetml/2011/1/ac" xmlns:mc="http://schemas.openxmlformats.org/markup-compatibility/2006">
        <mc:Choice Requires="x12ac">
          <x12ac:list>0," 0,5 ",1</x12ac:list>
        </mc:Choice>
        <mc:Fallback>
          <formula1>"0, 0,5 ,1"</formula1>
        </mc:Fallback>
      </mc:AlternateContent>
    </dataValidation>
    <dataValidation type="list" allowBlank="1" showInputMessage="1" showErrorMessage="1" sqref="H15" xr:uid="{943CC86E-FC3A-F744-8965-C540A850D335}">
      <formula1>"50,100,150"</formula1>
    </dataValidation>
    <dataValidation type="list" allowBlank="1" showInputMessage="1" showErrorMessage="1" sqref="H16" xr:uid="{E84FD3EE-73B6-2A42-9B6C-F86F29E352F7}">
      <formula1>"1,3,5"</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BBEA4-6F7A-4D61-BB3E-985DAAC7BE43}">
  <sheetPr>
    <tabColor rgb="FF7030A0"/>
    <outlinePr summaryBelow="0"/>
  </sheetPr>
  <dimension ref="B1:U62"/>
  <sheetViews>
    <sheetView showGridLines="0" topLeftCell="B1" zoomScale="68" workbookViewId="0">
      <selection activeCell="Z39" sqref="Z39"/>
    </sheetView>
  </sheetViews>
  <sheetFormatPr baseColWidth="10" defaultColWidth="8.83203125" defaultRowHeight="15" outlineLevelRow="1" outlineLevelCol="1" x14ac:dyDescent="0.2"/>
  <cols>
    <col min="1" max="2" width="8.83203125" style="70"/>
    <col min="3" max="3" width="17.83203125" style="70" bestFit="1" customWidth="1"/>
    <col min="4" max="4" width="11.5" style="70" customWidth="1" outlineLevel="1"/>
    <col min="5" max="5" width="10.33203125" style="70" customWidth="1" outlineLevel="1"/>
    <col min="6" max="6" width="26.6640625" style="70" customWidth="1" outlineLevel="1"/>
    <col min="7" max="7" width="10.5" style="70" customWidth="1" outlineLevel="1"/>
    <col min="8" max="9" width="8.83203125" style="70"/>
    <col min="10" max="10" width="17.5" style="70" customWidth="1"/>
    <col min="11" max="11" width="17.83203125" style="70" bestFit="1" customWidth="1"/>
    <col min="12" max="12" width="13.1640625" style="70" bestFit="1" customWidth="1"/>
    <col min="13" max="13" width="27.1640625" style="70" customWidth="1"/>
    <col min="14" max="19" width="8.83203125" style="70"/>
    <col min="20" max="20" width="27.1640625" style="70" customWidth="1"/>
    <col min="21" max="16384" width="8.83203125" style="70"/>
  </cols>
  <sheetData>
    <row r="1" spans="2:21" ht="16" thickBot="1" x14ac:dyDescent="0.25">
      <c r="I1" s="43"/>
    </row>
    <row r="2" spans="2:21" ht="16" x14ac:dyDescent="0.2">
      <c r="B2" s="12" t="s">
        <v>69</v>
      </c>
      <c r="C2" s="12"/>
      <c r="D2" s="15"/>
      <c r="E2" s="15"/>
      <c r="F2" s="15"/>
      <c r="G2" s="15"/>
      <c r="I2" s="12" t="s">
        <v>69</v>
      </c>
      <c r="J2" s="12"/>
      <c r="K2" s="15"/>
      <c r="L2" s="15"/>
      <c r="M2" s="15"/>
      <c r="N2" s="15"/>
      <c r="P2" s="12" t="s">
        <v>69</v>
      </c>
      <c r="Q2" s="12"/>
      <c r="R2" s="15"/>
      <c r="S2" s="15"/>
      <c r="T2" s="15"/>
      <c r="U2" s="15"/>
    </row>
    <row r="3" spans="2:21" ht="16" collapsed="1" x14ac:dyDescent="0.2">
      <c r="B3" s="11"/>
      <c r="C3" s="11"/>
      <c r="D3" s="16" t="s">
        <v>71</v>
      </c>
      <c r="E3" s="16" t="s">
        <v>65</v>
      </c>
      <c r="F3" s="16" t="s">
        <v>67</v>
      </c>
      <c r="G3" s="16" t="s">
        <v>68</v>
      </c>
      <c r="I3" s="11"/>
      <c r="J3" s="11"/>
      <c r="K3" s="16" t="s">
        <v>71</v>
      </c>
      <c r="L3" s="16" t="s">
        <v>65</v>
      </c>
      <c r="M3" s="16" t="s">
        <v>67</v>
      </c>
      <c r="N3" s="16" t="s">
        <v>68</v>
      </c>
      <c r="P3" s="11"/>
      <c r="Q3" s="11"/>
      <c r="R3" s="16" t="s">
        <v>71</v>
      </c>
      <c r="S3" s="16" t="s">
        <v>65</v>
      </c>
      <c r="T3" s="16" t="s">
        <v>67</v>
      </c>
      <c r="U3" s="16" t="s">
        <v>68</v>
      </c>
    </row>
    <row r="4" spans="2:21" hidden="1" outlineLevel="1" x14ac:dyDescent="0.2">
      <c r="B4" s="68"/>
      <c r="C4" s="68"/>
      <c r="D4"/>
      <c r="E4" s="69"/>
      <c r="F4" s="69"/>
      <c r="G4" s="69"/>
      <c r="I4" s="68"/>
      <c r="J4" s="68"/>
      <c r="K4"/>
      <c r="L4" s="69"/>
      <c r="M4" s="69"/>
      <c r="N4" s="69"/>
      <c r="P4" s="68"/>
      <c r="Q4" s="68"/>
      <c r="R4"/>
      <c r="S4" s="69"/>
      <c r="T4" s="69"/>
      <c r="U4" s="69"/>
    </row>
    <row r="5" spans="2:21" x14ac:dyDescent="0.2">
      <c r="B5" s="13" t="s">
        <v>70</v>
      </c>
      <c r="C5" s="13"/>
      <c r="D5" s="72"/>
      <c r="E5" s="72"/>
      <c r="F5" s="72"/>
      <c r="G5" s="72"/>
      <c r="I5" s="13" t="s">
        <v>70</v>
      </c>
      <c r="J5" s="13"/>
      <c r="K5" s="72"/>
      <c r="L5" s="72"/>
      <c r="M5" s="72"/>
      <c r="N5" s="72"/>
      <c r="P5" s="13" t="s">
        <v>70</v>
      </c>
      <c r="Q5" s="13"/>
      <c r="R5" s="72"/>
      <c r="S5" s="72"/>
      <c r="T5" s="72"/>
      <c r="U5" s="72"/>
    </row>
    <row r="6" spans="2:21" outlineLevel="1" x14ac:dyDescent="0.2">
      <c r="B6" s="68"/>
      <c r="C6" s="68" t="s">
        <v>61</v>
      </c>
      <c r="D6">
        <v>2</v>
      </c>
      <c r="E6" s="73">
        <v>0</v>
      </c>
      <c r="F6" s="73">
        <v>2</v>
      </c>
      <c r="G6" s="73">
        <v>14</v>
      </c>
      <c r="I6" s="68"/>
      <c r="J6" s="68" t="s">
        <v>61</v>
      </c>
      <c r="K6">
        <v>2</v>
      </c>
      <c r="L6" s="73">
        <v>0</v>
      </c>
      <c r="M6" s="73">
        <v>2</v>
      </c>
      <c r="N6" s="73">
        <v>14</v>
      </c>
      <c r="P6" s="68"/>
      <c r="Q6" s="68" t="s">
        <v>61</v>
      </c>
      <c r="R6">
        <v>2</v>
      </c>
      <c r="S6" s="73">
        <v>0</v>
      </c>
      <c r="T6" s="73">
        <v>2</v>
      </c>
      <c r="U6" s="73">
        <v>14</v>
      </c>
    </row>
    <row r="7" spans="2:21" x14ac:dyDescent="0.2">
      <c r="B7" s="13" t="s">
        <v>72</v>
      </c>
      <c r="C7" s="13"/>
      <c r="D7" s="72"/>
      <c r="E7" s="72"/>
      <c r="F7" s="72"/>
      <c r="G7" s="72"/>
      <c r="I7" s="13" t="s">
        <v>72</v>
      </c>
      <c r="J7" s="13"/>
      <c r="K7" s="72"/>
      <c r="L7" s="72"/>
      <c r="M7" s="72"/>
      <c r="N7" s="72"/>
      <c r="P7" s="13" t="s">
        <v>72</v>
      </c>
      <c r="Q7" s="13"/>
      <c r="R7" s="72"/>
      <c r="S7" s="72"/>
      <c r="T7" s="72"/>
      <c r="U7" s="72"/>
    </row>
    <row r="8" spans="2:21" outlineLevel="1" x14ac:dyDescent="0.2">
      <c r="B8" s="68"/>
      <c r="C8" s="68" t="s">
        <v>62</v>
      </c>
      <c r="D8" s="17">
        <v>3400</v>
      </c>
      <c r="E8" s="17">
        <v>3040</v>
      </c>
      <c r="F8" s="17">
        <v>3400</v>
      </c>
      <c r="G8" s="17">
        <v>5560</v>
      </c>
      <c r="I8" s="68"/>
      <c r="J8" s="68" t="s">
        <v>62</v>
      </c>
      <c r="K8" s="17">
        <v>5500</v>
      </c>
      <c r="L8" s="17">
        <v>5140</v>
      </c>
      <c r="M8" s="17">
        <v>5500</v>
      </c>
      <c r="N8" s="17">
        <v>7660</v>
      </c>
      <c r="P8" s="68"/>
      <c r="Q8" s="68" t="s">
        <v>62</v>
      </c>
      <c r="R8" s="17">
        <v>8300</v>
      </c>
      <c r="S8" s="17">
        <v>7940</v>
      </c>
      <c r="T8" s="17">
        <v>8300</v>
      </c>
      <c r="U8" s="17">
        <v>10460</v>
      </c>
    </row>
    <row r="9" spans="2:21" x14ac:dyDescent="0.2">
      <c r="B9" s="68"/>
      <c r="C9" s="68" t="s">
        <v>63</v>
      </c>
      <c r="D9" s="33">
        <v>0.6</v>
      </c>
      <c r="E9" s="33">
        <v>0.7</v>
      </c>
      <c r="F9" s="33">
        <v>0.6</v>
      </c>
      <c r="G9" s="33">
        <v>0</v>
      </c>
      <c r="I9" s="68"/>
      <c r="J9" s="68" t="s">
        <v>63</v>
      </c>
      <c r="K9" s="33">
        <v>0.6</v>
      </c>
      <c r="L9" s="33">
        <v>0.7</v>
      </c>
      <c r="M9" s="33">
        <v>0.6</v>
      </c>
      <c r="N9" s="33">
        <v>0</v>
      </c>
      <c r="P9" s="68"/>
      <c r="Q9" s="68" t="s">
        <v>63</v>
      </c>
      <c r="R9" s="33">
        <v>0.6</v>
      </c>
      <c r="S9" s="33">
        <v>0.7</v>
      </c>
      <c r="T9" s="33">
        <v>0.6</v>
      </c>
      <c r="U9" s="33">
        <v>0</v>
      </c>
    </row>
    <row r="10" spans="2:21" ht="16" thickBot="1" x14ac:dyDescent="0.25">
      <c r="B10" s="14"/>
      <c r="C10" s="14" t="s">
        <v>64</v>
      </c>
      <c r="D10" s="71" t="s">
        <v>66</v>
      </c>
      <c r="E10" s="71" t="s">
        <v>66</v>
      </c>
      <c r="F10" s="71" t="s">
        <v>66</v>
      </c>
      <c r="G10" s="71" t="s">
        <v>66</v>
      </c>
      <c r="I10" s="14"/>
      <c r="J10" s="14" t="s">
        <v>64</v>
      </c>
      <c r="K10" s="71" t="s">
        <v>66</v>
      </c>
      <c r="L10" s="71" t="s">
        <v>66</v>
      </c>
      <c r="M10" s="71" t="s">
        <v>66</v>
      </c>
      <c r="N10" s="71" t="s">
        <v>66</v>
      </c>
      <c r="P10" s="14"/>
      <c r="Q10" s="14" t="s">
        <v>64</v>
      </c>
      <c r="R10" s="71" t="s">
        <v>66</v>
      </c>
      <c r="S10" s="71" t="s">
        <v>66</v>
      </c>
      <c r="T10" s="71" t="s">
        <v>66</v>
      </c>
      <c r="U10" s="71" t="s">
        <v>66</v>
      </c>
    </row>
    <row r="11" spans="2:21" x14ac:dyDescent="0.2">
      <c r="B11" t="s">
        <v>73</v>
      </c>
      <c r="C11"/>
      <c r="D11"/>
      <c r="E11"/>
      <c r="F11"/>
      <c r="G11"/>
      <c r="I11" t="s">
        <v>73</v>
      </c>
      <c r="J11"/>
      <c r="K11"/>
      <c r="L11"/>
      <c r="M11"/>
      <c r="N11"/>
      <c r="P11" t="s">
        <v>73</v>
      </c>
      <c r="Q11"/>
      <c r="R11"/>
      <c r="S11"/>
      <c r="T11"/>
      <c r="U11"/>
    </row>
    <row r="12" spans="2:21" x14ac:dyDescent="0.2">
      <c r="B12" t="s">
        <v>74</v>
      </c>
      <c r="C12"/>
      <c r="D12"/>
      <c r="E12"/>
      <c r="F12"/>
      <c r="G12"/>
      <c r="I12" t="s">
        <v>74</v>
      </c>
      <c r="J12"/>
      <c r="K12"/>
      <c r="L12"/>
      <c r="M12"/>
      <c r="N12"/>
      <c r="P12" t="s">
        <v>74</v>
      </c>
      <c r="Q12"/>
      <c r="R12"/>
      <c r="S12"/>
      <c r="T12"/>
      <c r="U12"/>
    </row>
    <row r="13" spans="2:21" x14ac:dyDescent="0.2">
      <c r="B13" t="s">
        <v>75</v>
      </c>
      <c r="C13"/>
      <c r="D13"/>
      <c r="E13"/>
      <c r="F13"/>
      <c r="G13"/>
      <c r="I13" t="s">
        <v>75</v>
      </c>
      <c r="J13"/>
      <c r="K13"/>
      <c r="L13"/>
      <c r="M13"/>
      <c r="N13"/>
      <c r="P13" t="s">
        <v>75</v>
      </c>
      <c r="Q13"/>
      <c r="R13"/>
      <c r="S13"/>
      <c r="T13"/>
      <c r="U13"/>
    </row>
    <row r="14" spans="2:21" x14ac:dyDescent="0.2">
      <c r="B14"/>
      <c r="C14"/>
      <c r="D14"/>
      <c r="E14"/>
      <c r="F14" s="10" t="s">
        <v>3</v>
      </c>
      <c r="G14" t="s">
        <v>14</v>
      </c>
      <c r="I14"/>
      <c r="J14"/>
      <c r="K14"/>
      <c r="L14"/>
      <c r="M14"/>
      <c r="N14"/>
      <c r="P14"/>
      <c r="Q14"/>
      <c r="R14"/>
      <c r="S14"/>
      <c r="T14"/>
      <c r="U14"/>
    </row>
    <row r="15" spans="2:21" x14ac:dyDescent="0.2">
      <c r="B15"/>
      <c r="C15"/>
      <c r="D15"/>
      <c r="E15"/>
      <c r="F15" s="45" t="s">
        <v>29</v>
      </c>
      <c r="G15" s="56">
        <v>450</v>
      </c>
      <c r="I15"/>
      <c r="J15"/>
      <c r="K15"/>
      <c r="L15"/>
      <c r="M15" s="10" t="s">
        <v>3</v>
      </c>
      <c r="N15" t="s">
        <v>14</v>
      </c>
      <c r="P15"/>
      <c r="Q15"/>
      <c r="R15"/>
      <c r="S15"/>
      <c r="T15" s="10" t="s">
        <v>3</v>
      </c>
      <c r="U15" t="s">
        <v>14</v>
      </c>
    </row>
    <row r="16" spans="2:21" x14ac:dyDescent="0.2">
      <c r="B16"/>
      <c r="C16"/>
      <c r="D16"/>
      <c r="E16"/>
      <c r="F16" s="45" t="s">
        <v>30</v>
      </c>
      <c r="G16" s="53">
        <v>0.1</v>
      </c>
      <c r="I16"/>
      <c r="J16"/>
      <c r="K16"/>
      <c r="L16"/>
      <c r="M16" s="45" t="s">
        <v>29</v>
      </c>
      <c r="N16" s="56">
        <v>600</v>
      </c>
      <c r="P16"/>
      <c r="Q16"/>
      <c r="R16"/>
      <c r="S16"/>
      <c r="T16" s="45" t="s">
        <v>29</v>
      </c>
      <c r="U16" s="56">
        <v>800</v>
      </c>
    </row>
    <row r="17" spans="2:21" x14ac:dyDescent="0.2">
      <c r="B17"/>
      <c r="C17"/>
      <c r="D17"/>
      <c r="E17"/>
      <c r="F17" s="45" t="s">
        <v>52</v>
      </c>
      <c r="G17" s="53">
        <v>1</v>
      </c>
      <c r="I17"/>
      <c r="J17"/>
      <c r="K17"/>
      <c r="L17"/>
      <c r="M17" s="45" t="s">
        <v>30</v>
      </c>
      <c r="N17" s="53">
        <v>0.1</v>
      </c>
      <c r="P17"/>
      <c r="Q17"/>
      <c r="R17"/>
      <c r="S17"/>
      <c r="T17" s="45" t="s">
        <v>30</v>
      </c>
      <c r="U17" s="53">
        <v>0.1</v>
      </c>
    </row>
    <row r="18" spans="2:21" x14ac:dyDescent="0.2">
      <c r="B18"/>
      <c r="C18"/>
      <c r="D18"/>
      <c r="E18"/>
      <c r="F18" s="45" t="s">
        <v>41</v>
      </c>
      <c r="G18" s="55">
        <v>150</v>
      </c>
      <c r="I18"/>
      <c r="J18"/>
      <c r="K18"/>
      <c r="L18"/>
      <c r="M18" s="45" t="s">
        <v>52</v>
      </c>
      <c r="N18" s="53">
        <v>1</v>
      </c>
      <c r="P18"/>
      <c r="Q18"/>
      <c r="R18"/>
      <c r="S18"/>
      <c r="T18" s="45" t="s">
        <v>52</v>
      </c>
      <c r="U18" s="53">
        <v>1</v>
      </c>
    </row>
    <row r="19" spans="2:21" x14ac:dyDescent="0.2">
      <c r="B19"/>
      <c r="C19"/>
      <c r="D19"/>
      <c r="E19"/>
      <c r="F19" s="45" t="s">
        <v>43</v>
      </c>
      <c r="G19" s="55">
        <v>5</v>
      </c>
      <c r="I19"/>
      <c r="J19"/>
      <c r="K19"/>
      <c r="L19"/>
      <c r="M19" s="45" t="s">
        <v>41</v>
      </c>
      <c r="N19" s="55">
        <v>150</v>
      </c>
      <c r="P19"/>
      <c r="Q19"/>
      <c r="R19"/>
      <c r="S19"/>
      <c r="T19" s="45" t="s">
        <v>41</v>
      </c>
      <c r="U19" s="55">
        <v>150</v>
      </c>
    </row>
    <row r="20" spans="2:21" x14ac:dyDescent="0.2">
      <c r="I20"/>
      <c r="J20"/>
      <c r="K20"/>
      <c r="L20"/>
      <c r="M20" s="45" t="s">
        <v>43</v>
      </c>
      <c r="N20" s="55">
        <v>5</v>
      </c>
      <c r="P20"/>
      <c r="Q20"/>
      <c r="R20"/>
      <c r="S20"/>
      <c r="T20" s="45" t="s">
        <v>43</v>
      </c>
      <c r="U20" s="55">
        <v>5</v>
      </c>
    </row>
    <row r="22" spans="2:21" ht="16" thickBot="1" x14ac:dyDescent="0.25"/>
    <row r="23" spans="2:21" ht="16" x14ac:dyDescent="0.2">
      <c r="B23" s="12" t="s">
        <v>69</v>
      </c>
      <c r="C23" s="12"/>
      <c r="D23" s="15"/>
      <c r="E23" s="15"/>
      <c r="F23" s="15"/>
      <c r="G23" s="15"/>
      <c r="I23" s="12" t="s">
        <v>69</v>
      </c>
      <c r="J23" s="12"/>
      <c r="K23" s="15"/>
      <c r="L23" s="15"/>
      <c r="M23" s="15"/>
      <c r="N23" s="15"/>
      <c r="P23" s="12" t="s">
        <v>69</v>
      </c>
      <c r="Q23" s="12"/>
      <c r="R23" s="15"/>
      <c r="S23" s="15"/>
      <c r="T23" s="15"/>
      <c r="U23" s="15"/>
    </row>
    <row r="24" spans="2:21" ht="16" x14ac:dyDescent="0.2">
      <c r="B24" s="11"/>
      <c r="C24" s="11"/>
      <c r="D24" s="16" t="s">
        <v>71</v>
      </c>
      <c r="E24" s="16" t="s">
        <v>65</v>
      </c>
      <c r="F24" s="16" t="s">
        <v>67</v>
      </c>
      <c r="G24" s="16" t="s">
        <v>68</v>
      </c>
      <c r="I24" s="11"/>
      <c r="J24" s="11"/>
      <c r="K24" s="16" t="s">
        <v>71</v>
      </c>
      <c r="L24" s="16" t="s">
        <v>65</v>
      </c>
      <c r="M24" s="16" t="s">
        <v>67</v>
      </c>
      <c r="N24" s="16" t="s">
        <v>68</v>
      </c>
      <c r="P24" s="11"/>
      <c r="Q24" s="11"/>
      <c r="R24" s="16" t="s">
        <v>71</v>
      </c>
      <c r="S24" s="16" t="s">
        <v>65</v>
      </c>
      <c r="T24" s="16" t="s">
        <v>67</v>
      </c>
      <c r="U24" s="16" t="s">
        <v>68</v>
      </c>
    </row>
    <row r="25" spans="2:21" x14ac:dyDescent="0.2">
      <c r="B25" s="68"/>
      <c r="C25" s="68"/>
      <c r="D25"/>
      <c r="E25" s="69"/>
      <c r="F25" s="69"/>
      <c r="G25" s="69"/>
      <c r="I25" s="68"/>
      <c r="J25" s="68"/>
      <c r="K25"/>
      <c r="L25" s="69"/>
      <c r="M25" s="69"/>
      <c r="N25" s="69"/>
      <c r="P25" s="68"/>
      <c r="Q25" s="68"/>
      <c r="R25"/>
      <c r="S25" s="69"/>
      <c r="T25" s="69"/>
      <c r="U25" s="69"/>
    </row>
    <row r="26" spans="2:21" x14ac:dyDescent="0.2">
      <c r="B26" s="13" t="s">
        <v>70</v>
      </c>
      <c r="C26" s="13"/>
      <c r="D26" s="72"/>
      <c r="E26" s="72"/>
      <c r="F26" s="72"/>
      <c r="G26" s="72"/>
      <c r="I26" s="13" t="s">
        <v>70</v>
      </c>
      <c r="J26" s="13"/>
      <c r="K26" s="72"/>
      <c r="L26" s="72"/>
      <c r="M26" s="72"/>
      <c r="N26" s="72"/>
      <c r="P26" s="13" t="s">
        <v>70</v>
      </c>
      <c r="Q26" s="13"/>
      <c r="R26" s="72"/>
      <c r="S26" s="72"/>
      <c r="T26" s="72"/>
      <c r="U26" s="72"/>
    </row>
    <row r="27" spans="2:21" x14ac:dyDescent="0.2">
      <c r="B27" s="68"/>
      <c r="C27" s="68" t="s">
        <v>61</v>
      </c>
      <c r="D27">
        <v>2</v>
      </c>
      <c r="E27" s="73">
        <v>0</v>
      </c>
      <c r="F27" s="73">
        <v>2</v>
      </c>
      <c r="G27" s="73">
        <v>14</v>
      </c>
      <c r="I27" s="68"/>
      <c r="J27" s="68" t="s">
        <v>61</v>
      </c>
      <c r="K27">
        <v>2</v>
      </c>
      <c r="L27" s="73">
        <v>0</v>
      </c>
      <c r="M27" s="73">
        <v>2</v>
      </c>
      <c r="N27" s="73">
        <v>14</v>
      </c>
      <c r="P27" s="68"/>
      <c r="Q27" s="68" t="s">
        <v>61</v>
      </c>
      <c r="R27">
        <v>2</v>
      </c>
      <c r="S27" s="73">
        <v>0</v>
      </c>
      <c r="T27" s="73">
        <v>2</v>
      </c>
      <c r="U27" s="73">
        <v>14</v>
      </c>
    </row>
    <row r="28" spans="2:21" x14ac:dyDescent="0.2">
      <c r="B28" s="13" t="s">
        <v>72</v>
      </c>
      <c r="C28" s="13"/>
      <c r="D28" s="72"/>
      <c r="E28" s="72"/>
      <c r="F28" s="72"/>
      <c r="G28" s="72"/>
      <c r="I28" s="13" t="s">
        <v>72</v>
      </c>
      <c r="J28" s="13"/>
      <c r="K28" s="72"/>
      <c r="L28" s="72"/>
      <c r="M28" s="72"/>
      <c r="N28" s="72"/>
      <c r="P28" s="13" t="s">
        <v>72</v>
      </c>
      <c r="Q28" s="13"/>
      <c r="R28" s="72"/>
      <c r="S28" s="72"/>
      <c r="T28" s="72"/>
      <c r="U28" s="72"/>
    </row>
    <row r="29" spans="2:21" x14ac:dyDescent="0.2">
      <c r="B29" s="68"/>
      <c r="C29" s="68" t="s">
        <v>62</v>
      </c>
      <c r="D29" s="17">
        <v>3200</v>
      </c>
      <c r="E29" s="17">
        <v>3290</v>
      </c>
      <c r="F29" s="17">
        <v>3200</v>
      </c>
      <c r="G29" s="17">
        <v>2660</v>
      </c>
      <c r="I29" s="68"/>
      <c r="J29" s="68" t="s">
        <v>62</v>
      </c>
      <c r="K29" s="17">
        <v>5150</v>
      </c>
      <c r="L29" s="17">
        <v>5390</v>
      </c>
      <c r="M29" s="17">
        <v>5150</v>
      </c>
      <c r="N29" s="17">
        <v>3710</v>
      </c>
      <c r="P29" s="68"/>
      <c r="Q29" s="68" t="s">
        <v>62</v>
      </c>
      <c r="R29" s="17">
        <v>7750</v>
      </c>
      <c r="S29" s="17">
        <v>8190</v>
      </c>
      <c r="T29" s="17">
        <v>7750</v>
      </c>
      <c r="U29" s="17">
        <v>5110</v>
      </c>
    </row>
    <row r="30" spans="2:21" x14ac:dyDescent="0.2">
      <c r="B30" s="68"/>
      <c r="C30" s="68" t="s">
        <v>63</v>
      </c>
      <c r="D30" s="33">
        <v>0.6</v>
      </c>
      <c r="E30" s="33">
        <v>0.7</v>
      </c>
      <c r="F30" s="33">
        <v>0.6</v>
      </c>
      <c r="G30" s="33">
        <v>0</v>
      </c>
      <c r="I30" s="68"/>
      <c r="J30" s="68" t="s">
        <v>63</v>
      </c>
      <c r="K30" s="33">
        <v>0.6</v>
      </c>
      <c r="L30" s="33">
        <v>0.7</v>
      </c>
      <c r="M30" s="33">
        <v>0.6</v>
      </c>
      <c r="N30" s="33">
        <v>0</v>
      </c>
      <c r="P30" s="68"/>
      <c r="Q30" s="68" t="s">
        <v>63</v>
      </c>
      <c r="R30" s="33">
        <v>0.6</v>
      </c>
      <c r="S30" s="33">
        <v>0.7</v>
      </c>
      <c r="T30" s="33">
        <v>0.6</v>
      </c>
      <c r="U30" s="33">
        <v>0</v>
      </c>
    </row>
    <row r="31" spans="2:21" ht="16" thickBot="1" x14ac:dyDescent="0.25">
      <c r="B31" s="14"/>
      <c r="C31" s="14" t="s">
        <v>64</v>
      </c>
      <c r="D31" s="71" t="s">
        <v>66</v>
      </c>
      <c r="E31" s="71" t="s">
        <v>66</v>
      </c>
      <c r="F31" s="71" t="s">
        <v>66</v>
      </c>
      <c r="G31" s="71" t="s">
        <v>66</v>
      </c>
      <c r="I31" s="14"/>
      <c r="J31" s="14" t="s">
        <v>64</v>
      </c>
      <c r="K31" s="71" t="s">
        <v>66</v>
      </c>
      <c r="L31" s="71" t="s">
        <v>66</v>
      </c>
      <c r="M31" s="71" t="s">
        <v>66</v>
      </c>
      <c r="N31" s="71" t="s">
        <v>66</v>
      </c>
      <c r="P31" s="14"/>
      <c r="Q31" s="14" t="s">
        <v>64</v>
      </c>
      <c r="R31" s="71" t="s">
        <v>66</v>
      </c>
      <c r="S31" s="71" t="s">
        <v>66</v>
      </c>
      <c r="T31" s="71" t="s">
        <v>66</v>
      </c>
      <c r="U31" s="71" t="s">
        <v>66</v>
      </c>
    </row>
    <row r="32" spans="2:21" x14ac:dyDescent="0.2">
      <c r="B32" t="s">
        <v>73</v>
      </c>
      <c r="C32"/>
      <c r="D32"/>
      <c r="E32"/>
      <c r="F32"/>
      <c r="G32"/>
      <c r="I32" t="s">
        <v>73</v>
      </c>
      <c r="J32"/>
      <c r="K32"/>
      <c r="L32"/>
      <c r="M32"/>
      <c r="N32"/>
      <c r="P32" t="s">
        <v>73</v>
      </c>
      <c r="Q32"/>
      <c r="R32"/>
      <c r="S32"/>
      <c r="T32"/>
      <c r="U32"/>
    </row>
    <row r="33" spans="2:21" x14ac:dyDescent="0.2">
      <c r="B33" t="s">
        <v>74</v>
      </c>
      <c r="C33"/>
      <c r="D33"/>
      <c r="E33"/>
      <c r="F33"/>
      <c r="G33"/>
      <c r="I33" t="s">
        <v>74</v>
      </c>
      <c r="J33"/>
      <c r="K33"/>
      <c r="L33"/>
      <c r="M33"/>
      <c r="N33"/>
      <c r="P33" t="s">
        <v>74</v>
      </c>
      <c r="Q33"/>
      <c r="R33"/>
      <c r="S33"/>
      <c r="T33"/>
      <c r="U33"/>
    </row>
    <row r="34" spans="2:21" x14ac:dyDescent="0.2">
      <c r="B34" t="s">
        <v>75</v>
      </c>
      <c r="C34"/>
      <c r="D34"/>
      <c r="E34"/>
      <c r="F34"/>
      <c r="G34"/>
      <c r="I34" t="s">
        <v>75</v>
      </c>
      <c r="J34"/>
      <c r="K34"/>
      <c r="L34"/>
      <c r="M34"/>
      <c r="N34"/>
      <c r="P34" t="s">
        <v>75</v>
      </c>
      <c r="Q34"/>
      <c r="R34"/>
      <c r="S34"/>
      <c r="T34"/>
      <c r="U34"/>
    </row>
    <row r="35" spans="2:21" x14ac:dyDescent="0.2">
      <c r="B35"/>
      <c r="C35"/>
      <c r="D35"/>
      <c r="E35"/>
      <c r="F35" s="10" t="s">
        <v>3</v>
      </c>
      <c r="G35" t="s">
        <v>14</v>
      </c>
      <c r="I35"/>
      <c r="J35"/>
      <c r="K35"/>
      <c r="L35"/>
      <c r="M35"/>
      <c r="N35"/>
      <c r="P35"/>
      <c r="Q35"/>
      <c r="R35"/>
      <c r="S35"/>
      <c r="T35"/>
      <c r="U35"/>
    </row>
    <row r="36" spans="2:21" x14ac:dyDescent="0.2">
      <c r="B36"/>
      <c r="C36"/>
      <c r="D36"/>
      <c r="E36"/>
      <c r="F36" s="45" t="s">
        <v>29</v>
      </c>
      <c r="G36" s="56">
        <v>450</v>
      </c>
      <c r="I36"/>
      <c r="J36"/>
      <c r="K36"/>
      <c r="L36"/>
      <c r="M36" s="10" t="s">
        <v>3</v>
      </c>
      <c r="N36" t="s">
        <v>14</v>
      </c>
      <c r="P36"/>
      <c r="Q36"/>
      <c r="R36"/>
      <c r="S36"/>
      <c r="T36" s="10" t="s">
        <v>3</v>
      </c>
      <c r="U36" t="s">
        <v>14</v>
      </c>
    </row>
    <row r="37" spans="2:21" x14ac:dyDescent="0.2">
      <c r="B37"/>
      <c r="C37"/>
      <c r="D37"/>
      <c r="E37"/>
      <c r="F37" s="45" t="s">
        <v>30</v>
      </c>
      <c r="G37" s="53">
        <v>0.1</v>
      </c>
      <c r="I37"/>
      <c r="J37"/>
      <c r="K37"/>
      <c r="L37"/>
      <c r="M37" s="45" t="s">
        <v>29</v>
      </c>
      <c r="N37" s="56">
        <v>600</v>
      </c>
      <c r="P37"/>
      <c r="Q37"/>
      <c r="R37"/>
      <c r="S37"/>
      <c r="T37" s="45" t="s">
        <v>29</v>
      </c>
      <c r="U37" s="56">
        <v>800</v>
      </c>
    </row>
    <row r="38" spans="2:21" x14ac:dyDescent="0.2">
      <c r="B38"/>
      <c r="C38"/>
      <c r="D38"/>
      <c r="E38"/>
      <c r="F38" s="45" t="s">
        <v>52</v>
      </c>
      <c r="G38" s="53">
        <v>0.5</v>
      </c>
      <c r="I38"/>
      <c r="J38"/>
      <c r="K38"/>
      <c r="L38"/>
      <c r="M38" s="45" t="s">
        <v>30</v>
      </c>
      <c r="N38" s="53">
        <v>0.1</v>
      </c>
      <c r="P38"/>
      <c r="Q38"/>
      <c r="R38"/>
      <c r="S38"/>
      <c r="T38" s="45" t="s">
        <v>30</v>
      </c>
      <c r="U38" s="53">
        <v>0.1</v>
      </c>
    </row>
    <row r="39" spans="2:21" x14ac:dyDescent="0.2">
      <c r="B39"/>
      <c r="C39"/>
      <c r="D39"/>
      <c r="E39"/>
      <c r="F39" s="45" t="s">
        <v>41</v>
      </c>
      <c r="G39" s="55">
        <v>100</v>
      </c>
      <c r="I39"/>
      <c r="J39"/>
      <c r="K39"/>
      <c r="L39"/>
      <c r="M39" s="45" t="s">
        <v>52</v>
      </c>
      <c r="N39" s="53">
        <v>0.5</v>
      </c>
      <c r="P39"/>
      <c r="Q39"/>
      <c r="R39"/>
      <c r="S39"/>
      <c r="T39" s="45" t="s">
        <v>52</v>
      </c>
      <c r="U39" s="53">
        <v>0.5</v>
      </c>
    </row>
    <row r="40" spans="2:21" x14ac:dyDescent="0.2">
      <c r="B40"/>
      <c r="C40"/>
      <c r="D40"/>
      <c r="E40"/>
      <c r="F40" s="45" t="s">
        <v>43</v>
      </c>
      <c r="G40" s="55">
        <v>3</v>
      </c>
      <c r="I40"/>
      <c r="J40"/>
      <c r="K40"/>
      <c r="L40"/>
      <c r="M40" s="45" t="s">
        <v>41</v>
      </c>
      <c r="N40" s="55">
        <v>100</v>
      </c>
      <c r="P40"/>
      <c r="Q40"/>
      <c r="R40"/>
      <c r="S40"/>
      <c r="T40" s="45" t="s">
        <v>41</v>
      </c>
      <c r="U40" s="55">
        <v>100</v>
      </c>
    </row>
    <row r="41" spans="2:21" x14ac:dyDescent="0.2">
      <c r="I41"/>
      <c r="J41"/>
      <c r="K41"/>
      <c r="L41"/>
      <c r="M41" s="45" t="s">
        <v>43</v>
      </c>
      <c r="N41" s="55">
        <v>3</v>
      </c>
      <c r="P41"/>
      <c r="Q41"/>
      <c r="R41"/>
      <c r="S41"/>
      <c r="T41" s="45" t="s">
        <v>43</v>
      </c>
      <c r="U41" s="55">
        <v>3</v>
      </c>
    </row>
    <row r="43" spans="2:21" ht="16" thickBot="1" x14ac:dyDescent="0.25"/>
    <row r="44" spans="2:21" ht="16" x14ac:dyDescent="0.2">
      <c r="B44" s="12" t="s">
        <v>69</v>
      </c>
      <c r="C44" s="12"/>
      <c r="D44" s="15"/>
      <c r="E44" s="15"/>
      <c r="F44" s="15"/>
      <c r="G44" s="15"/>
      <c r="I44" s="12" t="s">
        <v>69</v>
      </c>
      <c r="J44" s="12"/>
      <c r="K44" s="15"/>
      <c r="L44" s="15"/>
      <c r="M44" s="15"/>
      <c r="N44" s="15"/>
      <c r="P44" s="12" t="s">
        <v>69</v>
      </c>
      <c r="Q44" s="12"/>
      <c r="R44" s="15"/>
      <c r="S44" s="15"/>
      <c r="T44" s="15"/>
      <c r="U44" s="15"/>
    </row>
    <row r="45" spans="2:21" ht="16" x14ac:dyDescent="0.2">
      <c r="B45" s="11"/>
      <c r="C45" s="11"/>
      <c r="D45" s="16" t="s">
        <v>71</v>
      </c>
      <c r="E45" s="16" t="s">
        <v>65</v>
      </c>
      <c r="F45" s="16" t="s">
        <v>67</v>
      </c>
      <c r="G45" s="16" t="s">
        <v>68</v>
      </c>
      <c r="I45" s="11"/>
      <c r="J45" s="11"/>
      <c r="K45" s="16" t="s">
        <v>71</v>
      </c>
      <c r="L45" s="16" t="s">
        <v>65</v>
      </c>
      <c r="M45" s="16" t="s">
        <v>67</v>
      </c>
      <c r="N45" s="16" t="s">
        <v>68</v>
      </c>
      <c r="P45" s="11"/>
      <c r="Q45" s="11"/>
      <c r="R45" s="16" t="s">
        <v>71</v>
      </c>
      <c r="S45" s="16" t="s">
        <v>65</v>
      </c>
      <c r="T45" s="16" t="s">
        <v>67</v>
      </c>
      <c r="U45" s="16" t="s">
        <v>68</v>
      </c>
    </row>
    <row r="46" spans="2:21" x14ac:dyDescent="0.2">
      <c r="B46" s="68"/>
      <c r="C46" s="68"/>
      <c r="D46"/>
      <c r="E46" s="69"/>
      <c r="F46" s="69"/>
      <c r="G46" s="69"/>
      <c r="I46" s="68"/>
      <c r="J46" s="68"/>
      <c r="K46"/>
      <c r="L46" s="69"/>
      <c r="M46" s="69"/>
      <c r="N46" s="69"/>
      <c r="P46" s="68"/>
      <c r="Q46" s="68"/>
      <c r="R46"/>
      <c r="S46" s="69"/>
      <c r="T46" s="69"/>
      <c r="U46" s="69"/>
    </row>
    <row r="47" spans="2:21" x14ac:dyDescent="0.2">
      <c r="B47" s="13" t="s">
        <v>70</v>
      </c>
      <c r="C47" s="13"/>
      <c r="D47" s="72"/>
      <c r="E47" s="72"/>
      <c r="F47" s="72"/>
      <c r="G47" s="72"/>
      <c r="I47" s="13" t="s">
        <v>70</v>
      </c>
      <c r="J47" s="13"/>
      <c r="K47" s="72"/>
      <c r="L47" s="72"/>
      <c r="M47" s="72"/>
      <c r="N47" s="72"/>
      <c r="P47" s="13" t="s">
        <v>70</v>
      </c>
      <c r="Q47" s="13"/>
      <c r="R47" s="72"/>
      <c r="S47" s="72"/>
      <c r="T47" s="72"/>
      <c r="U47" s="72"/>
    </row>
    <row r="48" spans="2:21" x14ac:dyDescent="0.2">
      <c r="B48" s="68"/>
      <c r="C48" s="68" t="s">
        <v>61</v>
      </c>
      <c r="D48">
        <v>2</v>
      </c>
      <c r="E48" s="73">
        <v>0</v>
      </c>
      <c r="F48" s="73">
        <v>2</v>
      </c>
      <c r="G48" s="73">
        <v>14</v>
      </c>
      <c r="I48" s="68"/>
      <c r="J48" s="68" t="s">
        <v>61</v>
      </c>
      <c r="K48">
        <v>2</v>
      </c>
      <c r="L48" s="73">
        <v>0</v>
      </c>
      <c r="M48" s="73">
        <v>2</v>
      </c>
      <c r="N48" s="73">
        <v>14</v>
      </c>
      <c r="P48" s="68"/>
      <c r="Q48" s="68" t="s">
        <v>61</v>
      </c>
      <c r="R48">
        <v>2</v>
      </c>
      <c r="S48" s="73">
        <v>0</v>
      </c>
      <c r="T48" s="73">
        <v>2</v>
      </c>
      <c r="U48" s="73">
        <v>14</v>
      </c>
    </row>
    <row r="49" spans="2:21" x14ac:dyDescent="0.2">
      <c r="B49" s="13" t="s">
        <v>72</v>
      </c>
      <c r="C49" s="13"/>
      <c r="D49" s="72"/>
      <c r="E49" s="72"/>
      <c r="F49" s="72"/>
      <c r="G49" s="72"/>
      <c r="I49" s="13" t="s">
        <v>72</v>
      </c>
      <c r="J49" s="13"/>
      <c r="K49" s="72"/>
      <c r="L49" s="72"/>
      <c r="M49" s="72"/>
      <c r="N49" s="72"/>
      <c r="P49" s="13" t="s">
        <v>72</v>
      </c>
      <c r="Q49" s="13"/>
      <c r="R49" s="72"/>
      <c r="S49" s="72"/>
      <c r="T49" s="72"/>
      <c r="U49" s="72"/>
    </row>
    <row r="50" spans="2:21" x14ac:dyDescent="0.2">
      <c r="B50" s="68"/>
      <c r="C50" s="68" t="s">
        <v>62</v>
      </c>
      <c r="D50" s="17">
        <v>3000</v>
      </c>
      <c r="E50" s="17">
        <v>3540</v>
      </c>
      <c r="F50" s="17">
        <v>3000</v>
      </c>
      <c r="G50" s="17">
        <v>-240</v>
      </c>
      <c r="I50" s="68"/>
      <c r="J50" s="68" t="s">
        <v>62</v>
      </c>
      <c r="K50" s="17">
        <v>4800</v>
      </c>
      <c r="L50" s="17">
        <v>5640</v>
      </c>
      <c r="M50" s="17">
        <v>4800</v>
      </c>
      <c r="N50" s="17">
        <v>-240</v>
      </c>
      <c r="P50" s="68"/>
      <c r="Q50" s="68" t="s">
        <v>62</v>
      </c>
      <c r="R50" s="17">
        <v>7200</v>
      </c>
      <c r="S50" s="17">
        <v>8440</v>
      </c>
      <c r="T50" s="17">
        <v>7200</v>
      </c>
      <c r="U50" s="17">
        <v>-240</v>
      </c>
    </row>
    <row r="51" spans="2:21" x14ac:dyDescent="0.2">
      <c r="B51" s="68"/>
      <c r="C51" s="68" t="s">
        <v>63</v>
      </c>
      <c r="D51" s="33">
        <v>0.6</v>
      </c>
      <c r="E51" s="33">
        <v>0.7</v>
      </c>
      <c r="F51" s="33">
        <v>0.6</v>
      </c>
      <c r="G51" s="33">
        <v>0</v>
      </c>
      <c r="I51" s="68"/>
      <c r="J51" s="68" t="s">
        <v>63</v>
      </c>
      <c r="K51" s="33">
        <v>0.6</v>
      </c>
      <c r="L51" s="33">
        <v>0.7</v>
      </c>
      <c r="M51" s="33">
        <v>0.6</v>
      </c>
      <c r="N51" s="33">
        <v>0</v>
      </c>
      <c r="P51" s="68"/>
      <c r="Q51" s="68" t="s">
        <v>63</v>
      </c>
      <c r="R51" s="33">
        <v>0.6</v>
      </c>
      <c r="S51" s="33">
        <v>0.7</v>
      </c>
      <c r="T51" s="33">
        <v>0.6</v>
      </c>
      <c r="U51" s="33">
        <v>0</v>
      </c>
    </row>
    <row r="52" spans="2:21" ht="16" thickBot="1" x14ac:dyDescent="0.25">
      <c r="B52" s="14"/>
      <c r="C52" s="14" t="s">
        <v>64</v>
      </c>
      <c r="D52" s="71" t="s">
        <v>66</v>
      </c>
      <c r="E52" s="71" t="s">
        <v>66</v>
      </c>
      <c r="F52" s="71" t="s">
        <v>66</v>
      </c>
      <c r="G52" s="71" t="s">
        <v>66</v>
      </c>
      <c r="I52" s="14"/>
      <c r="J52" s="14" t="s">
        <v>64</v>
      </c>
      <c r="K52" s="71" t="s">
        <v>66</v>
      </c>
      <c r="L52" s="71" t="s">
        <v>66</v>
      </c>
      <c r="M52" s="71" t="s">
        <v>66</v>
      </c>
      <c r="N52" s="71" t="s">
        <v>66</v>
      </c>
      <c r="P52" s="14"/>
      <c r="Q52" s="14" t="s">
        <v>64</v>
      </c>
      <c r="R52" s="71" t="s">
        <v>66</v>
      </c>
      <c r="S52" s="71" t="s">
        <v>66</v>
      </c>
      <c r="T52" s="71" t="s">
        <v>66</v>
      </c>
      <c r="U52" s="71" t="s">
        <v>66</v>
      </c>
    </row>
    <row r="53" spans="2:21" x14ac:dyDescent="0.2">
      <c r="B53" t="s">
        <v>73</v>
      </c>
      <c r="C53"/>
      <c r="D53"/>
      <c r="E53"/>
      <c r="F53"/>
      <c r="G53"/>
      <c r="I53" t="s">
        <v>73</v>
      </c>
      <c r="J53"/>
      <c r="K53"/>
      <c r="L53"/>
      <c r="M53"/>
      <c r="N53"/>
      <c r="P53" t="s">
        <v>73</v>
      </c>
      <c r="Q53"/>
      <c r="R53"/>
      <c r="S53"/>
      <c r="T53"/>
      <c r="U53"/>
    </row>
    <row r="54" spans="2:21" x14ac:dyDescent="0.2">
      <c r="B54" t="s">
        <v>74</v>
      </c>
      <c r="C54"/>
      <c r="D54"/>
      <c r="E54"/>
      <c r="F54"/>
      <c r="G54"/>
      <c r="I54" t="s">
        <v>74</v>
      </c>
      <c r="J54"/>
      <c r="K54"/>
      <c r="L54"/>
      <c r="M54"/>
      <c r="N54"/>
      <c r="P54" t="s">
        <v>74</v>
      </c>
      <c r="Q54"/>
      <c r="R54"/>
      <c r="S54"/>
      <c r="T54"/>
      <c r="U54"/>
    </row>
    <row r="55" spans="2:21" x14ac:dyDescent="0.2">
      <c r="B55" t="s">
        <v>75</v>
      </c>
      <c r="C55"/>
      <c r="D55"/>
      <c r="E55"/>
      <c r="F55"/>
      <c r="G55"/>
      <c r="I55" t="s">
        <v>75</v>
      </c>
      <c r="J55"/>
      <c r="K55"/>
      <c r="L55"/>
      <c r="M55"/>
      <c r="N55"/>
      <c r="P55" t="s">
        <v>75</v>
      </c>
      <c r="Q55"/>
      <c r="R55"/>
      <c r="S55"/>
      <c r="T55"/>
      <c r="U55"/>
    </row>
    <row r="56" spans="2:21" x14ac:dyDescent="0.2">
      <c r="B56"/>
      <c r="C56"/>
      <c r="D56"/>
      <c r="E56"/>
      <c r="F56" s="10" t="s">
        <v>3</v>
      </c>
      <c r="G56" t="s">
        <v>14</v>
      </c>
      <c r="I56"/>
      <c r="J56"/>
      <c r="K56"/>
      <c r="L56"/>
      <c r="M56"/>
      <c r="N56"/>
      <c r="P56"/>
      <c r="Q56"/>
      <c r="R56"/>
      <c r="S56"/>
      <c r="T56"/>
      <c r="U56"/>
    </row>
    <row r="57" spans="2:21" x14ac:dyDescent="0.2">
      <c r="B57"/>
      <c r="C57"/>
      <c r="D57"/>
      <c r="E57"/>
      <c r="F57" s="45" t="s">
        <v>29</v>
      </c>
      <c r="G57" s="56">
        <v>450</v>
      </c>
      <c r="I57"/>
      <c r="J57"/>
      <c r="K57"/>
      <c r="L57"/>
      <c r="M57" s="10" t="s">
        <v>3</v>
      </c>
      <c r="N57" t="s">
        <v>14</v>
      </c>
      <c r="P57"/>
      <c r="Q57"/>
      <c r="R57"/>
      <c r="S57"/>
      <c r="T57" s="10" t="s">
        <v>3</v>
      </c>
      <c r="U57" t="s">
        <v>14</v>
      </c>
    </row>
    <row r="58" spans="2:21" x14ac:dyDescent="0.2">
      <c r="B58"/>
      <c r="C58"/>
      <c r="D58"/>
      <c r="E58"/>
      <c r="F58" s="45" t="s">
        <v>30</v>
      </c>
      <c r="G58" s="53">
        <v>0.1</v>
      </c>
      <c r="I58"/>
      <c r="J58"/>
      <c r="K58"/>
      <c r="L58"/>
      <c r="M58" s="45" t="s">
        <v>29</v>
      </c>
      <c r="N58" s="56">
        <v>600</v>
      </c>
      <c r="P58"/>
      <c r="Q58"/>
      <c r="R58"/>
      <c r="S58"/>
      <c r="T58" s="45" t="s">
        <v>29</v>
      </c>
      <c r="U58" s="56">
        <v>800</v>
      </c>
    </row>
    <row r="59" spans="2:21" x14ac:dyDescent="0.2">
      <c r="B59"/>
      <c r="C59"/>
      <c r="D59"/>
      <c r="E59"/>
      <c r="F59" s="45" t="s">
        <v>52</v>
      </c>
      <c r="G59" s="53">
        <v>0</v>
      </c>
      <c r="I59"/>
      <c r="J59"/>
      <c r="K59"/>
      <c r="L59"/>
      <c r="M59" s="45" t="s">
        <v>30</v>
      </c>
      <c r="N59" s="53">
        <v>0.1</v>
      </c>
      <c r="P59"/>
      <c r="Q59"/>
      <c r="R59"/>
      <c r="S59"/>
      <c r="T59" s="45" t="s">
        <v>30</v>
      </c>
      <c r="U59" s="53">
        <v>0.1</v>
      </c>
    </row>
    <row r="60" spans="2:21" x14ac:dyDescent="0.2">
      <c r="B60"/>
      <c r="C60"/>
      <c r="D60"/>
      <c r="E60"/>
      <c r="F60" s="45" t="s">
        <v>41</v>
      </c>
      <c r="G60" s="55">
        <v>50</v>
      </c>
      <c r="I60"/>
      <c r="J60"/>
      <c r="K60"/>
      <c r="L60"/>
      <c r="M60" s="45" t="s">
        <v>52</v>
      </c>
      <c r="N60" s="53">
        <v>0</v>
      </c>
      <c r="P60"/>
      <c r="Q60"/>
      <c r="R60"/>
      <c r="S60"/>
      <c r="T60" s="45" t="s">
        <v>52</v>
      </c>
      <c r="U60" s="53">
        <v>0</v>
      </c>
    </row>
    <row r="61" spans="2:21" x14ac:dyDescent="0.2">
      <c r="B61"/>
      <c r="C61"/>
      <c r="D61"/>
      <c r="E61"/>
      <c r="F61" s="45" t="s">
        <v>43</v>
      </c>
      <c r="G61" s="55">
        <v>1</v>
      </c>
      <c r="I61"/>
      <c r="J61"/>
      <c r="K61"/>
      <c r="L61"/>
      <c r="M61" s="45" t="s">
        <v>41</v>
      </c>
      <c r="N61" s="55">
        <v>50</v>
      </c>
      <c r="P61"/>
      <c r="Q61"/>
      <c r="R61"/>
      <c r="S61"/>
      <c r="T61" s="45" t="s">
        <v>41</v>
      </c>
      <c r="U61" s="55">
        <v>50</v>
      </c>
    </row>
    <row r="62" spans="2:21" x14ac:dyDescent="0.2">
      <c r="I62"/>
      <c r="J62"/>
      <c r="K62"/>
      <c r="L62"/>
      <c r="M62" s="45" t="s">
        <v>43</v>
      </c>
      <c r="N62" s="55">
        <v>1</v>
      </c>
      <c r="P62"/>
      <c r="Q62"/>
      <c r="R62"/>
      <c r="S62"/>
      <c r="T62" s="45" t="s">
        <v>43</v>
      </c>
      <c r="U62" s="55">
        <v>1</v>
      </c>
    </row>
  </sheetData>
  <dataValidations count="6">
    <dataValidation type="list" allowBlank="1" showInputMessage="1" showErrorMessage="1" sqref="G57 U16 U37 U58 N16 N37 N58 G36 G15" xr:uid="{9421A171-FFF6-6648-8BB5-4AB975D6B0A0}">
      <formula1>"450,600,800"</formula1>
    </dataValidation>
    <dataValidation type="list" allowBlank="1" showInputMessage="1" showErrorMessage="1" sqref="G58 U17 U38 U59 N17 N38 N59 G37 G16" xr:uid="{D959389C-6C56-A444-8D50-8E1DA703F609}">
      <formula1>"10%,20%"</formula1>
    </dataValidation>
    <dataValidation type="list" allowBlank="1" showInputMessage="1" showErrorMessage="1" sqref="G59 U18 U39 U60 N18 N39 N60 G38 G17" xr:uid="{7E57FCA6-B70C-1840-9FBD-6CBAF21B99D8}">
      <formula1>"0%,50%,100%"</formula1>
    </dataValidation>
    <dataValidation type="list" allowBlank="1" showInputMessage="1" showErrorMessage="1" sqref="G60 U19 U40 U61 N19 N40 N61 G39 G18" xr:uid="{F82350E7-7EB6-8146-9604-368211C2B270}">
      <formula1>"50,100,150"</formula1>
    </dataValidation>
    <dataValidation type="list" allowBlank="1" showInputMessage="1" showErrorMessage="1" sqref="G61 U20 U41 U62 N20 N41 N62 G40 G19" xr:uid="{9E418C91-130B-7B40-B179-DA4F71AA7D99}">
      <formula1>"1,3,5"</formula1>
    </dataValidation>
    <dataValidation type="list" allowBlank="1" showInputMessage="1" showErrorMessage="1" sqref="U15 U36 U57 N15 N36 N57 G56 G35 G14" xr:uid="{5332E3C7-C798-FE4E-B71D-727E9558A189}">
      <formula1>"5%, 10%"</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703AF-4A85-234E-B2CD-4D4247CD31B2}">
  <sheetPr>
    <tabColor rgb="FF7030A0"/>
    <outlinePr summaryBelow="0"/>
  </sheetPr>
  <dimension ref="B1:U63"/>
  <sheetViews>
    <sheetView showGridLines="0" zoomScale="63" workbookViewId="0">
      <selection activeCell="Z31" sqref="Z31"/>
    </sheetView>
  </sheetViews>
  <sheetFormatPr baseColWidth="10" defaultColWidth="8.83203125" defaultRowHeight="15" outlineLevelRow="1" outlineLevelCol="1" x14ac:dyDescent="0.2"/>
  <cols>
    <col min="1" max="2" width="8.83203125" style="70"/>
    <col min="3" max="3" width="17.83203125" style="70" bestFit="1" customWidth="1"/>
    <col min="4" max="4" width="11.5" style="70" customWidth="1" outlineLevel="1"/>
    <col min="5" max="5" width="10.33203125" style="70" customWidth="1" outlineLevel="1"/>
    <col min="6" max="6" width="26.83203125" style="70" customWidth="1" outlineLevel="1"/>
    <col min="7" max="7" width="10.5" style="70" customWidth="1" outlineLevel="1"/>
    <col min="8" max="9" width="8.83203125" style="70"/>
    <col min="10" max="10" width="17.5" style="70" customWidth="1"/>
    <col min="11" max="11" width="17.83203125" style="70" bestFit="1" customWidth="1"/>
    <col min="12" max="12" width="13.1640625" style="70" bestFit="1" customWidth="1"/>
    <col min="13" max="13" width="27.1640625" style="70" customWidth="1"/>
    <col min="14" max="19" width="8.83203125" style="70"/>
    <col min="20" max="20" width="31" style="70" customWidth="1"/>
    <col min="21" max="16384" width="8.83203125" style="70"/>
  </cols>
  <sheetData>
    <row r="1" spans="2:21" ht="16" thickBot="1" x14ac:dyDescent="0.25">
      <c r="B1" s="43"/>
      <c r="I1" s="43"/>
    </row>
    <row r="2" spans="2:21" ht="16" x14ac:dyDescent="0.2">
      <c r="B2" s="12" t="s">
        <v>69</v>
      </c>
      <c r="C2" s="12"/>
      <c r="D2" s="15"/>
      <c r="E2" s="15"/>
      <c r="F2" s="15"/>
      <c r="G2" s="15"/>
      <c r="I2" s="12" t="s">
        <v>69</v>
      </c>
      <c r="J2" s="12"/>
      <c r="K2" s="15"/>
      <c r="L2" s="15"/>
      <c r="M2" s="15"/>
      <c r="N2" s="15"/>
      <c r="P2" s="12" t="s">
        <v>69</v>
      </c>
      <c r="Q2" s="12"/>
      <c r="R2" s="15"/>
      <c r="S2" s="15"/>
      <c r="T2" s="15"/>
      <c r="U2" s="15"/>
    </row>
    <row r="3" spans="2:21" ht="16" collapsed="1" x14ac:dyDescent="0.2">
      <c r="B3" s="11"/>
      <c r="C3" s="11"/>
      <c r="D3" s="16" t="s">
        <v>71</v>
      </c>
      <c r="E3" s="16" t="s">
        <v>65</v>
      </c>
      <c r="F3" s="16" t="s">
        <v>67</v>
      </c>
      <c r="G3" s="16" t="s">
        <v>77</v>
      </c>
      <c r="I3" s="11"/>
      <c r="J3" s="11"/>
      <c r="K3" s="16" t="s">
        <v>71</v>
      </c>
      <c r="L3" s="16" t="s">
        <v>65</v>
      </c>
      <c r="M3" s="16" t="s">
        <v>67</v>
      </c>
      <c r="N3" s="16" t="s">
        <v>77</v>
      </c>
      <c r="P3" s="11"/>
      <c r="Q3" s="11"/>
      <c r="R3" s="16" t="s">
        <v>71</v>
      </c>
      <c r="S3" s="16" t="s">
        <v>65</v>
      </c>
      <c r="T3" s="16" t="s">
        <v>67</v>
      </c>
      <c r="U3" s="16" t="s">
        <v>77</v>
      </c>
    </row>
    <row r="4" spans="2:21" ht="24" hidden="1" outlineLevel="1" x14ac:dyDescent="0.2">
      <c r="B4" s="68"/>
      <c r="C4" s="68"/>
      <c r="D4"/>
      <c r="E4" s="69"/>
      <c r="F4" s="69"/>
      <c r="G4" s="69" t="s">
        <v>78</v>
      </c>
      <c r="I4" s="68"/>
      <c r="J4" s="68"/>
      <c r="K4"/>
      <c r="L4" s="69"/>
      <c r="M4" s="69"/>
      <c r="N4" s="69" t="s">
        <v>78</v>
      </c>
      <c r="P4" s="68"/>
      <c r="Q4" s="68"/>
      <c r="R4"/>
      <c r="S4" s="69"/>
      <c r="T4" s="69"/>
      <c r="U4" s="69" t="s">
        <v>78</v>
      </c>
    </row>
    <row r="5" spans="2:21" x14ac:dyDescent="0.2">
      <c r="B5" s="13" t="s">
        <v>70</v>
      </c>
      <c r="C5" s="13"/>
      <c r="D5" s="72"/>
      <c r="E5" s="72"/>
      <c r="F5" s="72"/>
      <c r="G5" s="72"/>
      <c r="I5" s="13" t="s">
        <v>70</v>
      </c>
      <c r="J5" s="13"/>
      <c r="K5" s="72"/>
      <c r="L5" s="72"/>
      <c r="M5" s="72"/>
      <c r="N5" s="72"/>
      <c r="P5" s="13" t="s">
        <v>70</v>
      </c>
      <c r="Q5" s="13"/>
      <c r="R5" s="72"/>
      <c r="S5" s="72"/>
      <c r="T5" s="72"/>
      <c r="U5" s="72"/>
    </row>
    <row r="6" spans="2:21" outlineLevel="1" x14ac:dyDescent="0.2">
      <c r="B6" s="68"/>
      <c r="C6" s="68" t="s">
        <v>76</v>
      </c>
      <c r="D6">
        <v>5</v>
      </c>
      <c r="E6" s="73">
        <v>12</v>
      </c>
      <c r="F6" s="73">
        <v>8</v>
      </c>
      <c r="G6" s="73">
        <v>4</v>
      </c>
      <c r="I6" s="68"/>
      <c r="J6" s="68" t="s">
        <v>76</v>
      </c>
      <c r="K6">
        <v>5</v>
      </c>
      <c r="L6" s="73">
        <v>12</v>
      </c>
      <c r="M6" s="73">
        <v>8</v>
      </c>
      <c r="N6" s="73">
        <v>4</v>
      </c>
      <c r="P6" s="68"/>
      <c r="Q6" s="68" t="s">
        <v>76</v>
      </c>
      <c r="R6">
        <v>5</v>
      </c>
      <c r="S6" s="73">
        <v>12</v>
      </c>
      <c r="T6" s="73">
        <v>8</v>
      </c>
      <c r="U6" s="73">
        <v>4</v>
      </c>
    </row>
    <row r="7" spans="2:21" x14ac:dyDescent="0.2">
      <c r="B7" s="13" t="s">
        <v>72</v>
      </c>
      <c r="C7" s="13"/>
      <c r="D7" s="72"/>
      <c r="E7" s="72"/>
      <c r="F7" s="72"/>
      <c r="G7" s="72"/>
      <c r="I7" s="13" t="s">
        <v>72</v>
      </c>
      <c r="J7" s="13"/>
      <c r="K7" s="72"/>
      <c r="L7" s="72"/>
      <c r="M7" s="72"/>
      <c r="N7" s="72"/>
      <c r="P7" s="13" t="s">
        <v>72</v>
      </c>
      <c r="Q7" s="13"/>
      <c r="R7" s="72"/>
      <c r="S7" s="72"/>
      <c r="T7" s="72"/>
      <c r="U7" s="72"/>
    </row>
    <row r="8" spans="2:21" outlineLevel="1" x14ac:dyDescent="0.2">
      <c r="B8" s="68"/>
      <c r="C8" s="68" t="s">
        <v>62</v>
      </c>
      <c r="D8" s="17">
        <v>3400</v>
      </c>
      <c r="E8" s="17">
        <v>4450</v>
      </c>
      <c r="F8" s="17">
        <v>3850</v>
      </c>
      <c r="G8" s="17">
        <v>3250</v>
      </c>
      <c r="I8" s="68"/>
      <c r="J8" s="68" t="s">
        <v>62</v>
      </c>
      <c r="K8" s="17">
        <v>5500</v>
      </c>
      <c r="L8" s="17">
        <v>6550</v>
      </c>
      <c r="M8" s="17">
        <v>5950</v>
      </c>
      <c r="N8" s="17">
        <v>5350</v>
      </c>
      <c r="P8" s="68"/>
      <c r="Q8" s="68" t="s">
        <v>62</v>
      </c>
      <c r="R8" s="17">
        <v>8300</v>
      </c>
      <c r="S8" s="17">
        <v>9350</v>
      </c>
      <c r="T8" s="17">
        <v>8750</v>
      </c>
      <c r="U8" s="17">
        <v>8150</v>
      </c>
    </row>
    <row r="9" spans="2:21" x14ac:dyDescent="0.2">
      <c r="B9" s="68"/>
      <c r="C9" s="68" t="s">
        <v>63</v>
      </c>
      <c r="D9" s="33">
        <v>0.6</v>
      </c>
      <c r="E9" s="33">
        <v>0.6</v>
      </c>
      <c r="F9" s="33">
        <v>0.6</v>
      </c>
      <c r="G9" s="33">
        <v>0.6</v>
      </c>
      <c r="I9" s="68"/>
      <c r="J9" s="68" t="s">
        <v>63</v>
      </c>
      <c r="K9" s="33">
        <v>0.6</v>
      </c>
      <c r="L9" s="33">
        <v>0.6</v>
      </c>
      <c r="M9" s="33">
        <v>0.6</v>
      </c>
      <c r="N9" s="33">
        <v>0.6</v>
      </c>
      <c r="P9" s="68"/>
      <c r="Q9" s="68" t="s">
        <v>63</v>
      </c>
      <c r="R9" s="33">
        <v>0.6</v>
      </c>
      <c r="S9" s="33">
        <v>0.6</v>
      </c>
      <c r="T9" s="33">
        <v>0.6</v>
      </c>
      <c r="U9" s="33">
        <v>0.6</v>
      </c>
    </row>
    <row r="10" spans="2:21" ht="16" thickBot="1" x14ac:dyDescent="0.25">
      <c r="B10" s="14"/>
      <c r="C10" s="14" t="s">
        <v>64</v>
      </c>
      <c r="D10" s="71" t="s">
        <v>66</v>
      </c>
      <c r="E10" s="71" t="s">
        <v>66</v>
      </c>
      <c r="F10" s="71" t="s">
        <v>66</v>
      </c>
      <c r="G10" s="71" t="s">
        <v>66</v>
      </c>
      <c r="I10" s="14"/>
      <c r="J10" s="14" t="s">
        <v>64</v>
      </c>
      <c r="K10" s="71" t="s">
        <v>66</v>
      </c>
      <c r="L10" s="71" t="s">
        <v>66</v>
      </c>
      <c r="M10" s="71" t="s">
        <v>66</v>
      </c>
      <c r="N10" s="71" t="s">
        <v>66</v>
      </c>
      <c r="P10" s="14"/>
      <c r="Q10" s="14" t="s">
        <v>64</v>
      </c>
      <c r="R10" s="71" t="s">
        <v>66</v>
      </c>
      <c r="S10" s="71" t="s">
        <v>66</v>
      </c>
      <c r="T10" s="71" t="s">
        <v>66</v>
      </c>
      <c r="U10" s="71" t="s">
        <v>66</v>
      </c>
    </row>
    <row r="11" spans="2:21" x14ac:dyDescent="0.2">
      <c r="B11" t="s">
        <v>73</v>
      </c>
      <c r="C11"/>
      <c r="D11"/>
      <c r="E11"/>
      <c r="F11"/>
      <c r="G11"/>
      <c r="I11" t="s">
        <v>73</v>
      </c>
      <c r="J11"/>
      <c r="K11"/>
      <c r="L11"/>
      <c r="M11"/>
      <c r="N11"/>
      <c r="P11" t="s">
        <v>73</v>
      </c>
      <c r="Q11"/>
      <c r="R11"/>
      <c r="S11"/>
      <c r="T11"/>
      <c r="U11"/>
    </row>
    <row r="12" spans="2:21" x14ac:dyDescent="0.2">
      <c r="B12" t="s">
        <v>74</v>
      </c>
      <c r="C12"/>
      <c r="D12"/>
      <c r="E12"/>
      <c r="F12"/>
      <c r="G12"/>
      <c r="I12" t="s">
        <v>74</v>
      </c>
      <c r="J12"/>
      <c r="K12"/>
      <c r="L12"/>
      <c r="M12"/>
      <c r="N12"/>
      <c r="P12" t="s">
        <v>74</v>
      </c>
      <c r="Q12"/>
      <c r="R12"/>
      <c r="S12"/>
      <c r="T12"/>
      <c r="U12"/>
    </row>
    <row r="13" spans="2:21" x14ac:dyDescent="0.2">
      <c r="B13" t="s">
        <v>75</v>
      </c>
      <c r="C13"/>
      <c r="D13"/>
      <c r="E13"/>
      <c r="F13"/>
      <c r="G13"/>
      <c r="I13" t="s">
        <v>75</v>
      </c>
      <c r="J13"/>
      <c r="K13"/>
      <c r="L13"/>
      <c r="M13"/>
      <c r="N13"/>
      <c r="P13" t="s">
        <v>75</v>
      </c>
      <c r="Q13"/>
      <c r="R13"/>
      <c r="S13"/>
      <c r="T13"/>
      <c r="U13"/>
    </row>
    <row r="14" spans="2:21" x14ac:dyDescent="0.2">
      <c r="B14"/>
      <c r="C14"/>
      <c r="D14"/>
      <c r="E14"/>
      <c r="F14"/>
      <c r="G14"/>
      <c r="I14"/>
      <c r="J14"/>
      <c r="K14"/>
      <c r="L14"/>
      <c r="M14"/>
      <c r="N14"/>
      <c r="P14"/>
      <c r="Q14"/>
      <c r="R14"/>
      <c r="S14"/>
      <c r="T14"/>
      <c r="U14"/>
    </row>
    <row r="15" spans="2:21" x14ac:dyDescent="0.2">
      <c r="B15"/>
      <c r="C15"/>
      <c r="D15"/>
      <c r="E15"/>
      <c r="F15" s="10" t="s">
        <v>3</v>
      </c>
      <c r="G15" t="s">
        <v>14</v>
      </c>
      <c r="I15"/>
      <c r="J15"/>
      <c r="K15"/>
      <c r="L15"/>
      <c r="M15" s="10" t="s">
        <v>3</v>
      </c>
      <c r="N15" t="s">
        <v>14</v>
      </c>
      <c r="P15"/>
      <c r="Q15"/>
      <c r="R15"/>
      <c r="S15"/>
      <c r="T15" s="10" t="s">
        <v>3</v>
      </c>
      <c r="U15" t="s">
        <v>14</v>
      </c>
    </row>
    <row r="16" spans="2:21" x14ac:dyDescent="0.2">
      <c r="B16"/>
      <c r="C16"/>
      <c r="D16"/>
      <c r="E16"/>
      <c r="F16" s="45" t="s">
        <v>29</v>
      </c>
      <c r="G16" s="56">
        <v>450</v>
      </c>
      <c r="I16"/>
      <c r="J16"/>
      <c r="K16"/>
      <c r="L16"/>
      <c r="M16" s="45" t="s">
        <v>29</v>
      </c>
      <c r="N16" s="56">
        <v>600</v>
      </c>
      <c r="P16"/>
      <c r="Q16"/>
      <c r="R16"/>
      <c r="S16"/>
      <c r="T16" s="45" t="s">
        <v>29</v>
      </c>
      <c r="U16" s="56">
        <v>800</v>
      </c>
    </row>
    <row r="17" spans="2:21" x14ac:dyDescent="0.2">
      <c r="B17"/>
      <c r="C17"/>
      <c r="D17"/>
      <c r="E17"/>
      <c r="F17" s="45" t="s">
        <v>30</v>
      </c>
      <c r="G17" s="53">
        <v>0.1</v>
      </c>
      <c r="I17"/>
      <c r="J17"/>
      <c r="K17"/>
      <c r="L17"/>
      <c r="M17" s="45" t="s">
        <v>30</v>
      </c>
      <c r="N17" s="53">
        <v>0.1</v>
      </c>
      <c r="P17"/>
      <c r="Q17"/>
      <c r="R17"/>
      <c r="S17"/>
      <c r="T17" s="45" t="s">
        <v>30</v>
      </c>
      <c r="U17" s="53">
        <v>0.1</v>
      </c>
    </row>
    <row r="18" spans="2:21" x14ac:dyDescent="0.2">
      <c r="B18"/>
      <c r="C18"/>
      <c r="D18"/>
      <c r="E18"/>
      <c r="F18" s="45" t="s">
        <v>52</v>
      </c>
      <c r="G18" s="53">
        <v>1</v>
      </c>
      <c r="I18"/>
      <c r="J18"/>
      <c r="K18"/>
      <c r="L18"/>
      <c r="M18" s="45" t="s">
        <v>52</v>
      </c>
      <c r="N18" s="53">
        <v>1</v>
      </c>
      <c r="P18"/>
      <c r="Q18"/>
      <c r="R18"/>
      <c r="S18"/>
      <c r="T18" s="45" t="s">
        <v>52</v>
      </c>
      <c r="U18" s="53">
        <v>1</v>
      </c>
    </row>
    <row r="19" spans="2:21" x14ac:dyDescent="0.2">
      <c r="B19"/>
      <c r="C19"/>
      <c r="D19"/>
      <c r="E19"/>
      <c r="F19" s="45" t="s">
        <v>41</v>
      </c>
      <c r="G19" s="55">
        <v>150</v>
      </c>
      <c r="I19"/>
      <c r="J19"/>
      <c r="K19"/>
      <c r="L19"/>
      <c r="M19" s="45" t="s">
        <v>41</v>
      </c>
      <c r="N19" s="55">
        <v>150</v>
      </c>
      <c r="P19"/>
      <c r="Q19"/>
      <c r="R19"/>
      <c r="S19"/>
      <c r="T19" s="45" t="s">
        <v>41</v>
      </c>
      <c r="U19" s="55">
        <v>150</v>
      </c>
    </row>
    <row r="20" spans="2:21" x14ac:dyDescent="0.2">
      <c r="B20"/>
      <c r="C20"/>
      <c r="D20"/>
      <c r="E20"/>
      <c r="F20" s="45" t="s">
        <v>43</v>
      </c>
      <c r="G20" s="55">
        <v>5</v>
      </c>
      <c r="I20"/>
      <c r="J20"/>
      <c r="K20"/>
      <c r="L20"/>
      <c r="M20" s="45" t="s">
        <v>43</v>
      </c>
      <c r="N20" s="55">
        <v>5</v>
      </c>
      <c r="P20"/>
      <c r="Q20"/>
      <c r="R20"/>
      <c r="S20"/>
      <c r="T20" s="45" t="s">
        <v>43</v>
      </c>
      <c r="U20" s="55">
        <v>5</v>
      </c>
    </row>
    <row r="22" spans="2:21" ht="16" thickBot="1" x14ac:dyDescent="0.25"/>
    <row r="23" spans="2:21" ht="16" x14ac:dyDescent="0.2">
      <c r="B23" s="12" t="s">
        <v>69</v>
      </c>
      <c r="C23" s="12"/>
      <c r="D23" s="15"/>
      <c r="E23" s="15"/>
      <c r="F23" s="15"/>
      <c r="G23" s="15"/>
      <c r="I23" s="12" t="s">
        <v>69</v>
      </c>
      <c r="J23" s="12"/>
      <c r="K23" s="15"/>
      <c r="L23" s="15"/>
      <c r="M23" s="15"/>
      <c r="N23" s="15"/>
      <c r="P23" s="12" t="s">
        <v>69</v>
      </c>
      <c r="Q23" s="12"/>
      <c r="R23" s="15"/>
      <c r="S23" s="15"/>
      <c r="T23" s="15"/>
      <c r="U23" s="15"/>
    </row>
    <row r="24" spans="2:21" ht="16" x14ac:dyDescent="0.2">
      <c r="B24" s="11"/>
      <c r="C24" s="11"/>
      <c r="D24" s="16" t="s">
        <v>71</v>
      </c>
      <c r="E24" s="16" t="s">
        <v>65</v>
      </c>
      <c r="F24" s="16" t="s">
        <v>67</v>
      </c>
      <c r="G24" s="16" t="s">
        <v>77</v>
      </c>
      <c r="I24" s="11"/>
      <c r="J24" s="11"/>
      <c r="K24" s="16" t="s">
        <v>71</v>
      </c>
      <c r="L24" s="16" t="s">
        <v>65</v>
      </c>
      <c r="M24" s="16" t="s">
        <v>67</v>
      </c>
      <c r="N24" s="16" t="s">
        <v>77</v>
      </c>
      <c r="P24" s="11"/>
      <c r="Q24" s="11"/>
      <c r="R24" s="16" t="s">
        <v>71</v>
      </c>
      <c r="S24" s="16" t="s">
        <v>65</v>
      </c>
      <c r="T24" s="16" t="s">
        <v>67</v>
      </c>
      <c r="U24" s="16" t="s">
        <v>77</v>
      </c>
    </row>
    <row r="25" spans="2:21" ht="24" x14ac:dyDescent="0.2">
      <c r="B25" s="68"/>
      <c r="C25" s="68"/>
      <c r="D25"/>
      <c r="E25" s="69"/>
      <c r="F25" s="69"/>
      <c r="G25" s="69" t="s">
        <v>78</v>
      </c>
      <c r="I25" s="68"/>
      <c r="J25" s="68"/>
      <c r="K25"/>
      <c r="L25" s="69"/>
      <c r="M25" s="69"/>
      <c r="N25" s="69" t="s">
        <v>78</v>
      </c>
      <c r="P25" s="68"/>
      <c r="Q25" s="68"/>
      <c r="R25"/>
      <c r="S25" s="69"/>
      <c r="T25" s="69"/>
      <c r="U25" s="69" t="s">
        <v>78</v>
      </c>
    </row>
    <row r="26" spans="2:21" x14ac:dyDescent="0.2">
      <c r="B26" s="13" t="s">
        <v>70</v>
      </c>
      <c r="C26" s="13"/>
      <c r="D26" s="72"/>
      <c r="E26" s="72"/>
      <c r="F26" s="72"/>
      <c r="G26" s="72"/>
      <c r="I26" s="13" t="s">
        <v>70</v>
      </c>
      <c r="J26" s="13"/>
      <c r="K26" s="72"/>
      <c r="L26" s="72"/>
      <c r="M26" s="72"/>
      <c r="N26" s="72"/>
      <c r="P26" s="13" t="s">
        <v>70</v>
      </c>
      <c r="Q26" s="13"/>
      <c r="R26" s="72"/>
      <c r="S26" s="72"/>
      <c r="T26" s="72"/>
      <c r="U26" s="72"/>
    </row>
    <row r="27" spans="2:21" x14ac:dyDescent="0.2">
      <c r="B27" s="68"/>
      <c r="C27" s="68" t="s">
        <v>76</v>
      </c>
      <c r="D27">
        <v>5</v>
      </c>
      <c r="E27" s="73">
        <v>12</v>
      </c>
      <c r="F27" s="73">
        <v>8</v>
      </c>
      <c r="G27" s="73">
        <v>4</v>
      </c>
      <c r="I27" s="68"/>
      <c r="J27" s="68" t="s">
        <v>76</v>
      </c>
      <c r="K27">
        <v>5</v>
      </c>
      <c r="L27" s="73">
        <v>12</v>
      </c>
      <c r="M27" s="73">
        <v>8</v>
      </c>
      <c r="N27" s="73">
        <v>4</v>
      </c>
      <c r="P27" s="68"/>
      <c r="Q27" s="68" t="s">
        <v>76</v>
      </c>
      <c r="R27">
        <v>5</v>
      </c>
      <c r="S27" s="73">
        <v>12</v>
      </c>
      <c r="T27" s="73">
        <v>8</v>
      </c>
      <c r="U27" s="73">
        <v>4</v>
      </c>
    </row>
    <row r="28" spans="2:21" x14ac:dyDescent="0.2">
      <c r="B28" s="13" t="s">
        <v>72</v>
      </c>
      <c r="C28" s="13"/>
      <c r="D28" s="72"/>
      <c r="E28" s="72"/>
      <c r="F28" s="72"/>
      <c r="G28" s="72"/>
      <c r="I28" s="13" t="s">
        <v>72</v>
      </c>
      <c r="J28" s="13"/>
      <c r="K28" s="72"/>
      <c r="L28" s="72"/>
      <c r="M28" s="72"/>
      <c r="N28" s="72"/>
      <c r="P28" s="13" t="s">
        <v>72</v>
      </c>
      <c r="Q28" s="13"/>
      <c r="R28" s="72"/>
      <c r="S28" s="72"/>
      <c r="T28" s="72"/>
      <c r="U28" s="72"/>
    </row>
    <row r="29" spans="2:21" x14ac:dyDescent="0.2">
      <c r="B29" s="68"/>
      <c r="C29" s="68" t="s">
        <v>62</v>
      </c>
      <c r="D29" s="17">
        <v>3200</v>
      </c>
      <c r="E29" s="17">
        <v>3900</v>
      </c>
      <c r="F29" s="17">
        <v>3500</v>
      </c>
      <c r="G29" s="17">
        <v>3100</v>
      </c>
      <c r="I29" s="68"/>
      <c r="J29" s="68" t="s">
        <v>62</v>
      </c>
      <c r="K29" s="17">
        <v>5150</v>
      </c>
      <c r="L29" s="17">
        <v>5850</v>
      </c>
      <c r="M29" s="17">
        <v>5450</v>
      </c>
      <c r="N29" s="17">
        <v>5050</v>
      </c>
      <c r="P29" s="68"/>
      <c r="Q29" s="68" t="s">
        <v>62</v>
      </c>
      <c r="R29" s="17">
        <v>7750</v>
      </c>
      <c r="S29" s="17">
        <v>8450</v>
      </c>
      <c r="T29" s="17">
        <v>8050</v>
      </c>
      <c r="U29" s="17">
        <v>7650</v>
      </c>
    </row>
    <row r="30" spans="2:21" x14ac:dyDescent="0.2">
      <c r="B30" s="68"/>
      <c r="C30" s="68" t="s">
        <v>63</v>
      </c>
      <c r="D30" s="33">
        <v>0.6</v>
      </c>
      <c r="E30" s="33">
        <v>0.6</v>
      </c>
      <c r="F30" s="33">
        <v>0.6</v>
      </c>
      <c r="G30" s="33">
        <v>0.6</v>
      </c>
      <c r="I30" s="68"/>
      <c r="J30" s="68" t="s">
        <v>63</v>
      </c>
      <c r="K30" s="33">
        <v>0.6</v>
      </c>
      <c r="L30" s="33">
        <v>0.6</v>
      </c>
      <c r="M30" s="33">
        <v>0.6</v>
      </c>
      <c r="N30" s="33">
        <v>0.6</v>
      </c>
      <c r="P30" s="68"/>
      <c r="Q30" s="68" t="s">
        <v>63</v>
      </c>
      <c r="R30" s="33">
        <v>0.6</v>
      </c>
      <c r="S30" s="33">
        <v>0.6</v>
      </c>
      <c r="T30" s="33">
        <v>0.6</v>
      </c>
      <c r="U30" s="33">
        <v>0.6</v>
      </c>
    </row>
    <row r="31" spans="2:21" ht="16" thickBot="1" x14ac:dyDescent="0.25">
      <c r="B31" s="14"/>
      <c r="C31" s="14" t="s">
        <v>64</v>
      </c>
      <c r="D31" s="71" t="s">
        <v>66</v>
      </c>
      <c r="E31" s="71" t="s">
        <v>66</v>
      </c>
      <c r="F31" s="71" t="s">
        <v>66</v>
      </c>
      <c r="G31" s="71" t="s">
        <v>66</v>
      </c>
      <c r="I31" s="14"/>
      <c r="J31" s="14" t="s">
        <v>64</v>
      </c>
      <c r="K31" s="71" t="s">
        <v>66</v>
      </c>
      <c r="L31" s="71" t="s">
        <v>66</v>
      </c>
      <c r="M31" s="71" t="s">
        <v>66</v>
      </c>
      <c r="N31" s="71" t="s">
        <v>66</v>
      </c>
      <c r="P31" s="14"/>
      <c r="Q31" s="14" t="s">
        <v>64</v>
      </c>
      <c r="R31" s="71" t="s">
        <v>66</v>
      </c>
      <c r="S31" s="71" t="s">
        <v>66</v>
      </c>
      <c r="T31" s="71" t="s">
        <v>66</v>
      </c>
      <c r="U31" s="71" t="s">
        <v>66</v>
      </c>
    </row>
    <row r="32" spans="2:21" x14ac:dyDescent="0.2">
      <c r="B32" t="s">
        <v>73</v>
      </c>
      <c r="C32"/>
      <c r="D32"/>
      <c r="E32"/>
      <c r="F32"/>
      <c r="G32"/>
      <c r="I32" t="s">
        <v>73</v>
      </c>
      <c r="J32"/>
      <c r="K32"/>
      <c r="L32"/>
      <c r="M32"/>
      <c r="N32"/>
      <c r="P32" t="s">
        <v>73</v>
      </c>
      <c r="Q32"/>
      <c r="R32"/>
      <c r="S32"/>
      <c r="T32"/>
      <c r="U32"/>
    </row>
    <row r="33" spans="2:21" x14ac:dyDescent="0.2">
      <c r="B33" t="s">
        <v>74</v>
      </c>
      <c r="C33"/>
      <c r="D33"/>
      <c r="E33"/>
      <c r="F33"/>
      <c r="G33"/>
      <c r="I33" t="s">
        <v>74</v>
      </c>
      <c r="J33"/>
      <c r="K33"/>
      <c r="L33"/>
      <c r="M33"/>
      <c r="N33"/>
      <c r="P33" t="s">
        <v>74</v>
      </c>
      <c r="Q33"/>
      <c r="R33"/>
      <c r="S33"/>
      <c r="T33"/>
      <c r="U33"/>
    </row>
    <row r="34" spans="2:21" x14ac:dyDescent="0.2">
      <c r="B34" t="s">
        <v>75</v>
      </c>
      <c r="C34"/>
      <c r="D34"/>
      <c r="E34"/>
      <c r="F34"/>
      <c r="G34"/>
      <c r="I34" t="s">
        <v>75</v>
      </c>
      <c r="J34"/>
      <c r="K34"/>
      <c r="L34"/>
      <c r="M34"/>
      <c r="N34"/>
      <c r="P34" t="s">
        <v>75</v>
      </c>
      <c r="Q34"/>
      <c r="R34"/>
      <c r="S34"/>
      <c r="T34"/>
      <c r="U34"/>
    </row>
    <row r="35" spans="2:21" x14ac:dyDescent="0.2">
      <c r="B35"/>
      <c r="C35"/>
      <c r="D35"/>
      <c r="E35"/>
      <c r="F35"/>
      <c r="G35"/>
      <c r="I35"/>
      <c r="J35"/>
      <c r="K35"/>
      <c r="L35"/>
      <c r="M35"/>
      <c r="N35"/>
      <c r="P35"/>
      <c r="Q35"/>
      <c r="R35"/>
      <c r="S35"/>
      <c r="T35"/>
      <c r="U35"/>
    </row>
    <row r="36" spans="2:21" x14ac:dyDescent="0.2">
      <c r="B36"/>
      <c r="C36"/>
      <c r="D36"/>
      <c r="E36"/>
      <c r="F36" s="10" t="s">
        <v>3</v>
      </c>
      <c r="G36" t="s">
        <v>14</v>
      </c>
      <c r="I36"/>
      <c r="J36"/>
      <c r="K36"/>
      <c r="L36"/>
      <c r="M36" s="10" t="s">
        <v>3</v>
      </c>
      <c r="N36" t="s">
        <v>14</v>
      </c>
      <c r="P36"/>
      <c r="Q36"/>
      <c r="R36"/>
      <c r="S36"/>
      <c r="T36" s="10" t="s">
        <v>3</v>
      </c>
      <c r="U36" t="s">
        <v>14</v>
      </c>
    </row>
    <row r="37" spans="2:21" x14ac:dyDescent="0.2">
      <c r="B37"/>
      <c r="C37"/>
      <c r="D37"/>
      <c r="E37"/>
      <c r="F37" s="45" t="s">
        <v>29</v>
      </c>
      <c r="G37" s="56">
        <v>450</v>
      </c>
      <c r="I37"/>
      <c r="J37"/>
      <c r="K37"/>
      <c r="L37"/>
      <c r="M37" s="45" t="s">
        <v>29</v>
      </c>
      <c r="N37" s="56">
        <v>600</v>
      </c>
      <c r="P37"/>
      <c r="Q37"/>
      <c r="R37"/>
      <c r="S37"/>
      <c r="T37" s="45" t="s">
        <v>29</v>
      </c>
      <c r="U37" s="56">
        <v>800</v>
      </c>
    </row>
    <row r="38" spans="2:21" x14ac:dyDescent="0.2">
      <c r="B38"/>
      <c r="C38"/>
      <c r="D38"/>
      <c r="E38"/>
      <c r="F38" s="45" t="s">
        <v>30</v>
      </c>
      <c r="G38" s="53">
        <v>0.1</v>
      </c>
      <c r="I38"/>
      <c r="J38"/>
      <c r="K38"/>
      <c r="L38"/>
      <c r="M38" s="45" t="s">
        <v>30</v>
      </c>
      <c r="N38" s="53">
        <v>0.1</v>
      </c>
      <c r="P38"/>
      <c r="Q38"/>
      <c r="R38"/>
      <c r="S38"/>
      <c r="T38" s="45" t="s">
        <v>30</v>
      </c>
      <c r="U38" s="53">
        <v>0.1</v>
      </c>
    </row>
    <row r="39" spans="2:21" x14ac:dyDescent="0.2">
      <c r="B39"/>
      <c r="C39"/>
      <c r="D39"/>
      <c r="E39"/>
      <c r="F39" s="45" t="s">
        <v>52</v>
      </c>
      <c r="G39" s="53">
        <v>0.5</v>
      </c>
      <c r="I39"/>
      <c r="J39"/>
      <c r="K39"/>
      <c r="L39"/>
      <c r="M39" s="45" t="s">
        <v>52</v>
      </c>
      <c r="N39" s="53">
        <v>0.5</v>
      </c>
      <c r="P39"/>
      <c r="Q39"/>
      <c r="R39"/>
      <c r="S39"/>
      <c r="T39" s="45" t="s">
        <v>52</v>
      </c>
      <c r="U39" s="53">
        <v>0.5</v>
      </c>
    </row>
    <row r="40" spans="2:21" x14ac:dyDescent="0.2">
      <c r="B40"/>
      <c r="C40"/>
      <c r="D40"/>
      <c r="E40"/>
      <c r="F40" s="45" t="s">
        <v>41</v>
      </c>
      <c r="G40" s="55">
        <v>100</v>
      </c>
      <c r="I40"/>
      <c r="J40"/>
      <c r="K40"/>
      <c r="L40"/>
      <c r="M40" s="45" t="s">
        <v>41</v>
      </c>
      <c r="N40" s="55">
        <v>100</v>
      </c>
      <c r="P40"/>
      <c r="Q40"/>
      <c r="R40"/>
      <c r="S40"/>
      <c r="T40" s="45" t="s">
        <v>41</v>
      </c>
      <c r="U40" s="55">
        <v>100</v>
      </c>
    </row>
    <row r="41" spans="2:21" x14ac:dyDescent="0.2">
      <c r="B41"/>
      <c r="C41"/>
      <c r="D41"/>
      <c r="E41"/>
      <c r="F41" s="45" t="s">
        <v>43</v>
      </c>
      <c r="G41" s="55">
        <v>3</v>
      </c>
      <c r="I41"/>
      <c r="J41"/>
      <c r="K41"/>
      <c r="L41"/>
      <c r="M41" s="45" t="s">
        <v>43</v>
      </c>
      <c r="N41" s="55">
        <v>3</v>
      </c>
      <c r="P41"/>
      <c r="Q41"/>
      <c r="R41"/>
      <c r="S41"/>
      <c r="T41" s="45" t="s">
        <v>43</v>
      </c>
      <c r="U41" s="55">
        <v>3</v>
      </c>
    </row>
    <row r="44" spans="2:21" ht="16" thickBot="1" x14ac:dyDescent="0.25"/>
    <row r="45" spans="2:21" ht="16" x14ac:dyDescent="0.2">
      <c r="B45" s="12" t="s">
        <v>69</v>
      </c>
      <c r="C45" s="12"/>
      <c r="D45" s="15"/>
      <c r="E45" s="15"/>
      <c r="F45" s="15"/>
      <c r="G45" s="15"/>
      <c r="I45" s="12" t="s">
        <v>69</v>
      </c>
      <c r="J45" s="12"/>
      <c r="K45" s="15"/>
      <c r="L45" s="15"/>
      <c r="M45" s="15"/>
      <c r="N45" s="15"/>
      <c r="P45" s="12" t="s">
        <v>69</v>
      </c>
      <c r="Q45" s="12"/>
      <c r="R45" s="15"/>
      <c r="S45" s="15"/>
      <c r="T45" s="15"/>
      <c r="U45" s="15"/>
    </row>
    <row r="46" spans="2:21" ht="16" x14ac:dyDescent="0.2">
      <c r="B46" s="11"/>
      <c r="C46" s="11"/>
      <c r="D46" s="16" t="s">
        <v>71</v>
      </c>
      <c r="E46" s="16" t="s">
        <v>65</v>
      </c>
      <c r="F46" s="16" t="s">
        <v>67</v>
      </c>
      <c r="G46" s="16" t="s">
        <v>77</v>
      </c>
      <c r="I46" s="11"/>
      <c r="J46" s="11"/>
      <c r="K46" s="16" t="s">
        <v>71</v>
      </c>
      <c r="L46" s="16" t="s">
        <v>65</v>
      </c>
      <c r="M46" s="16" t="s">
        <v>67</v>
      </c>
      <c r="N46" s="16" t="s">
        <v>77</v>
      </c>
      <c r="P46" s="11"/>
      <c r="Q46" s="11"/>
      <c r="R46" s="16" t="s">
        <v>71</v>
      </c>
      <c r="S46" s="16" t="s">
        <v>65</v>
      </c>
      <c r="T46" s="16" t="s">
        <v>67</v>
      </c>
      <c r="U46" s="16" t="s">
        <v>77</v>
      </c>
    </row>
    <row r="47" spans="2:21" ht="24" x14ac:dyDescent="0.2">
      <c r="B47" s="68"/>
      <c r="C47" s="68"/>
      <c r="D47"/>
      <c r="E47" s="69"/>
      <c r="F47" s="69"/>
      <c r="G47" s="69" t="s">
        <v>78</v>
      </c>
      <c r="I47" s="68"/>
      <c r="J47" s="68"/>
      <c r="K47"/>
      <c r="L47" s="69"/>
      <c r="M47" s="69"/>
      <c r="N47" s="69" t="s">
        <v>78</v>
      </c>
      <c r="P47" s="68"/>
      <c r="Q47" s="68"/>
      <c r="R47"/>
      <c r="S47" s="69"/>
      <c r="T47" s="69"/>
      <c r="U47" s="69" t="s">
        <v>78</v>
      </c>
    </row>
    <row r="48" spans="2:21" x14ac:dyDescent="0.2">
      <c r="B48" s="13" t="s">
        <v>70</v>
      </c>
      <c r="C48" s="13"/>
      <c r="D48" s="72"/>
      <c r="E48" s="72"/>
      <c r="F48" s="72"/>
      <c r="G48" s="72"/>
      <c r="I48" s="13" t="s">
        <v>70</v>
      </c>
      <c r="J48" s="13"/>
      <c r="K48" s="72"/>
      <c r="L48" s="72"/>
      <c r="M48" s="72"/>
      <c r="N48" s="72"/>
      <c r="P48" s="13" t="s">
        <v>70</v>
      </c>
      <c r="Q48" s="13"/>
      <c r="R48" s="72"/>
      <c r="S48" s="72"/>
      <c r="T48" s="72"/>
      <c r="U48" s="72"/>
    </row>
    <row r="49" spans="2:21" x14ac:dyDescent="0.2">
      <c r="B49" s="68"/>
      <c r="C49" s="68" t="s">
        <v>76</v>
      </c>
      <c r="D49">
        <v>5</v>
      </c>
      <c r="E49" s="73">
        <v>12</v>
      </c>
      <c r="F49" s="73">
        <v>8</v>
      </c>
      <c r="G49" s="73">
        <v>4</v>
      </c>
      <c r="I49" s="68"/>
      <c r="J49" s="68" t="s">
        <v>76</v>
      </c>
      <c r="K49">
        <v>5</v>
      </c>
      <c r="L49" s="73">
        <v>12</v>
      </c>
      <c r="M49" s="73">
        <v>8</v>
      </c>
      <c r="N49" s="73">
        <v>4</v>
      </c>
      <c r="P49" s="68"/>
      <c r="Q49" s="68" t="s">
        <v>76</v>
      </c>
      <c r="R49">
        <v>5</v>
      </c>
      <c r="S49" s="73">
        <v>12</v>
      </c>
      <c r="T49" s="73">
        <v>8</v>
      </c>
      <c r="U49" s="73">
        <v>4</v>
      </c>
    </row>
    <row r="50" spans="2:21" x14ac:dyDescent="0.2">
      <c r="B50" s="13" t="s">
        <v>72</v>
      </c>
      <c r="C50" s="13"/>
      <c r="D50" s="72"/>
      <c r="E50" s="72"/>
      <c r="F50" s="72"/>
      <c r="G50" s="72"/>
      <c r="I50" s="13" t="s">
        <v>72</v>
      </c>
      <c r="J50" s="13"/>
      <c r="K50" s="72"/>
      <c r="L50" s="72"/>
      <c r="M50" s="72"/>
      <c r="N50" s="72"/>
      <c r="P50" s="13" t="s">
        <v>72</v>
      </c>
      <c r="Q50" s="13"/>
      <c r="R50" s="72"/>
      <c r="S50" s="72"/>
      <c r="T50" s="72"/>
      <c r="U50" s="72"/>
    </row>
    <row r="51" spans="2:21" x14ac:dyDescent="0.2">
      <c r="B51" s="68"/>
      <c r="C51" s="68" t="s">
        <v>62</v>
      </c>
      <c r="D51" s="17">
        <v>3000</v>
      </c>
      <c r="E51" s="17">
        <v>3350</v>
      </c>
      <c r="F51" s="17">
        <v>3150</v>
      </c>
      <c r="G51" s="17">
        <v>2950</v>
      </c>
      <c r="I51" s="68"/>
      <c r="J51" s="68" t="s">
        <v>62</v>
      </c>
      <c r="K51" s="17">
        <v>4800</v>
      </c>
      <c r="L51" s="17">
        <v>5150</v>
      </c>
      <c r="M51" s="17">
        <v>4950</v>
      </c>
      <c r="N51" s="17">
        <v>4750</v>
      </c>
      <c r="P51" s="68"/>
      <c r="Q51" s="68" t="s">
        <v>62</v>
      </c>
      <c r="R51" s="17">
        <v>7200</v>
      </c>
      <c r="S51" s="17">
        <v>7550</v>
      </c>
      <c r="T51" s="17">
        <v>7350</v>
      </c>
      <c r="U51" s="17">
        <v>7150</v>
      </c>
    </row>
    <row r="52" spans="2:21" x14ac:dyDescent="0.2">
      <c r="B52" s="68"/>
      <c r="C52" s="68" t="s">
        <v>63</v>
      </c>
      <c r="D52" s="33">
        <v>0.6</v>
      </c>
      <c r="E52" s="33">
        <v>0.6</v>
      </c>
      <c r="F52" s="33">
        <v>0.6</v>
      </c>
      <c r="G52" s="33">
        <v>0.6</v>
      </c>
      <c r="I52" s="68"/>
      <c r="J52" s="68" t="s">
        <v>63</v>
      </c>
      <c r="K52" s="33">
        <v>0.6</v>
      </c>
      <c r="L52" s="33">
        <v>0.6</v>
      </c>
      <c r="M52" s="33">
        <v>0.6</v>
      </c>
      <c r="N52" s="33">
        <v>0.6</v>
      </c>
      <c r="P52" s="68"/>
      <c r="Q52" s="68" t="s">
        <v>63</v>
      </c>
      <c r="R52" s="33">
        <v>0.6</v>
      </c>
      <c r="S52" s="33">
        <v>0.6</v>
      </c>
      <c r="T52" s="33">
        <v>0.6</v>
      </c>
      <c r="U52" s="33">
        <v>0.6</v>
      </c>
    </row>
    <row r="53" spans="2:21" ht="16" thickBot="1" x14ac:dyDescent="0.25">
      <c r="B53" s="14"/>
      <c r="C53" s="14" t="s">
        <v>64</v>
      </c>
      <c r="D53" s="71" t="s">
        <v>66</v>
      </c>
      <c r="E53" s="71" t="s">
        <v>66</v>
      </c>
      <c r="F53" s="71" t="s">
        <v>66</v>
      </c>
      <c r="G53" s="71" t="s">
        <v>66</v>
      </c>
      <c r="I53" s="14"/>
      <c r="J53" s="14" t="s">
        <v>64</v>
      </c>
      <c r="K53" s="71" t="s">
        <v>66</v>
      </c>
      <c r="L53" s="71" t="s">
        <v>66</v>
      </c>
      <c r="M53" s="71" t="s">
        <v>66</v>
      </c>
      <c r="N53" s="71" t="s">
        <v>66</v>
      </c>
      <c r="P53" s="14"/>
      <c r="Q53" s="14" t="s">
        <v>64</v>
      </c>
      <c r="R53" s="71" t="s">
        <v>66</v>
      </c>
      <c r="S53" s="71" t="s">
        <v>66</v>
      </c>
      <c r="T53" s="71" t="s">
        <v>66</v>
      </c>
      <c r="U53" s="71" t="s">
        <v>66</v>
      </c>
    </row>
    <row r="54" spans="2:21" x14ac:dyDescent="0.2">
      <c r="B54" t="s">
        <v>73</v>
      </c>
      <c r="C54"/>
      <c r="D54"/>
      <c r="E54"/>
      <c r="F54"/>
      <c r="G54"/>
      <c r="I54" t="s">
        <v>73</v>
      </c>
      <c r="J54"/>
      <c r="K54"/>
      <c r="L54"/>
      <c r="M54"/>
      <c r="N54"/>
      <c r="P54" t="s">
        <v>73</v>
      </c>
      <c r="Q54"/>
      <c r="R54"/>
      <c r="S54"/>
      <c r="T54"/>
      <c r="U54"/>
    </row>
    <row r="55" spans="2:21" x14ac:dyDescent="0.2">
      <c r="B55" t="s">
        <v>74</v>
      </c>
      <c r="C55"/>
      <c r="D55"/>
      <c r="E55"/>
      <c r="F55"/>
      <c r="G55"/>
      <c r="I55" t="s">
        <v>74</v>
      </c>
      <c r="J55"/>
      <c r="K55"/>
      <c r="L55"/>
      <c r="M55"/>
      <c r="N55"/>
      <c r="P55" t="s">
        <v>74</v>
      </c>
      <c r="Q55"/>
      <c r="R55"/>
      <c r="S55"/>
      <c r="T55"/>
      <c r="U55"/>
    </row>
    <row r="56" spans="2:21" x14ac:dyDescent="0.2">
      <c r="B56" t="s">
        <v>75</v>
      </c>
      <c r="C56"/>
      <c r="D56"/>
      <c r="E56"/>
      <c r="F56"/>
      <c r="G56"/>
      <c r="I56" t="s">
        <v>75</v>
      </c>
      <c r="J56"/>
      <c r="K56"/>
      <c r="L56"/>
      <c r="M56"/>
      <c r="N56"/>
      <c r="P56" t="s">
        <v>75</v>
      </c>
      <c r="Q56"/>
      <c r="R56"/>
      <c r="S56"/>
      <c r="T56"/>
      <c r="U56"/>
    </row>
    <row r="57" spans="2:21" x14ac:dyDescent="0.2">
      <c r="B57"/>
      <c r="C57"/>
      <c r="D57"/>
      <c r="E57"/>
      <c r="F57"/>
      <c r="G57"/>
      <c r="I57"/>
      <c r="J57"/>
      <c r="K57"/>
      <c r="L57"/>
      <c r="M57"/>
      <c r="N57"/>
      <c r="P57"/>
      <c r="Q57"/>
      <c r="R57"/>
      <c r="S57"/>
      <c r="T57"/>
      <c r="U57"/>
    </row>
    <row r="58" spans="2:21" x14ac:dyDescent="0.2">
      <c r="B58"/>
      <c r="C58"/>
      <c r="D58"/>
      <c r="E58"/>
      <c r="F58" s="10" t="s">
        <v>3</v>
      </c>
      <c r="G58" t="s">
        <v>14</v>
      </c>
      <c r="I58"/>
      <c r="J58"/>
      <c r="K58"/>
      <c r="L58"/>
      <c r="M58" s="10" t="s">
        <v>3</v>
      </c>
      <c r="N58" t="s">
        <v>14</v>
      </c>
      <c r="P58"/>
      <c r="Q58"/>
      <c r="R58"/>
      <c r="S58"/>
      <c r="T58" s="10" t="s">
        <v>3</v>
      </c>
      <c r="U58" t="s">
        <v>14</v>
      </c>
    </row>
    <row r="59" spans="2:21" x14ac:dyDescent="0.2">
      <c r="B59"/>
      <c r="C59"/>
      <c r="D59"/>
      <c r="E59"/>
      <c r="F59" s="45" t="s">
        <v>29</v>
      </c>
      <c r="G59" s="56">
        <v>450</v>
      </c>
      <c r="I59"/>
      <c r="J59"/>
      <c r="K59"/>
      <c r="L59"/>
      <c r="M59" s="45" t="s">
        <v>29</v>
      </c>
      <c r="N59" s="56">
        <v>600</v>
      </c>
      <c r="P59"/>
      <c r="Q59"/>
      <c r="R59"/>
      <c r="S59"/>
      <c r="T59" s="45" t="s">
        <v>29</v>
      </c>
      <c r="U59" s="56">
        <v>800</v>
      </c>
    </row>
    <row r="60" spans="2:21" x14ac:dyDescent="0.2">
      <c r="B60"/>
      <c r="C60"/>
      <c r="D60"/>
      <c r="E60"/>
      <c r="F60" s="45" t="s">
        <v>30</v>
      </c>
      <c r="G60" s="53">
        <v>0.1</v>
      </c>
      <c r="I60"/>
      <c r="J60"/>
      <c r="K60"/>
      <c r="L60"/>
      <c r="M60" s="45" t="s">
        <v>30</v>
      </c>
      <c r="N60" s="53">
        <v>0.1</v>
      </c>
      <c r="P60"/>
      <c r="Q60"/>
      <c r="R60"/>
      <c r="S60"/>
      <c r="T60" s="45" t="s">
        <v>30</v>
      </c>
      <c r="U60" s="53">
        <v>0.1</v>
      </c>
    </row>
    <row r="61" spans="2:21" x14ac:dyDescent="0.2">
      <c r="B61"/>
      <c r="C61"/>
      <c r="D61"/>
      <c r="E61"/>
      <c r="F61" s="45" t="s">
        <v>52</v>
      </c>
      <c r="G61" s="53">
        <v>0</v>
      </c>
      <c r="I61"/>
      <c r="J61"/>
      <c r="K61"/>
      <c r="L61"/>
      <c r="M61" s="45" t="s">
        <v>52</v>
      </c>
      <c r="N61" s="53">
        <v>0</v>
      </c>
      <c r="P61"/>
      <c r="Q61"/>
      <c r="R61"/>
      <c r="S61"/>
      <c r="T61" s="45" t="s">
        <v>52</v>
      </c>
      <c r="U61" s="53">
        <v>0</v>
      </c>
    </row>
    <row r="62" spans="2:21" x14ac:dyDescent="0.2">
      <c r="B62"/>
      <c r="C62"/>
      <c r="D62"/>
      <c r="E62"/>
      <c r="F62" s="45" t="s">
        <v>41</v>
      </c>
      <c r="G62" s="55">
        <v>50</v>
      </c>
      <c r="I62"/>
      <c r="J62"/>
      <c r="K62"/>
      <c r="L62"/>
      <c r="M62" s="45" t="s">
        <v>41</v>
      </c>
      <c r="N62" s="55">
        <v>50</v>
      </c>
      <c r="P62"/>
      <c r="Q62"/>
      <c r="R62"/>
      <c r="S62"/>
      <c r="T62" s="45" t="s">
        <v>41</v>
      </c>
      <c r="U62" s="55">
        <v>50</v>
      </c>
    </row>
    <row r="63" spans="2:21" x14ac:dyDescent="0.2">
      <c r="B63"/>
      <c r="C63"/>
      <c r="D63"/>
      <c r="E63"/>
      <c r="F63" s="45" t="s">
        <v>43</v>
      </c>
      <c r="G63" s="55">
        <v>1</v>
      </c>
      <c r="I63"/>
      <c r="J63"/>
      <c r="K63"/>
      <c r="L63"/>
      <c r="M63" s="45" t="s">
        <v>43</v>
      </c>
      <c r="N63" s="55">
        <v>1</v>
      </c>
      <c r="P63"/>
      <c r="Q63"/>
      <c r="R63"/>
      <c r="S63"/>
      <c r="T63" s="45" t="s">
        <v>43</v>
      </c>
      <c r="U63" s="55">
        <v>1</v>
      </c>
    </row>
  </sheetData>
  <dataValidations count="6">
    <dataValidation type="list" allowBlank="1" showInputMessage="1" showErrorMessage="1" sqref="U15 U36 U58 N15 N36 N58 G15 G36 G58" xr:uid="{E7F2DAB1-0914-6343-A8CB-9B63EB77031E}">
      <formula1>"5%, 10%"</formula1>
    </dataValidation>
    <dataValidation type="list" allowBlank="1" showInputMessage="1" showErrorMessage="1" sqref="U16 U37 U59 N16 N37 N59 G16 G37 G59" xr:uid="{58AF0D84-0F0E-6241-9F10-C7D629BC4C12}">
      <formula1>"450,600,800"</formula1>
    </dataValidation>
    <dataValidation type="list" allowBlank="1" showInputMessage="1" showErrorMessage="1" sqref="U17 U38 U60 N17 N38 N60 G17 G38 G60" xr:uid="{41787894-21C4-6F4A-9638-9051B0410C57}">
      <formula1>"10%,20%"</formula1>
    </dataValidation>
    <dataValidation type="list" allowBlank="1" showInputMessage="1" showErrorMessage="1" sqref="U18 U39 U61 N18 N39 N61 G18 G39 G61" xr:uid="{6C1FA954-E845-3943-86DF-D1043EDF1758}">
      <formula1>"0%,50%,100%"</formula1>
    </dataValidation>
    <dataValidation type="list" allowBlank="1" showInputMessage="1" showErrorMessage="1" sqref="U19 U40 U62 N19 N40 N62 G19 G40 G62" xr:uid="{5245B417-579C-2D45-A89A-FAFAA0A02A3F}">
      <formula1>"50,100,150"</formula1>
    </dataValidation>
    <dataValidation type="list" allowBlank="1" showInputMessage="1" showErrorMessage="1" sqref="U20 U41 U63 N20 N41 N63 G20 G41 G63" xr:uid="{C00D345A-967B-874C-8EA3-5631A4CC86BB}">
      <formula1>"1,3,5"</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A3F2-26F4-854A-A267-7BE49A18B38F}">
  <sheetPr>
    <tabColor rgb="FF7030A0"/>
    <outlinePr summaryBelow="0"/>
  </sheetPr>
  <dimension ref="B1:U68"/>
  <sheetViews>
    <sheetView showGridLines="0" zoomScale="60" zoomScaleNormal="60" workbookViewId="0">
      <selection activeCell="S8" sqref="S8:U10"/>
    </sheetView>
  </sheetViews>
  <sheetFormatPr baseColWidth="10" defaultColWidth="8.83203125" defaultRowHeight="15" outlineLevelRow="1" outlineLevelCol="1" x14ac:dyDescent="0.2"/>
  <cols>
    <col min="1" max="2" width="8.83203125" style="70"/>
    <col min="3" max="3" width="17.83203125" style="70" bestFit="1" customWidth="1"/>
    <col min="4" max="4" width="11.5" style="70" customWidth="1" outlineLevel="1"/>
    <col min="5" max="5" width="10.33203125" style="70" customWidth="1" outlineLevel="1"/>
    <col min="6" max="6" width="29" style="70" customWidth="1" outlineLevel="1"/>
    <col min="7" max="7" width="10.5" style="70" customWidth="1" outlineLevel="1"/>
    <col min="8" max="9" width="8.83203125" style="70"/>
    <col min="10" max="10" width="17.5" style="70" customWidth="1"/>
    <col min="11" max="11" width="17.83203125" style="70" bestFit="1" customWidth="1"/>
    <col min="12" max="12" width="13.1640625" style="70" bestFit="1" customWidth="1"/>
    <col min="13" max="13" width="30.6640625" style="70" customWidth="1"/>
    <col min="14" max="19" width="8.83203125" style="70"/>
    <col min="20" max="20" width="30" style="70" customWidth="1"/>
    <col min="21" max="16384" width="8.83203125" style="70"/>
  </cols>
  <sheetData>
    <row r="1" spans="2:21" ht="16" thickBot="1" x14ac:dyDescent="0.25">
      <c r="B1" s="43"/>
      <c r="I1" s="43"/>
    </row>
    <row r="2" spans="2:21" ht="16" x14ac:dyDescent="0.2">
      <c r="B2" s="12" t="s">
        <v>69</v>
      </c>
      <c r="C2" s="12"/>
      <c r="D2" s="15"/>
      <c r="E2" s="15"/>
      <c r="F2" s="15"/>
      <c r="G2" s="15"/>
      <c r="I2" s="12" t="s">
        <v>69</v>
      </c>
      <c r="J2" s="12"/>
      <c r="K2" s="15"/>
      <c r="L2" s="15"/>
      <c r="M2" s="15"/>
      <c r="N2" s="15"/>
      <c r="P2" s="12" t="s">
        <v>69</v>
      </c>
      <c r="Q2" s="12"/>
      <c r="R2" s="15"/>
      <c r="S2" s="15"/>
      <c r="T2" s="15"/>
      <c r="U2" s="15"/>
    </row>
    <row r="3" spans="2:21" ht="16" collapsed="1" x14ac:dyDescent="0.2">
      <c r="B3" s="11"/>
      <c r="C3" s="11"/>
      <c r="D3" s="16" t="s">
        <v>71</v>
      </c>
      <c r="E3" s="16" t="s">
        <v>65</v>
      </c>
      <c r="F3" s="16" t="s">
        <v>67</v>
      </c>
      <c r="G3" s="16" t="s">
        <v>77</v>
      </c>
      <c r="I3" s="11"/>
      <c r="J3" s="11"/>
      <c r="K3" s="16" t="s">
        <v>71</v>
      </c>
      <c r="L3" s="16" t="s">
        <v>65</v>
      </c>
      <c r="M3" s="16" t="s">
        <v>67</v>
      </c>
      <c r="N3" s="16" t="s">
        <v>77</v>
      </c>
      <c r="P3" s="11"/>
      <c r="Q3" s="11"/>
      <c r="R3" s="16" t="s">
        <v>71</v>
      </c>
      <c r="S3" s="16" t="s">
        <v>65</v>
      </c>
      <c r="T3" s="16" t="s">
        <v>67</v>
      </c>
      <c r="U3" s="16" t="s">
        <v>77</v>
      </c>
    </row>
    <row r="4" spans="2:21" ht="72" hidden="1" outlineLevel="1" x14ac:dyDescent="0.2">
      <c r="B4" s="68"/>
      <c r="C4" s="68"/>
      <c r="D4"/>
      <c r="E4" s="69" t="s">
        <v>80</v>
      </c>
      <c r="F4" s="69" t="s">
        <v>80</v>
      </c>
      <c r="G4" s="69" t="s">
        <v>81</v>
      </c>
      <c r="I4" s="68"/>
      <c r="J4" s="68"/>
      <c r="K4"/>
      <c r="L4" s="69" t="s">
        <v>80</v>
      </c>
      <c r="M4" s="69" t="s">
        <v>80</v>
      </c>
      <c r="N4" s="69" t="s">
        <v>81</v>
      </c>
      <c r="P4" s="68"/>
      <c r="Q4" s="68"/>
      <c r="R4"/>
      <c r="S4" s="69" t="s">
        <v>80</v>
      </c>
      <c r="T4" s="69" t="s">
        <v>80</v>
      </c>
      <c r="U4" s="69" t="s">
        <v>81</v>
      </c>
    </row>
    <row r="5" spans="2:21" x14ac:dyDescent="0.2">
      <c r="B5" s="13" t="s">
        <v>70</v>
      </c>
      <c r="C5" s="13"/>
      <c r="D5" s="72"/>
      <c r="E5" s="72"/>
      <c r="F5" s="72"/>
      <c r="G5" s="72"/>
      <c r="I5" s="13" t="s">
        <v>70</v>
      </c>
      <c r="J5" s="13"/>
      <c r="K5" s="72"/>
      <c r="L5" s="72"/>
      <c r="M5" s="72"/>
      <c r="N5" s="72"/>
      <c r="P5" s="13" t="s">
        <v>70</v>
      </c>
      <c r="Q5" s="13"/>
      <c r="R5" s="72"/>
      <c r="S5" s="72"/>
      <c r="T5" s="72"/>
      <c r="U5" s="72"/>
    </row>
    <row r="6" spans="2:21" outlineLevel="1" x14ac:dyDescent="0.2">
      <c r="B6" s="68"/>
      <c r="C6" s="68" t="s">
        <v>79</v>
      </c>
      <c r="D6">
        <v>4</v>
      </c>
      <c r="E6" s="73">
        <v>8</v>
      </c>
      <c r="F6" s="73">
        <v>6</v>
      </c>
      <c r="G6" s="73">
        <v>6</v>
      </c>
      <c r="I6" s="68"/>
      <c r="J6" s="68" t="s">
        <v>79</v>
      </c>
      <c r="K6">
        <v>4</v>
      </c>
      <c r="L6" s="73">
        <v>8</v>
      </c>
      <c r="M6" s="73">
        <v>6</v>
      </c>
      <c r="N6" s="73">
        <v>6</v>
      </c>
      <c r="P6" s="68"/>
      <c r="Q6" s="68" t="s">
        <v>79</v>
      </c>
      <c r="R6">
        <v>4</v>
      </c>
      <c r="S6" s="73">
        <v>8</v>
      </c>
      <c r="T6" s="73">
        <v>6</v>
      </c>
      <c r="U6" s="73">
        <v>6</v>
      </c>
    </row>
    <row r="7" spans="2:21" x14ac:dyDescent="0.2">
      <c r="B7" s="13" t="s">
        <v>72</v>
      </c>
      <c r="C7" s="13"/>
      <c r="D7" s="72"/>
      <c r="E7" s="72"/>
      <c r="F7" s="72"/>
      <c r="G7" s="72"/>
      <c r="I7" s="13" t="s">
        <v>72</v>
      </c>
      <c r="J7" s="13"/>
      <c r="K7" s="72"/>
      <c r="L7" s="72"/>
      <c r="M7" s="72"/>
      <c r="N7" s="72"/>
      <c r="P7" s="13" t="s">
        <v>72</v>
      </c>
      <c r="Q7" s="13"/>
      <c r="R7" s="72"/>
      <c r="S7" s="72"/>
      <c r="T7" s="72"/>
      <c r="U7" s="72"/>
    </row>
    <row r="8" spans="2:21" outlineLevel="1" x14ac:dyDescent="0.2">
      <c r="B8" s="68"/>
      <c r="C8" s="68" t="s">
        <v>62</v>
      </c>
      <c r="D8" s="17">
        <v>3400</v>
      </c>
      <c r="E8" s="17">
        <v>4480</v>
      </c>
      <c r="F8" s="17">
        <v>3940</v>
      </c>
      <c r="G8" s="17">
        <v>3940</v>
      </c>
      <c r="I8" s="68"/>
      <c r="J8" s="68" t="s">
        <v>62</v>
      </c>
      <c r="K8" s="17">
        <v>5500</v>
      </c>
      <c r="L8" s="17">
        <v>7180</v>
      </c>
      <c r="M8" s="17">
        <v>6340</v>
      </c>
      <c r="N8" s="17">
        <v>6340</v>
      </c>
      <c r="P8" s="68"/>
      <c r="Q8" s="68" t="s">
        <v>62</v>
      </c>
      <c r="R8" s="17">
        <v>8300</v>
      </c>
      <c r="S8" s="17">
        <v>10780</v>
      </c>
      <c r="T8" s="17">
        <v>9540</v>
      </c>
      <c r="U8" s="17">
        <v>9540</v>
      </c>
    </row>
    <row r="9" spans="2:21" x14ac:dyDescent="0.2">
      <c r="B9" s="68"/>
      <c r="C9" s="68" t="s">
        <v>63</v>
      </c>
      <c r="D9" s="33">
        <v>0.6</v>
      </c>
      <c r="E9" s="33">
        <v>0.8</v>
      </c>
      <c r="F9" s="33">
        <v>0.7</v>
      </c>
      <c r="G9" s="33">
        <v>0.7</v>
      </c>
      <c r="I9" s="68"/>
      <c r="J9" s="68" t="s">
        <v>63</v>
      </c>
      <c r="K9" s="33">
        <v>0.6</v>
      </c>
      <c r="L9" s="33">
        <v>0.8</v>
      </c>
      <c r="M9" s="33">
        <v>0.7</v>
      </c>
      <c r="N9" s="33">
        <v>0.7</v>
      </c>
      <c r="P9" s="68"/>
      <c r="Q9" s="68" t="s">
        <v>63</v>
      </c>
      <c r="R9" s="33">
        <v>0.6</v>
      </c>
      <c r="S9" s="33">
        <v>0.8</v>
      </c>
      <c r="T9" s="33">
        <v>0.7</v>
      </c>
      <c r="U9" s="33">
        <v>0.7</v>
      </c>
    </row>
    <row r="10" spans="2:21" ht="16" thickBot="1" x14ac:dyDescent="0.25">
      <c r="B10" s="14"/>
      <c r="C10" s="14" t="s">
        <v>64</v>
      </c>
      <c r="D10" s="71" t="s">
        <v>66</v>
      </c>
      <c r="E10" s="71" t="s">
        <v>66</v>
      </c>
      <c r="F10" s="71" t="s">
        <v>66</v>
      </c>
      <c r="G10" s="71" t="s">
        <v>66</v>
      </c>
      <c r="I10" s="14"/>
      <c r="J10" s="14" t="s">
        <v>64</v>
      </c>
      <c r="K10" s="71" t="s">
        <v>66</v>
      </c>
      <c r="L10" s="71" t="s">
        <v>66</v>
      </c>
      <c r="M10" s="71" t="s">
        <v>66</v>
      </c>
      <c r="N10" s="71" t="s">
        <v>66</v>
      </c>
      <c r="P10" s="14"/>
      <c r="Q10" s="14" t="s">
        <v>64</v>
      </c>
      <c r="R10" s="71" t="s">
        <v>66</v>
      </c>
      <c r="S10" s="71" t="s">
        <v>66</v>
      </c>
      <c r="T10" s="71" t="s">
        <v>66</v>
      </c>
      <c r="U10" s="71" t="s">
        <v>66</v>
      </c>
    </row>
    <row r="11" spans="2:21" x14ac:dyDescent="0.2">
      <c r="B11" t="s">
        <v>73</v>
      </c>
      <c r="C11"/>
      <c r="D11"/>
      <c r="E11"/>
      <c r="F11"/>
      <c r="G11"/>
      <c r="I11" t="s">
        <v>73</v>
      </c>
      <c r="J11"/>
      <c r="K11"/>
      <c r="L11"/>
      <c r="M11"/>
      <c r="N11"/>
      <c r="P11" t="s">
        <v>73</v>
      </c>
      <c r="Q11"/>
      <c r="R11"/>
      <c r="S11"/>
      <c r="T11"/>
      <c r="U11"/>
    </row>
    <row r="12" spans="2:21" x14ac:dyDescent="0.2">
      <c r="B12" t="s">
        <v>74</v>
      </c>
      <c r="C12"/>
      <c r="D12"/>
      <c r="E12"/>
      <c r="F12"/>
      <c r="G12"/>
      <c r="I12" t="s">
        <v>74</v>
      </c>
      <c r="J12"/>
      <c r="K12"/>
      <c r="L12"/>
      <c r="M12"/>
      <c r="N12"/>
      <c r="P12" t="s">
        <v>74</v>
      </c>
      <c r="Q12"/>
      <c r="R12"/>
      <c r="S12"/>
      <c r="T12"/>
      <c r="U12"/>
    </row>
    <row r="13" spans="2:21" x14ac:dyDescent="0.2">
      <c r="B13" t="s">
        <v>75</v>
      </c>
      <c r="C13"/>
      <c r="D13"/>
      <c r="E13"/>
      <c r="F13"/>
      <c r="G13"/>
      <c r="I13" t="s">
        <v>75</v>
      </c>
      <c r="J13"/>
      <c r="K13"/>
      <c r="L13"/>
      <c r="M13"/>
      <c r="N13"/>
      <c r="P13" t="s">
        <v>75</v>
      </c>
      <c r="Q13"/>
      <c r="R13"/>
      <c r="S13"/>
      <c r="T13"/>
      <c r="U13"/>
    </row>
    <row r="14" spans="2:21" x14ac:dyDescent="0.2">
      <c r="B14"/>
      <c r="C14"/>
      <c r="D14"/>
      <c r="E14"/>
      <c r="F14"/>
      <c r="G14"/>
      <c r="I14"/>
      <c r="J14"/>
      <c r="K14"/>
      <c r="L14"/>
      <c r="M14"/>
      <c r="N14"/>
      <c r="P14"/>
      <c r="Q14"/>
      <c r="R14"/>
      <c r="S14"/>
      <c r="T14"/>
      <c r="U14"/>
    </row>
    <row r="15" spans="2:21" x14ac:dyDescent="0.2">
      <c r="B15"/>
      <c r="C15"/>
      <c r="D15"/>
      <c r="E15"/>
      <c r="F15"/>
      <c r="G15"/>
      <c r="I15"/>
      <c r="J15"/>
      <c r="K15"/>
      <c r="L15"/>
      <c r="M15"/>
      <c r="N15"/>
      <c r="P15"/>
      <c r="Q15"/>
      <c r="R15"/>
      <c r="S15"/>
      <c r="T15"/>
      <c r="U15"/>
    </row>
    <row r="16" spans="2:21" x14ac:dyDescent="0.2">
      <c r="B16"/>
      <c r="C16"/>
      <c r="D16"/>
      <c r="E16"/>
      <c r="F16" s="10" t="s">
        <v>3</v>
      </c>
      <c r="G16" t="s">
        <v>14</v>
      </c>
      <c r="I16"/>
      <c r="J16"/>
      <c r="K16"/>
      <c r="L16"/>
      <c r="M16"/>
      <c r="N16"/>
      <c r="P16"/>
      <c r="Q16"/>
      <c r="R16"/>
      <c r="S16"/>
      <c r="T16" s="10" t="s">
        <v>3</v>
      </c>
      <c r="U16" t="s">
        <v>14</v>
      </c>
    </row>
    <row r="17" spans="2:21" x14ac:dyDescent="0.2">
      <c r="B17"/>
      <c r="C17"/>
      <c r="D17"/>
      <c r="E17"/>
      <c r="F17" s="45" t="s">
        <v>29</v>
      </c>
      <c r="G17" s="56">
        <v>450</v>
      </c>
      <c r="I17"/>
      <c r="J17"/>
      <c r="K17"/>
      <c r="L17"/>
      <c r="M17" s="10" t="s">
        <v>3</v>
      </c>
      <c r="N17" t="s">
        <v>14</v>
      </c>
      <c r="P17"/>
      <c r="Q17"/>
      <c r="R17"/>
      <c r="S17"/>
      <c r="T17" s="45" t="s">
        <v>29</v>
      </c>
      <c r="U17" s="56">
        <v>800</v>
      </c>
    </row>
    <row r="18" spans="2:21" x14ac:dyDescent="0.2">
      <c r="B18"/>
      <c r="C18"/>
      <c r="D18"/>
      <c r="E18"/>
      <c r="F18" s="45" t="s">
        <v>30</v>
      </c>
      <c r="G18" s="53">
        <v>0.1</v>
      </c>
      <c r="I18"/>
      <c r="J18"/>
      <c r="K18"/>
      <c r="L18"/>
      <c r="M18" s="45" t="s">
        <v>29</v>
      </c>
      <c r="N18" s="56">
        <v>600</v>
      </c>
      <c r="P18"/>
      <c r="Q18"/>
      <c r="R18"/>
      <c r="S18"/>
      <c r="T18" s="45" t="s">
        <v>30</v>
      </c>
      <c r="U18" s="53">
        <v>0.1</v>
      </c>
    </row>
    <row r="19" spans="2:21" x14ac:dyDescent="0.2">
      <c r="B19"/>
      <c r="C19"/>
      <c r="D19"/>
      <c r="E19"/>
      <c r="F19" s="45" t="s">
        <v>52</v>
      </c>
      <c r="G19" s="53">
        <v>1</v>
      </c>
      <c r="I19"/>
      <c r="J19"/>
      <c r="K19"/>
      <c r="L19"/>
      <c r="M19" s="45" t="s">
        <v>30</v>
      </c>
      <c r="N19" s="53">
        <v>0.1</v>
      </c>
      <c r="P19"/>
      <c r="Q19"/>
      <c r="R19"/>
      <c r="S19"/>
      <c r="T19" s="45" t="s">
        <v>52</v>
      </c>
      <c r="U19" s="53">
        <v>1</v>
      </c>
    </row>
    <row r="20" spans="2:21" x14ac:dyDescent="0.2">
      <c r="B20"/>
      <c r="C20"/>
      <c r="D20"/>
      <c r="E20"/>
      <c r="F20" s="45" t="s">
        <v>41</v>
      </c>
      <c r="G20" s="55">
        <v>150</v>
      </c>
      <c r="I20"/>
      <c r="J20"/>
      <c r="K20"/>
      <c r="L20"/>
      <c r="M20" s="45" t="s">
        <v>52</v>
      </c>
      <c r="N20" s="53">
        <v>1</v>
      </c>
      <c r="P20"/>
      <c r="Q20"/>
      <c r="R20"/>
      <c r="S20"/>
      <c r="T20" s="45" t="s">
        <v>41</v>
      </c>
      <c r="U20" s="55">
        <v>150</v>
      </c>
    </row>
    <row r="21" spans="2:21" x14ac:dyDescent="0.2">
      <c r="B21"/>
      <c r="C21"/>
      <c r="D21"/>
      <c r="E21"/>
      <c r="F21" s="74" t="s">
        <v>43</v>
      </c>
      <c r="G21" s="75">
        <v>5</v>
      </c>
      <c r="I21"/>
      <c r="J21"/>
      <c r="K21"/>
      <c r="L21"/>
      <c r="M21" s="45" t="s">
        <v>41</v>
      </c>
      <c r="N21" s="55">
        <v>150</v>
      </c>
      <c r="P21"/>
      <c r="Q21"/>
      <c r="R21"/>
      <c r="S21"/>
      <c r="T21" s="45" t="s">
        <v>43</v>
      </c>
      <c r="U21" s="55">
        <v>5</v>
      </c>
    </row>
    <row r="22" spans="2:21" x14ac:dyDescent="0.2">
      <c r="B22"/>
      <c r="C22"/>
      <c r="D22"/>
      <c r="E22"/>
      <c r="F22" s="43"/>
      <c r="G22" s="76"/>
      <c r="I22"/>
      <c r="J22"/>
      <c r="K22"/>
      <c r="L22"/>
      <c r="M22" s="45" t="s">
        <v>43</v>
      </c>
      <c r="N22" s="55">
        <v>5</v>
      </c>
    </row>
    <row r="24" spans="2:21" ht="16" thickBot="1" x14ac:dyDescent="0.25"/>
    <row r="25" spans="2:21" ht="16" x14ac:dyDescent="0.2">
      <c r="B25" s="12" t="s">
        <v>69</v>
      </c>
      <c r="C25" s="12"/>
      <c r="D25" s="15"/>
      <c r="E25" s="15"/>
      <c r="F25" s="15"/>
      <c r="G25" s="15"/>
      <c r="I25" s="12" t="s">
        <v>69</v>
      </c>
      <c r="J25" s="12"/>
      <c r="K25" s="15"/>
      <c r="L25" s="15"/>
      <c r="M25" s="15"/>
      <c r="N25" s="15"/>
      <c r="P25" s="12" t="s">
        <v>69</v>
      </c>
      <c r="Q25" s="12"/>
      <c r="R25" s="15"/>
      <c r="S25" s="15"/>
      <c r="T25" s="15"/>
      <c r="U25" s="15"/>
    </row>
    <row r="26" spans="2:21" ht="16" x14ac:dyDescent="0.2">
      <c r="B26" s="11"/>
      <c r="C26" s="11"/>
      <c r="D26" s="16" t="s">
        <v>71</v>
      </c>
      <c r="E26" s="16" t="s">
        <v>65</v>
      </c>
      <c r="F26" s="16" t="s">
        <v>67</v>
      </c>
      <c r="G26" s="16" t="s">
        <v>77</v>
      </c>
      <c r="I26" s="11"/>
      <c r="J26" s="11"/>
      <c r="K26" s="16" t="s">
        <v>71</v>
      </c>
      <c r="L26" s="16" t="s">
        <v>65</v>
      </c>
      <c r="M26" s="16" t="s">
        <v>67</v>
      </c>
      <c r="N26" s="16" t="s">
        <v>77</v>
      </c>
      <c r="P26" s="11"/>
      <c r="Q26" s="11"/>
      <c r="R26" s="16" t="s">
        <v>71</v>
      </c>
      <c r="S26" s="16" t="s">
        <v>65</v>
      </c>
      <c r="T26" s="16" t="s">
        <v>67</v>
      </c>
      <c r="U26" s="16" t="s">
        <v>77</v>
      </c>
    </row>
    <row r="27" spans="2:21" ht="72" x14ac:dyDescent="0.2">
      <c r="B27" s="68"/>
      <c r="C27" s="68"/>
      <c r="D27"/>
      <c r="E27" s="69" t="s">
        <v>80</v>
      </c>
      <c r="F27" s="69" t="s">
        <v>80</v>
      </c>
      <c r="G27" s="69" t="s">
        <v>81</v>
      </c>
      <c r="I27" s="68"/>
      <c r="J27" s="68"/>
      <c r="K27"/>
      <c r="L27" s="69" t="s">
        <v>80</v>
      </c>
      <c r="M27" s="69" t="s">
        <v>80</v>
      </c>
      <c r="N27" s="69" t="s">
        <v>81</v>
      </c>
      <c r="P27" s="68"/>
      <c r="Q27" s="68"/>
      <c r="R27"/>
      <c r="S27" s="69" t="s">
        <v>80</v>
      </c>
      <c r="T27" s="69" t="s">
        <v>80</v>
      </c>
      <c r="U27" s="69" t="s">
        <v>81</v>
      </c>
    </row>
    <row r="28" spans="2:21" x14ac:dyDescent="0.2">
      <c r="B28" s="13" t="s">
        <v>70</v>
      </c>
      <c r="C28" s="13"/>
      <c r="D28" s="72"/>
      <c r="E28" s="72"/>
      <c r="F28" s="72"/>
      <c r="G28" s="72"/>
      <c r="I28" s="13" t="s">
        <v>70</v>
      </c>
      <c r="J28" s="13"/>
      <c r="K28" s="72"/>
      <c r="L28" s="72"/>
      <c r="M28" s="72"/>
      <c r="N28" s="72"/>
      <c r="P28" s="13" t="s">
        <v>70</v>
      </c>
      <c r="Q28" s="13"/>
      <c r="R28" s="72"/>
      <c r="S28" s="72"/>
      <c r="T28" s="72"/>
      <c r="U28" s="72"/>
    </row>
    <row r="29" spans="2:21" x14ac:dyDescent="0.2">
      <c r="B29" s="68"/>
      <c r="C29" s="68" t="s">
        <v>79</v>
      </c>
      <c r="D29">
        <v>4</v>
      </c>
      <c r="E29" s="73">
        <v>8</v>
      </c>
      <c r="F29" s="73">
        <v>6</v>
      </c>
      <c r="G29" s="73">
        <v>6</v>
      </c>
      <c r="I29" s="68"/>
      <c r="J29" s="68" t="s">
        <v>79</v>
      </c>
      <c r="K29">
        <v>4</v>
      </c>
      <c r="L29" s="73">
        <v>8</v>
      </c>
      <c r="M29" s="73">
        <v>6</v>
      </c>
      <c r="N29" s="73">
        <v>6</v>
      </c>
      <c r="P29" s="68"/>
      <c r="Q29" s="68" t="s">
        <v>79</v>
      </c>
      <c r="R29">
        <v>4</v>
      </c>
      <c r="S29" s="73">
        <v>8</v>
      </c>
      <c r="T29" s="73">
        <v>6</v>
      </c>
      <c r="U29" s="73">
        <v>6</v>
      </c>
    </row>
    <row r="30" spans="2:21" x14ac:dyDescent="0.2">
      <c r="B30" s="13" t="s">
        <v>72</v>
      </c>
      <c r="C30" s="13"/>
      <c r="D30" s="72"/>
      <c r="E30" s="72"/>
      <c r="F30" s="72"/>
      <c r="G30" s="72"/>
      <c r="I30" s="13" t="s">
        <v>72</v>
      </c>
      <c r="J30" s="13"/>
      <c r="K30" s="72"/>
      <c r="L30" s="72"/>
      <c r="M30" s="72"/>
      <c r="N30" s="72"/>
      <c r="P30" s="13" t="s">
        <v>72</v>
      </c>
      <c r="Q30" s="13"/>
      <c r="R30" s="72"/>
      <c r="S30" s="72"/>
      <c r="T30" s="72"/>
      <c r="U30" s="72"/>
    </row>
    <row r="31" spans="2:21" x14ac:dyDescent="0.2">
      <c r="B31" s="68"/>
      <c r="C31" s="68" t="s">
        <v>62</v>
      </c>
      <c r="D31" s="17">
        <v>3200</v>
      </c>
      <c r="E31" s="17">
        <v>4280</v>
      </c>
      <c r="F31" s="17">
        <v>3740</v>
      </c>
      <c r="G31" s="17">
        <v>3740</v>
      </c>
      <c r="I31" s="68"/>
      <c r="J31" s="68" t="s">
        <v>62</v>
      </c>
      <c r="K31" s="17">
        <v>5150</v>
      </c>
      <c r="L31" s="17">
        <v>6830</v>
      </c>
      <c r="M31" s="17">
        <v>5990</v>
      </c>
      <c r="N31" s="17">
        <v>5990</v>
      </c>
      <c r="P31" s="68"/>
      <c r="Q31" s="68" t="s">
        <v>62</v>
      </c>
      <c r="R31" s="17">
        <v>7750</v>
      </c>
      <c r="S31" s="17">
        <v>10230</v>
      </c>
      <c r="T31" s="17">
        <v>8990</v>
      </c>
      <c r="U31" s="17">
        <v>8990</v>
      </c>
    </row>
    <row r="32" spans="2:21" x14ac:dyDescent="0.2">
      <c r="B32" s="68"/>
      <c r="C32" s="68" t="s">
        <v>63</v>
      </c>
      <c r="D32" s="33">
        <v>0.6</v>
      </c>
      <c r="E32" s="33">
        <v>0.8</v>
      </c>
      <c r="F32" s="33">
        <v>0.7</v>
      </c>
      <c r="G32" s="33">
        <v>0.7</v>
      </c>
      <c r="I32" s="68"/>
      <c r="J32" s="68" t="s">
        <v>63</v>
      </c>
      <c r="K32" s="33">
        <v>0.6</v>
      </c>
      <c r="L32" s="33">
        <v>0.8</v>
      </c>
      <c r="M32" s="33">
        <v>0.7</v>
      </c>
      <c r="N32" s="33">
        <v>0.7</v>
      </c>
      <c r="P32" s="68"/>
      <c r="Q32" s="68" t="s">
        <v>63</v>
      </c>
      <c r="R32" s="33">
        <v>0.6</v>
      </c>
      <c r="S32" s="33">
        <v>0.8</v>
      </c>
      <c r="T32" s="33">
        <v>0.7</v>
      </c>
      <c r="U32" s="33">
        <v>0.7</v>
      </c>
    </row>
    <row r="33" spans="2:21" ht="16" thickBot="1" x14ac:dyDescent="0.25">
      <c r="B33" s="14"/>
      <c r="C33" s="14" t="s">
        <v>64</v>
      </c>
      <c r="D33" s="71" t="s">
        <v>66</v>
      </c>
      <c r="E33" s="71" t="s">
        <v>66</v>
      </c>
      <c r="F33" s="71" t="s">
        <v>66</v>
      </c>
      <c r="G33" s="71" t="s">
        <v>66</v>
      </c>
      <c r="I33" s="14"/>
      <c r="J33" s="14" t="s">
        <v>64</v>
      </c>
      <c r="K33" s="71" t="s">
        <v>66</v>
      </c>
      <c r="L33" s="71" t="s">
        <v>66</v>
      </c>
      <c r="M33" s="71" t="s">
        <v>66</v>
      </c>
      <c r="N33" s="71" t="s">
        <v>66</v>
      </c>
      <c r="P33" s="14"/>
      <c r="Q33" s="14" t="s">
        <v>64</v>
      </c>
      <c r="R33" s="71" t="s">
        <v>66</v>
      </c>
      <c r="S33" s="71" t="s">
        <v>66</v>
      </c>
      <c r="T33" s="71" t="s">
        <v>66</v>
      </c>
      <c r="U33" s="71" t="s">
        <v>66</v>
      </c>
    </row>
    <row r="34" spans="2:21" x14ac:dyDescent="0.2">
      <c r="B34" t="s">
        <v>73</v>
      </c>
      <c r="C34"/>
      <c r="D34"/>
      <c r="E34"/>
      <c r="F34"/>
      <c r="G34"/>
      <c r="I34" t="s">
        <v>73</v>
      </c>
      <c r="J34"/>
      <c r="K34"/>
      <c r="L34"/>
      <c r="M34"/>
      <c r="N34"/>
      <c r="P34" t="s">
        <v>73</v>
      </c>
      <c r="Q34"/>
      <c r="R34"/>
      <c r="S34"/>
      <c r="T34"/>
      <c r="U34"/>
    </row>
    <row r="35" spans="2:21" x14ac:dyDescent="0.2">
      <c r="B35" t="s">
        <v>74</v>
      </c>
      <c r="C35"/>
      <c r="D35"/>
      <c r="E35"/>
      <c r="F35"/>
      <c r="G35"/>
      <c r="I35" t="s">
        <v>74</v>
      </c>
      <c r="J35"/>
      <c r="K35"/>
      <c r="L35"/>
      <c r="M35"/>
      <c r="N35"/>
      <c r="P35" t="s">
        <v>74</v>
      </c>
      <c r="Q35"/>
      <c r="R35"/>
      <c r="S35"/>
      <c r="T35"/>
      <c r="U35"/>
    </row>
    <row r="36" spans="2:21" x14ac:dyDescent="0.2">
      <c r="B36" t="s">
        <v>75</v>
      </c>
      <c r="C36"/>
      <c r="D36"/>
      <c r="E36"/>
      <c r="F36"/>
      <c r="G36"/>
      <c r="I36" t="s">
        <v>75</v>
      </c>
      <c r="J36"/>
      <c r="K36"/>
      <c r="L36"/>
      <c r="M36"/>
      <c r="N36"/>
      <c r="P36" t="s">
        <v>75</v>
      </c>
      <c r="Q36"/>
      <c r="R36"/>
      <c r="S36"/>
      <c r="T36"/>
      <c r="U36"/>
    </row>
    <row r="37" spans="2:21" x14ac:dyDescent="0.2">
      <c r="B37"/>
      <c r="C37"/>
      <c r="D37"/>
      <c r="E37"/>
      <c r="F37"/>
      <c r="G37"/>
      <c r="I37"/>
      <c r="J37"/>
      <c r="K37"/>
      <c r="L37"/>
      <c r="M37"/>
      <c r="N37"/>
      <c r="P37"/>
      <c r="Q37"/>
      <c r="R37"/>
      <c r="S37"/>
      <c r="T37"/>
      <c r="U37"/>
    </row>
    <row r="38" spans="2:21" x14ac:dyDescent="0.2">
      <c r="B38"/>
      <c r="C38"/>
      <c r="D38"/>
      <c r="E38"/>
      <c r="F38"/>
      <c r="G38"/>
      <c r="I38"/>
      <c r="J38"/>
      <c r="K38"/>
      <c r="L38"/>
      <c r="M38"/>
      <c r="N38"/>
      <c r="P38"/>
      <c r="Q38"/>
      <c r="R38"/>
      <c r="S38"/>
      <c r="T38"/>
      <c r="U38"/>
    </row>
    <row r="39" spans="2:21" x14ac:dyDescent="0.2">
      <c r="B39"/>
      <c r="C39"/>
      <c r="D39"/>
      <c r="E39"/>
      <c r="F39"/>
      <c r="G39"/>
      <c r="I39"/>
      <c r="J39"/>
      <c r="K39"/>
      <c r="L39"/>
      <c r="M39"/>
      <c r="N39"/>
      <c r="P39"/>
      <c r="Q39"/>
      <c r="R39"/>
      <c r="S39"/>
      <c r="T39" s="10" t="s">
        <v>3</v>
      </c>
      <c r="U39" t="s">
        <v>14</v>
      </c>
    </row>
    <row r="40" spans="2:21" x14ac:dyDescent="0.2">
      <c r="B40"/>
      <c r="C40"/>
      <c r="D40"/>
      <c r="E40"/>
      <c r="F40" s="10" t="s">
        <v>3</v>
      </c>
      <c r="G40" t="s">
        <v>14</v>
      </c>
      <c r="I40"/>
      <c r="J40"/>
      <c r="K40"/>
      <c r="L40"/>
      <c r="M40" s="10" t="s">
        <v>3</v>
      </c>
      <c r="N40" t="s">
        <v>14</v>
      </c>
      <c r="P40"/>
      <c r="Q40"/>
      <c r="R40"/>
      <c r="S40"/>
      <c r="T40" s="45" t="s">
        <v>29</v>
      </c>
      <c r="U40" s="56">
        <v>800</v>
      </c>
    </row>
    <row r="41" spans="2:21" x14ac:dyDescent="0.2">
      <c r="B41"/>
      <c r="C41"/>
      <c r="D41"/>
      <c r="E41"/>
      <c r="F41" s="45" t="s">
        <v>29</v>
      </c>
      <c r="G41" s="56">
        <v>450</v>
      </c>
      <c r="I41"/>
      <c r="J41"/>
      <c r="K41"/>
      <c r="L41"/>
      <c r="M41" s="45" t="s">
        <v>29</v>
      </c>
      <c r="N41" s="56">
        <v>600</v>
      </c>
      <c r="P41"/>
      <c r="Q41"/>
      <c r="R41"/>
      <c r="S41"/>
      <c r="T41" s="45" t="s">
        <v>30</v>
      </c>
      <c r="U41" s="53">
        <v>0.1</v>
      </c>
    </row>
    <row r="42" spans="2:21" x14ac:dyDescent="0.2">
      <c r="B42"/>
      <c r="C42"/>
      <c r="D42"/>
      <c r="E42"/>
      <c r="F42" s="45" t="s">
        <v>30</v>
      </c>
      <c r="G42" s="53">
        <v>0.1</v>
      </c>
      <c r="I42"/>
      <c r="J42"/>
      <c r="K42"/>
      <c r="L42"/>
      <c r="M42" s="45" t="s">
        <v>30</v>
      </c>
      <c r="N42" s="53">
        <v>0.1</v>
      </c>
      <c r="P42"/>
      <c r="Q42"/>
      <c r="R42"/>
      <c r="S42"/>
      <c r="T42" s="45" t="s">
        <v>52</v>
      </c>
      <c r="U42" s="53">
        <v>0.5</v>
      </c>
    </row>
    <row r="43" spans="2:21" x14ac:dyDescent="0.2">
      <c r="B43"/>
      <c r="C43"/>
      <c r="D43"/>
      <c r="E43"/>
      <c r="F43" s="45" t="s">
        <v>52</v>
      </c>
      <c r="G43" s="53">
        <v>0.5</v>
      </c>
      <c r="I43"/>
      <c r="J43"/>
      <c r="K43"/>
      <c r="L43"/>
      <c r="M43" s="45" t="s">
        <v>52</v>
      </c>
      <c r="N43" s="53">
        <v>0.5</v>
      </c>
      <c r="P43"/>
      <c r="Q43"/>
      <c r="R43"/>
      <c r="S43"/>
      <c r="T43" s="45" t="s">
        <v>41</v>
      </c>
      <c r="U43" s="55">
        <v>100</v>
      </c>
    </row>
    <row r="44" spans="2:21" x14ac:dyDescent="0.2">
      <c r="B44"/>
      <c r="C44"/>
      <c r="D44"/>
      <c r="E44"/>
      <c r="F44" s="45" t="s">
        <v>41</v>
      </c>
      <c r="G44" s="55">
        <v>100</v>
      </c>
      <c r="I44"/>
      <c r="J44"/>
      <c r="K44"/>
      <c r="L44"/>
      <c r="M44" s="45" t="s">
        <v>41</v>
      </c>
      <c r="N44" s="55">
        <v>100</v>
      </c>
      <c r="P44"/>
      <c r="Q44"/>
      <c r="R44"/>
      <c r="S44"/>
      <c r="T44" s="45" t="s">
        <v>43</v>
      </c>
      <c r="U44" s="55">
        <v>3</v>
      </c>
    </row>
    <row r="45" spans="2:21" x14ac:dyDescent="0.2">
      <c r="B45"/>
      <c r="C45"/>
      <c r="D45"/>
      <c r="E45"/>
      <c r="F45" s="45" t="s">
        <v>43</v>
      </c>
      <c r="G45" s="55">
        <v>3</v>
      </c>
      <c r="I45"/>
      <c r="J45"/>
      <c r="K45"/>
      <c r="L45"/>
      <c r="M45" s="45" t="s">
        <v>43</v>
      </c>
      <c r="N45" s="55">
        <v>3</v>
      </c>
    </row>
    <row r="47" spans="2:21" ht="16" thickBot="1" x14ac:dyDescent="0.25"/>
    <row r="48" spans="2:21" ht="16" x14ac:dyDescent="0.2">
      <c r="B48" s="12" t="s">
        <v>69</v>
      </c>
      <c r="C48" s="12"/>
      <c r="D48" s="15"/>
      <c r="E48" s="15"/>
      <c r="F48" s="15"/>
      <c r="G48" s="15"/>
      <c r="I48" s="12" t="s">
        <v>69</v>
      </c>
      <c r="J48" s="12"/>
      <c r="K48" s="15"/>
      <c r="L48" s="15"/>
      <c r="M48" s="15"/>
      <c r="N48" s="15"/>
      <c r="P48" s="12" t="s">
        <v>69</v>
      </c>
      <c r="Q48" s="12"/>
      <c r="R48" s="15"/>
      <c r="S48" s="15"/>
      <c r="T48" s="15"/>
      <c r="U48" s="15"/>
    </row>
    <row r="49" spans="2:21" ht="16" x14ac:dyDescent="0.2">
      <c r="B49" s="11"/>
      <c r="C49" s="11"/>
      <c r="D49" s="16" t="s">
        <v>71</v>
      </c>
      <c r="E49" s="16" t="s">
        <v>65</v>
      </c>
      <c r="F49" s="16" t="s">
        <v>67</v>
      </c>
      <c r="G49" s="16" t="s">
        <v>77</v>
      </c>
      <c r="I49" s="11"/>
      <c r="J49" s="11"/>
      <c r="K49" s="16" t="s">
        <v>71</v>
      </c>
      <c r="L49" s="16" t="s">
        <v>65</v>
      </c>
      <c r="M49" s="16" t="s">
        <v>67</v>
      </c>
      <c r="N49" s="16" t="s">
        <v>77</v>
      </c>
      <c r="P49" s="11"/>
      <c r="Q49" s="11"/>
      <c r="R49" s="16" t="s">
        <v>71</v>
      </c>
      <c r="S49" s="16" t="s">
        <v>65</v>
      </c>
      <c r="T49" s="16" t="s">
        <v>67</v>
      </c>
      <c r="U49" s="16" t="s">
        <v>77</v>
      </c>
    </row>
    <row r="50" spans="2:21" ht="72" x14ac:dyDescent="0.2">
      <c r="B50" s="68"/>
      <c r="C50" s="68"/>
      <c r="D50"/>
      <c r="E50" s="69" t="s">
        <v>80</v>
      </c>
      <c r="F50" s="69" t="s">
        <v>80</v>
      </c>
      <c r="G50" s="69" t="s">
        <v>81</v>
      </c>
      <c r="I50" s="68"/>
      <c r="J50" s="68"/>
      <c r="K50"/>
      <c r="L50" s="69" t="s">
        <v>80</v>
      </c>
      <c r="M50" s="69" t="s">
        <v>80</v>
      </c>
      <c r="N50" s="69" t="s">
        <v>81</v>
      </c>
      <c r="P50" s="68"/>
      <c r="Q50" s="68"/>
      <c r="R50"/>
      <c r="S50" s="69" t="s">
        <v>80</v>
      </c>
      <c r="T50" s="69" t="s">
        <v>80</v>
      </c>
      <c r="U50" s="69" t="s">
        <v>81</v>
      </c>
    </row>
    <row r="51" spans="2:21" x14ac:dyDescent="0.2">
      <c r="B51" s="13" t="s">
        <v>70</v>
      </c>
      <c r="C51" s="13"/>
      <c r="D51" s="72"/>
      <c r="E51" s="72"/>
      <c r="F51" s="72"/>
      <c r="G51" s="72"/>
      <c r="I51" s="13" t="s">
        <v>70</v>
      </c>
      <c r="J51" s="13"/>
      <c r="K51" s="72"/>
      <c r="L51" s="72"/>
      <c r="M51" s="72"/>
      <c r="N51" s="72"/>
      <c r="P51" s="13" t="s">
        <v>70</v>
      </c>
      <c r="Q51" s="13"/>
      <c r="R51" s="72"/>
      <c r="S51" s="72"/>
      <c r="T51" s="72"/>
      <c r="U51" s="72"/>
    </row>
    <row r="52" spans="2:21" x14ac:dyDescent="0.2">
      <c r="B52" s="68"/>
      <c r="C52" s="68" t="s">
        <v>79</v>
      </c>
      <c r="D52">
        <v>4</v>
      </c>
      <c r="E52" s="73">
        <v>8</v>
      </c>
      <c r="F52" s="73">
        <v>6</v>
      </c>
      <c r="G52" s="73">
        <v>6</v>
      </c>
      <c r="I52" s="68"/>
      <c r="J52" s="68" t="s">
        <v>79</v>
      </c>
      <c r="K52">
        <v>4</v>
      </c>
      <c r="L52" s="73">
        <v>8</v>
      </c>
      <c r="M52" s="73">
        <v>6</v>
      </c>
      <c r="N52" s="73">
        <v>6</v>
      </c>
      <c r="P52" s="68"/>
      <c r="Q52" s="68" t="s">
        <v>79</v>
      </c>
      <c r="R52">
        <v>4</v>
      </c>
      <c r="S52" s="73">
        <v>8</v>
      </c>
      <c r="T52" s="73">
        <v>6</v>
      </c>
      <c r="U52" s="73">
        <v>6</v>
      </c>
    </row>
    <row r="53" spans="2:21" x14ac:dyDescent="0.2">
      <c r="B53" s="13" t="s">
        <v>72</v>
      </c>
      <c r="C53" s="13"/>
      <c r="D53" s="72"/>
      <c r="E53" s="72"/>
      <c r="F53" s="72"/>
      <c r="G53" s="72"/>
      <c r="I53" s="13" t="s">
        <v>72</v>
      </c>
      <c r="J53" s="13"/>
      <c r="K53" s="72"/>
      <c r="L53" s="72"/>
      <c r="M53" s="72"/>
      <c r="N53" s="72"/>
      <c r="P53" s="13" t="s">
        <v>72</v>
      </c>
      <c r="Q53" s="13"/>
      <c r="R53" s="72"/>
      <c r="S53" s="72"/>
      <c r="T53" s="72"/>
      <c r="U53" s="72"/>
    </row>
    <row r="54" spans="2:21" x14ac:dyDescent="0.2">
      <c r="B54" s="68"/>
      <c r="C54" s="68" t="s">
        <v>62</v>
      </c>
      <c r="D54" s="17">
        <v>3000</v>
      </c>
      <c r="E54" s="17">
        <v>4080</v>
      </c>
      <c r="F54" s="17">
        <v>3540</v>
      </c>
      <c r="G54" s="17">
        <v>3540</v>
      </c>
      <c r="I54" s="68"/>
      <c r="J54" s="68" t="s">
        <v>62</v>
      </c>
      <c r="K54" s="17">
        <v>4800</v>
      </c>
      <c r="L54" s="17">
        <v>6480</v>
      </c>
      <c r="M54" s="17">
        <v>5640</v>
      </c>
      <c r="N54" s="17">
        <v>5640</v>
      </c>
      <c r="P54" s="68"/>
      <c r="Q54" s="68" t="s">
        <v>62</v>
      </c>
      <c r="R54" s="17">
        <v>7200</v>
      </c>
      <c r="S54" s="17">
        <v>9680</v>
      </c>
      <c r="T54" s="17">
        <v>8440</v>
      </c>
      <c r="U54" s="17">
        <v>8440</v>
      </c>
    </row>
    <row r="55" spans="2:21" x14ac:dyDescent="0.2">
      <c r="B55" s="68"/>
      <c r="C55" s="68" t="s">
        <v>63</v>
      </c>
      <c r="D55" s="33">
        <v>0.6</v>
      </c>
      <c r="E55" s="33">
        <v>0.8</v>
      </c>
      <c r="F55" s="33">
        <v>0.7</v>
      </c>
      <c r="G55" s="33">
        <v>0.7</v>
      </c>
      <c r="I55" s="68"/>
      <c r="J55" s="68" t="s">
        <v>63</v>
      </c>
      <c r="K55" s="33">
        <v>0.6</v>
      </c>
      <c r="L55" s="33">
        <v>0.8</v>
      </c>
      <c r="M55" s="33">
        <v>0.7</v>
      </c>
      <c r="N55" s="33">
        <v>0.7</v>
      </c>
      <c r="P55" s="68"/>
      <c r="Q55" s="68" t="s">
        <v>63</v>
      </c>
      <c r="R55" s="33">
        <v>0.6</v>
      </c>
      <c r="S55" s="33">
        <v>0.8</v>
      </c>
      <c r="T55" s="33">
        <v>0.7</v>
      </c>
      <c r="U55" s="33">
        <v>0.7</v>
      </c>
    </row>
    <row r="56" spans="2:21" ht="16" thickBot="1" x14ac:dyDescent="0.25">
      <c r="B56" s="14"/>
      <c r="C56" s="14" t="s">
        <v>64</v>
      </c>
      <c r="D56" s="71" t="s">
        <v>66</v>
      </c>
      <c r="E56" s="71" t="s">
        <v>66</v>
      </c>
      <c r="F56" s="71" t="s">
        <v>66</v>
      </c>
      <c r="G56" s="71" t="s">
        <v>66</v>
      </c>
      <c r="I56" s="14"/>
      <c r="J56" s="14" t="s">
        <v>64</v>
      </c>
      <c r="K56" s="71" t="s">
        <v>66</v>
      </c>
      <c r="L56" s="71" t="s">
        <v>66</v>
      </c>
      <c r="M56" s="71" t="s">
        <v>66</v>
      </c>
      <c r="N56" s="71" t="s">
        <v>66</v>
      </c>
      <c r="P56" s="14"/>
      <c r="Q56" s="14" t="s">
        <v>64</v>
      </c>
      <c r="R56" s="71" t="s">
        <v>66</v>
      </c>
      <c r="S56" s="71" t="s">
        <v>66</v>
      </c>
      <c r="T56" s="71" t="s">
        <v>66</v>
      </c>
      <c r="U56" s="71" t="s">
        <v>66</v>
      </c>
    </row>
    <row r="57" spans="2:21" x14ac:dyDescent="0.2">
      <c r="B57" t="s">
        <v>73</v>
      </c>
      <c r="C57"/>
      <c r="D57"/>
      <c r="E57"/>
      <c r="F57"/>
      <c r="G57"/>
      <c r="I57" t="s">
        <v>73</v>
      </c>
      <c r="J57"/>
      <c r="K57"/>
      <c r="L57"/>
      <c r="M57"/>
      <c r="N57"/>
      <c r="P57" t="s">
        <v>73</v>
      </c>
      <c r="Q57"/>
      <c r="R57"/>
      <c r="S57"/>
      <c r="T57"/>
      <c r="U57"/>
    </row>
    <row r="58" spans="2:21" x14ac:dyDescent="0.2">
      <c r="B58" t="s">
        <v>74</v>
      </c>
      <c r="C58"/>
      <c r="D58"/>
      <c r="E58"/>
      <c r="F58"/>
      <c r="G58"/>
      <c r="I58" t="s">
        <v>74</v>
      </c>
      <c r="J58"/>
      <c r="K58"/>
      <c r="L58"/>
      <c r="M58"/>
      <c r="N58"/>
      <c r="P58" t="s">
        <v>74</v>
      </c>
      <c r="Q58"/>
      <c r="R58"/>
      <c r="S58"/>
      <c r="T58"/>
      <c r="U58"/>
    </row>
    <row r="59" spans="2:21" x14ac:dyDescent="0.2">
      <c r="B59" t="s">
        <v>75</v>
      </c>
      <c r="C59"/>
      <c r="D59"/>
      <c r="E59"/>
      <c r="F59"/>
      <c r="G59"/>
      <c r="I59" t="s">
        <v>75</v>
      </c>
      <c r="J59"/>
      <c r="K59"/>
      <c r="L59"/>
      <c r="M59"/>
      <c r="N59"/>
      <c r="P59" t="s">
        <v>75</v>
      </c>
      <c r="Q59"/>
      <c r="R59"/>
      <c r="S59"/>
      <c r="T59"/>
      <c r="U59"/>
    </row>
    <row r="60" spans="2:21" x14ac:dyDescent="0.2">
      <c r="B60"/>
      <c r="C60"/>
      <c r="D60"/>
      <c r="E60"/>
      <c r="F60"/>
      <c r="G60"/>
      <c r="I60"/>
      <c r="J60"/>
      <c r="K60"/>
      <c r="L60"/>
      <c r="M60"/>
      <c r="N60"/>
      <c r="P60"/>
      <c r="Q60"/>
      <c r="R60"/>
      <c r="S60"/>
      <c r="T60"/>
      <c r="U60"/>
    </row>
    <row r="61" spans="2:21" x14ac:dyDescent="0.2">
      <c r="B61"/>
      <c r="C61"/>
      <c r="D61"/>
      <c r="E61"/>
      <c r="F61"/>
      <c r="G61"/>
      <c r="I61"/>
      <c r="J61"/>
      <c r="K61"/>
      <c r="L61"/>
      <c r="M61"/>
      <c r="N61"/>
      <c r="P61"/>
      <c r="Q61"/>
      <c r="R61"/>
      <c r="S61"/>
      <c r="T61"/>
      <c r="U61"/>
    </row>
    <row r="62" spans="2:21" x14ac:dyDescent="0.2">
      <c r="B62"/>
      <c r="C62"/>
      <c r="D62"/>
      <c r="E62"/>
      <c r="F62" s="10" t="s">
        <v>3</v>
      </c>
      <c r="G62" t="s">
        <v>14</v>
      </c>
      <c r="I62"/>
      <c r="J62"/>
      <c r="K62"/>
      <c r="L62"/>
      <c r="M62" s="10" t="s">
        <v>3</v>
      </c>
      <c r="N62" t="s">
        <v>14</v>
      </c>
      <c r="P62"/>
      <c r="Q62"/>
      <c r="R62"/>
      <c r="S62"/>
      <c r="T62" s="10" t="s">
        <v>3</v>
      </c>
      <c r="U62" t="s">
        <v>14</v>
      </c>
    </row>
    <row r="63" spans="2:21" x14ac:dyDescent="0.2">
      <c r="B63"/>
      <c r="C63"/>
      <c r="D63"/>
      <c r="E63"/>
      <c r="F63" s="45" t="s">
        <v>29</v>
      </c>
      <c r="G63" s="56">
        <v>450</v>
      </c>
      <c r="I63"/>
      <c r="J63"/>
      <c r="K63"/>
      <c r="L63"/>
      <c r="M63" s="45" t="s">
        <v>29</v>
      </c>
      <c r="N63" s="56">
        <v>600</v>
      </c>
      <c r="P63"/>
      <c r="Q63"/>
      <c r="R63"/>
      <c r="S63"/>
      <c r="T63" s="45" t="s">
        <v>29</v>
      </c>
      <c r="U63" s="56">
        <v>800</v>
      </c>
    </row>
    <row r="64" spans="2:21" x14ac:dyDescent="0.2">
      <c r="B64"/>
      <c r="C64"/>
      <c r="D64"/>
      <c r="E64"/>
      <c r="F64" s="45" t="s">
        <v>30</v>
      </c>
      <c r="G64" s="53">
        <v>0.1</v>
      </c>
      <c r="I64"/>
      <c r="J64"/>
      <c r="K64"/>
      <c r="L64"/>
      <c r="M64" s="45" t="s">
        <v>30</v>
      </c>
      <c r="N64" s="53">
        <v>0.1</v>
      </c>
      <c r="P64"/>
      <c r="Q64"/>
      <c r="R64"/>
      <c r="S64"/>
      <c r="T64" s="45" t="s">
        <v>30</v>
      </c>
      <c r="U64" s="53">
        <v>0.1</v>
      </c>
    </row>
    <row r="65" spans="2:21" x14ac:dyDescent="0.2">
      <c r="B65"/>
      <c r="C65"/>
      <c r="D65"/>
      <c r="E65"/>
      <c r="F65" s="45" t="s">
        <v>52</v>
      </c>
      <c r="G65" s="53">
        <v>0</v>
      </c>
      <c r="I65"/>
      <c r="J65"/>
      <c r="K65"/>
      <c r="L65"/>
      <c r="M65" s="45" t="s">
        <v>52</v>
      </c>
      <c r="N65" s="53">
        <v>0</v>
      </c>
      <c r="P65"/>
      <c r="Q65"/>
      <c r="R65"/>
      <c r="S65"/>
      <c r="T65" s="45" t="s">
        <v>52</v>
      </c>
      <c r="U65" s="53">
        <v>0</v>
      </c>
    </row>
    <row r="66" spans="2:21" x14ac:dyDescent="0.2">
      <c r="B66"/>
      <c r="C66"/>
      <c r="D66"/>
      <c r="E66"/>
      <c r="F66" s="45" t="s">
        <v>41</v>
      </c>
      <c r="G66" s="55">
        <v>50</v>
      </c>
      <c r="I66"/>
      <c r="J66"/>
      <c r="K66"/>
      <c r="L66"/>
      <c r="M66" s="45" t="s">
        <v>41</v>
      </c>
      <c r="N66" s="55">
        <v>50</v>
      </c>
      <c r="P66"/>
      <c r="Q66"/>
      <c r="R66"/>
      <c r="S66"/>
      <c r="T66" s="45" t="s">
        <v>41</v>
      </c>
      <c r="U66" s="55">
        <v>50</v>
      </c>
    </row>
    <row r="67" spans="2:21" x14ac:dyDescent="0.2">
      <c r="B67"/>
      <c r="C67"/>
      <c r="D67"/>
      <c r="E67"/>
      <c r="F67" s="45" t="s">
        <v>43</v>
      </c>
      <c r="G67" s="55">
        <v>1</v>
      </c>
      <c r="I67"/>
      <c r="J67"/>
      <c r="K67"/>
      <c r="L67"/>
      <c r="M67" s="45" t="s">
        <v>43</v>
      </c>
      <c r="N67" s="55">
        <v>1</v>
      </c>
      <c r="P67"/>
      <c r="Q67"/>
      <c r="R67"/>
      <c r="S67"/>
      <c r="T67" s="45" t="s">
        <v>43</v>
      </c>
      <c r="U67" s="55">
        <v>1</v>
      </c>
    </row>
    <row r="68" spans="2:21" x14ac:dyDescent="0.2">
      <c r="B68"/>
      <c r="C68"/>
      <c r="D68"/>
      <c r="E68"/>
      <c r="F68"/>
      <c r="G68"/>
    </row>
  </sheetData>
  <dataValidations count="6">
    <dataValidation type="list" allowBlank="1" showInputMessage="1" showErrorMessage="1" sqref="U16 U39 U62 N17 N40 N62 G62 G40 G16" xr:uid="{3E4B797F-F4AC-DF46-AE03-93A5859F004B}">
      <formula1>"5%, 10%"</formula1>
    </dataValidation>
    <dataValidation type="list" allowBlank="1" showInputMessage="1" showErrorMessage="1" sqref="U17 U40 U63 N18 N41 N63 G63 G41 G17" xr:uid="{B3B557EF-0DE4-6D47-95D9-E6CA3744146A}">
      <formula1>"450,600,800"</formula1>
    </dataValidation>
    <dataValidation type="list" allowBlank="1" showInputMessage="1" showErrorMessage="1" sqref="U18 U41 U64 N19 N42 N64 G64 G42 G18" xr:uid="{7CAA4474-EE8C-9848-9F76-29107F364312}">
      <formula1>"10%,20%"</formula1>
    </dataValidation>
    <dataValidation type="list" allowBlank="1" showInputMessage="1" showErrorMessage="1" sqref="U19 U42 U65 N20 N43 N65 G65 G43 G19" xr:uid="{E6BACA22-4826-CE49-AE2B-F589112BFCD6}">
      <formula1>"0%,50%,100%"</formula1>
    </dataValidation>
    <dataValidation type="list" allowBlank="1" showInputMessage="1" showErrorMessage="1" sqref="U20 U43 U66 N21 N44 N66 G66 G44 G20" xr:uid="{827FF6A4-517B-D447-A074-1DAC3AEAC76A}">
      <formula1>"50,100,150"</formula1>
    </dataValidation>
    <dataValidation type="list" allowBlank="1" showInputMessage="1" showErrorMessage="1" sqref="U21 U44 U67 N22 N45 N67 G21:G22 G45 G67" xr:uid="{9401A6B5-7D93-9649-9923-0CC5906558DD}">
      <formula1>"1,3,5"</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15F3B-445D-D341-AD0A-05E40E03E1CD}">
  <sheetPr>
    <tabColor rgb="FF7030A0"/>
    <outlinePr summaryBelow="0"/>
  </sheetPr>
  <dimension ref="B1:U68"/>
  <sheetViews>
    <sheetView showGridLines="0" zoomScale="50" zoomScaleNormal="50" workbookViewId="0">
      <selection activeCell="S8" sqref="S8:U10"/>
    </sheetView>
  </sheetViews>
  <sheetFormatPr baseColWidth="10" defaultColWidth="8.83203125" defaultRowHeight="15" outlineLevelRow="1" outlineLevelCol="1" x14ac:dyDescent="0.2"/>
  <cols>
    <col min="1" max="2" width="8.83203125" style="70"/>
    <col min="3" max="3" width="17.83203125" style="70" bestFit="1" customWidth="1"/>
    <col min="4" max="4" width="11.5" style="70" customWidth="1" outlineLevel="1"/>
    <col min="5" max="5" width="10.33203125" style="70" customWidth="1" outlineLevel="1"/>
    <col min="6" max="6" width="29" style="70" customWidth="1" outlineLevel="1"/>
    <col min="7" max="7" width="10.5" style="70" customWidth="1" outlineLevel="1"/>
    <col min="8" max="9" width="8.83203125" style="70"/>
    <col min="10" max="10" width="17.5" style="70" customWidth="1"/>
    <col min="11" max="11" width="17.83203125" style="70" bestFit="1" customWidth="1"/>
    <col min="12" max="12" width="13.1640625" style="70" bestFit="1" customWidth="1"/>
    <col min="13" max="13" width="30.6640625" style="70" customWidth="1"/>
    <col min="14" max="19" width="8.83203125" style="70"/>
    <col min="20" max="20" width="30" style="70" customWidth="1"/>
    <col min="21" max="16384" width="8.83203125" style="70"/>
  </cols>
  <sheetData>
    <row r="1" spans="2:21" ht="16" thickBot="1" x14ac:dyDescent="0.25">
      <c r="B1" s="43"/>
      <c r="I1" s="43"/>
    </row>
    <row r="2" spans="2:21" ht="16" x14ac:dyDescent="0.2">
      <c r="B2" s="12" t="s">
        <v>69</v>
      </c>
      <c r="C2" s="12"/>
      <c r="D2" s="15"/>
      <c r="E2" s="15"/>
      <c r="F2" s="15"/>
      <c r="G2" s="15"/>
      <c r="I2" s="12" t="s">
        <v>69</v>
      </c>
      <c r="J2" s="12"/>
      <c r="K2" s="15"/>
      <c r="L2" s="15"/>
      <c r="M2" s="15"/>
      <c r="N2" s="15"/>
      <c r="P2" s="12" t="s">
        <v>69</v>
      </c>
      <c r="Q2" s="12"/>
      <c r="R2" s="15"/>
      <c r="S2" s="15"/>
      <c r="T2" s="15"/>
      <c r="U2" s="15"/>
    </row>
    <row r="3" spans="2:21" ht="16" collapsed="1" x14ac:dyDescent="0.2">
      <c r="B3" s="11"/>
      <c r="C3" s="11"/>
      <c r="D3" s="16" t="s">
        <v>71</v>
      </c>
      <c r="E3" s="16" t="s">
        <v>65</v>
      </c>
      <c r="F3" s="16" t="s">
        <v>67</v>
      </c>
      <c r="G3" s="16" t="s">
        <v>77</v>
      </c>
      <c r="I3" s="11"/>
      <c r="J3" s="11"/>
      <c r="K3" s="16" t="s">
        <v>71</v>
      </c>
      <c r="L3" s="16" t="s">
        <v>65</v>
      </c>
      <c r="M3" s="16" t="s">
        <v>67</v>
      </c>
      <c r="N3" s="16" t="s">
        <v>77</v>
      </c>
      <c r="P3" s="11"/>
      <c r="Q3" s="11"/>
      <c r="R3" s="16" t="s">
        <v>71</v>
      </c>
      <c r="S3" s="16" t="s">
        <v>65</v>
      </c>
      <c r="T3" s="16" t="s">
        <v>67</v>
      </c>
      <c r="U3" s="16" t="s">
        <v>77</v>
      </c>
    </row>
    <row r="4" spans="2:21" ht="72" hidden="1" outlineLevel="1" x14ac:dyDescent="0.2">
      <c r="B4" s="68"/>
      <c r="C4" s="68"/>
      <c r="D4"/>
      <c r="E4" s="69" t="s">
        <v>80</v>
      </c>
      <c r="F4" s="69" t="s">
        <v>81</v>
      </c>
      <c r="G4" s="69" t="s">
        <v>80</v>
      </c>
      <c r="I4" s="68"/>
      <c r="J4" s="68"/>
      <c r="K4"/>
      <c r="L4" s="69" t="s">
        <v>80</v>
      </c>
      <c r="M4" s="69" t="s">
        <v>80</v>
      </c>
      <c r="N4" s="69" t="s">
        <v>81</v>
      </c>
      <c r="P4" s="68"/>
      <c r="Q4" s="68"/>
      <c r="R4"/>
      <c r="S4" s="69" t="s">
        <v>80</v>
      </c>
      <c r="T4" s="69" t="s">
        <v>80</v>
      </c>
      <c r="U4" s="69" t="s">
        <v>81</v>
      </c>
    </row>
    <row r="5" spans="2:21" x14ac:dyDescent="0.2">
      <c r="B5" s="13" t="s">
        <v>70</v>
      </c>
      <c r="C5" s="13"/>
      <c r="D5" s="72"/>
      <c r="E5" s="72"/>
      <c r="F5" s="72"/>
      <c r="G5" s="72"/>
      <c r="I5" s="13" t="s">
        <v>70</v>
      </c>
      <c r="J5" s="13"/>
      <c r="K5" s="72"/>
      <c r="L5" s="72"/>
      <c r="M5" s="72"/>
      <c r="N5" s="72"/>
      <c r="P5" s="13" t="s">
        <v>70</v>
      </c>
      <c r="Q5" s="13"/>
      <c r="R5" s="72"/>
      <c r="S5" s="72"/>
      <c r="T5" s="72"/>
      <c r="U5" s="72"/>
    </row>
    <row r="6" spans="2:21" outlineLevel="1" x14ac:dyDescent="0.2">
      <c r="B6" s="68"/>
      <c r="C6" s="68" t="s">
        <v>82</v>
      </c>
      <c r="D6">
        <v>30</v>
      </c>
      <c r="E6" s="73">
        <v>5</v>
      </c>
      <c r="F6" s="73">
        <v>10</v>
      </c>
      <c r="G6" s="73">
        <v>20</v>
      </c>
      <c r="I6" s="68"/>
      <c r="J6" s="68" t="s">
        <v>82</v>
      </c>
      <c r="K6">
        <v>30</v>
      </c>
      <c r="L6" s="73">
        <v>5</v>
      </c>
      <c r="M6" s="73">
        <v>10</v>
      </c>
      <c r="N6" s="73">
        <v>20</v>
      </c>
      <c r="P6" s="68"/>
      <c r="Q6" s="68" t="s">
        <v>82</v>
      </c>
      <c r="R6">
        <v>30</v>
      </c>
      <c r="S6" s="73">
        <v>5</v>
      </c>
      <c r="T6" s="73">
        <v>10</v>
      </c>
      <c r="U6" s="73">
        <v>20</v>
      </c>
    </row>
    <row r="7" spans="2:21" x14ac:dyDescent="0.2">
      <c r="B7" s="13" t="s">
        <v>72</v>
      </c>
      <c r="C7" s="13"/>
      <c r="D7" s="72"/>
      <c r="E7" s="72"/>
      <c r="F7" s="72"/>
      <c r="G7" s="72"/>
      <c r="I7" s="13" t="s">
        <v>72</v>
      </c>
      <c r="J7" s="13"/>
      <c r="K7" s="72"/>
      <c r="L7" s="72"/>
      <c r="M7" s="72"/>
      <c r="N7" s="72"/>
      <c r="P7" s="13" t="s">
        <v>72</v>
      </c>
      <c r="Q7" s="13"/>
      <c r="R7" s="72"/>
      <c r="S7" s="72"/>
      <c r="T7" s="72"/>
      <c r="U7" s="72"/>
    </row>
    <row r="8" spans="2:21" outlineLevel="1" x14ac:dyDescent="0.2">
      <c r="B8" s="68"/>
      <c r="C8" s="68" t="s">
        <v>62</v>
      </c>
      <c r="D8" s="17">
        <v>3400</v>
      </c>
      <c r="E8" s="17">
        <v>3700</v>
      </c>
      <c r="F8" s="17">
        <v>3640</v>
      </c>
      <c r="G8" s="17">
        <v>3520</v>
      </c>
      <c r="I8" s="68"/>
      <c r="J8" s="68" t="s">
        <v>62</v>
      </c>
      <c r="K8" s="17">
        <v>5500</v>
      </c>
      <c r="L8" s="17">
        <v>5800</v>
      </c>
      <c r="M8" s="17">
        <v>5740</v>
      </c>
      <c r="N8" s="17">
        <v>5620</v>
      </c>
      <c r="P8" s="68"/>
      <c r="Q8" s="68" t="s">
        <v>62</v>
      </c>
      <c r="R8" s="17">
        <v>8300</v>
      </c>
      <c r="S8" s="17">
        <v>8600</v>
      </c>
      <c r="T8" s="17">
        <v>8540</v>
      </c>
      <c r="U8" s="17">
        <v>8420</v>
      </c>
    </row>
    <row r="9" spans="2:21" x14ac:dyDescent="0.2">
      <c r="B9" s="68"/>
      <c r="C9" s="68" t="s">
        <v>63</v>
      </c>
      <c r="D9" s="33">
        <v>0.6</v>
      </c>
      <c r="E9" s="33">
        <v>0.6</v>
      </c>
      <c r="F9" s="33">
        <v>0.6</v>
      </c>
      <c r="G9" s="33">
        <v>0.6</v>
      </c>
      <c r="I9" s="68"/>
      <c r="J9" s="68" t="s">
        <v>63</v>
      </c>
      <c r="K9" s="33">
        <v>0.6</v>
      </c>
      <c r="L9" s="33">
        <v>0.6</v>
      </c>
      <c r="M9" s="33">
        <v>0.6</v>
      </c>
      <c r="N9" s="33">
        <v>0.6</v>
      </c>
      <c r="P9" s="68"/>
      <c r="Q9" s="68" t="s">
        <v>63</v>
      </c>
      <c r="R9" s="33">
        <v>0.6</v>
      </c>
      <c r="S9" s="33">
        <v>0.6</v>
      </c>
      <c r="T9" s="33">
        <v>0.6</v>
      </c>
      <c r="U9" s="33">
        <v>0.6</v>
      </c>
    </row>
    <row r="10" spans="2:21" ht="16" thickBot="1" x14ac:dyDescent="0.25">
      <c r="B10" s="14"/>
      <c r="C10" s="14" t="s">
        <v>64</v>
      </c>
      <c r="D10" s="71" t="s">
        <v>66</v>
      </c>
      <c r="E10" s="71" t="s">
        <v>66</v>
      </c>
      <c r="F10" s="71" t="s">
        <v>66</v>
      </c>
      <c r="G10" s="71" t="s">
        <v>66</v>
      </c>
      <c r="I10" s="14"/>
      <c r="J10" s="14" t="s">
        <v>64</v>
      </c>
      <c r="K10" s="71" t="s">
        <v>66</v>
      </c>
      <c r="L10" s="71" t="s">
        <v>66</v>
      </c>
      <c r="M10" s="71" t="s">
        <v>66</v>
      </c>
      <c r="N10" s="71" t="s">
        <v>66</v>
      </c>
      <c r="P10" s="14"/>
      <c r="Q10" s="14" t="s">
        <v>64</v>
      </c>
      <c r="R10" s="71" t="s">
        <v>66</v>
      </c>
      <c r="S10" s="71" t="s">
        <v>66</v>
      </c>
      <c r="T10" s="71" t="s">
        <v>66</v>
      </c>
      <c r="U10" s="71" t="s">
        <v>66</v>
      </c>
    </row>
    <row r="11" spans="2:21" x14ac:dyDescent="0.2">
      <c r="B11" t="s">
        <v>73</v>
      </c>
      <c r="C11"/>
      <c r="D11"/>
      <c r="E11"/>
      <c r="F11"/>
      <c r="G11"/>
      <c r="I11" t="s">
        <v>73</v>
      </c>
      <c r="J11"/>
      <c r="K11"/>
      <c r="L11"/>
      <c r="M11"/>
      <c r="N11"/>
      <c r="P11" t="s">
        <v>73</v>
      </c>
      <c r="Q11"/>
      <c r="R11"/>
      <c r="S11"/>
      <c r="T11"/>
      <c r="U11"/>
    </row>
    <row r="12" spans="2:21" x14ac:dyDescent="0.2">
      <c r="B12" t="s">
        <v>74</v>
      </c>
      <c r="C12"/>
      <c r="D12"/>
      <c r="E12"/>
      <c r="F12"/>
      <c r="G12"/>
      <c r="I12" t="s">
        <v>74</v>
      </c>
      <c r="J12"/>
      <c r="K12"/>
      <c r="L12"/>
      <c r="M12"/>
      <c r="N12"/>
      <c r="P12" t="s">
        <v>74</v>
      </c>
      <c r="Q12"/>
      <c r="R12"/>
      <c r="S12"/>
      <c r="T12"/>
      <c r="U12"/>
    </row>
    <row r="13" spans="2:21" x14ac:dyDescent="0.2">
      <c r="B13" t="s">
        <v>75</v>
      </c>
      <c r="C13"/>
      <c r="D13"/>
      <c r="E13"/>
      <c r="F13"/>
      <c r="G13"/>
      <c r="I13" t="s">
        <v>75</v>
      </c>
      <c r="J13"/>
      <c r="K13"/>
      <c r="L13"/>
      <c r="M13"/>
      <c r="N13"/>
      <c r="P13" t="s">
        <v>75</v>
      </c>
      <c r="Q13"/>
      <c r="R13"/>
      <c r="S13"/>
      <c r="T13"/>
      <c r="U13"/>
    </row>
    <row r="14" spans="2:21" x14ac:dyDescent="0.2">
      <c r="B14"/>
      <c r="C14"/>
      <c r="D14"/>
      <c r="E14"/>
      <c r="F14"/>
      <c r="G14"/>
      <c r="I14"/>
      <c r="J14"/>
      <c r="K14"/>
      <c r="L14"/>
      <c r="M14"/>
      <c r="N14"/>
      <c r="P14"/>
      <c r="Q14"/>
      <c r="R14"/>
      <c r="S14"/>
      <c r="T14"/>
      <c r="U14"/>
    </row>
    <row r="15" spans="2:21" x14ac:dyDescent="0.2">
      <c r="B15"/>
      <c r="C15"/>
      <c r="D15"/>
      <c r="E15"/>
      <c r="F15"/>
      <c r="G15"/>
      <c r="I15"/>
      <c r="J15"/>
      <c r="K15"/>
      <c r="L15"/>
      <c r="M15"/>
      <c r="N15"/>
      <c r="P15"/>
      <c r="Q15"/>
      <c r="R15"/>
      <c r="S15"/>
      <c r="T15"/>
      <c r="U15"/>
    </row>
    <row r="16" spans="2:21" x14ac:dyDescent="0.2">
      <c r="B16"/>
      <c r="C16"/>
      <c r="D16"/>
      <c r="E16"/>
      <c r="F16" s="10" t="s">
        <v>3</v>
      </c>
      <c r="G16" t="s">
        <v>14</v>
      </c>
      <c r="I16"/>
      <c r="J16"/>
      <c r="K16"/>
      <c r="L16"/>
      <c r="M16"/>
      <c r="N16"/>
      <c r="P16"/>
      <c r="Q16"/>
      <c r="R16"/>
      <c r="S16"/>
      <c r="T16" s="10" t="s">
        <v>3</v>
      </c>
      <c r="U16" t="s">
        <v>14</v>
      </c>
    </row>
    <row r="17" spans="2:21" x14ac:dyDescent="0.2">
      <c r="B17"/>
      <c r="C17"/>
      <c r="D17"/>
      <c r="E17"/>
      <c r="F17" s="45" t="s">
        <v>29</v>
      </c>
      <c r="G17" s="56">
        <v>450</v>
      </c>
      <c r="I17"/>
      <c r="J17"/>
      <c r="K17"/>
      <c r="L17"/>
      <c r="M17" s="10" t="s">
        <v>3</v>
      </c>
      <c r="N17" t="s">
        <v>14</v>
      </c>
      <c r="P17"/>
      <c r="Q17"/>
      <c r="R17"/>
      <c r="S17"/>
      <c r="T17" s="45" t="s">
        <v>29</v>
      </c>
      <c r="U17" s="56">
        <v>800</v>
      </c>
    </row>
    <row r="18" spans="2:21" x14ac:dyDescent="0.2">
      <c r="B18"/>
      <c r="C18"/>
      <c r="D18"/>
      <c r="E18"/>
      <c r="F18" s="45" t="s">
        <v>30</v>
      </c>
      <c r="G18" s="53">
        <v>0.1</v>
      </c>
      <c r="I18"/>
      <c r="J18"/>
      <c r="K18"/>
      <c r="L18"/>
      <c r="M18" s="45" t="s">
        <v>29</v>
      </c>
      <c r="N18" s="56">
        <v>600</v>
      </c>
      <c r="P18"/>
      <c r="Q18"/>
      <c r="R18"/>
      <c r="S18"/>
      <c r="T18" s="45" t="s">
        <v>30</v>
      </c>
      <c r="U18" s="53">
        <v>0.1</v>
      </c>
    </row>
    <row r="19" spans="2:21" x14ac:dyDescent="0.2">
      <c r="B19"/>
      <c r="C19"/>
      <c r="D19"/>
      <c r="E19"/>
      <c r="F19" s="45" t="s">
        <v>52</v>
      </c>
      <c r="G19" s="53">
        <v>1</v>
      </c>
      <c r="I19"/>
      <c r="J19"/>
      <c r="K19"/>
      <c r="L19"/>
      <c r="M19" s="45" t="s">
        <v>30</v>
      </c>
      <c r="N19" s="53">
        <v>0.1</v>
      </c>
      <c r="P19"/>
      <c r="Q19"/>
      <c r="R19"/>
      <c r="S19"/>
      <c r="T19" s="45" t="s">
        <v>52</v>
      </c>
      <c r="U19" s="53">
        <v>1</v>
      </c>
    </row>
    <row r="20" spans="2:21" x14ac:dyDescent="0.2">
      <c r="B20"/>
      <c r="C20"/>
      <c r="D20"/>
      <c r="E20"/>
      <c r="F20" s="45" t="s">
        <v>41</v>
      </c>
      <c r="G20" s="55">
        <v>150</v>
      </c>
      <c r="I20"/>
      <c r="J20"/>
      <c r="K20"/>
      <c r="L20"/>
      <c r="M20" s="45" t="s">
        <v>52</v>
      </c>
      <c r="N20" s="53">
        <v>1</v>
      </c>
      <c r="P20"/>
      <c r="Q20"/>
      <c r="R20"/>
      <c r="S20"/>
      <c r="T20" s="45" t="s">
        <v>41</v>
      </c>
      <c r="U20" s="55">
        <v>150</v>
      </c>
    </row>
    <row r="21" spans="2:21" x14ac:dyDescent="0.2">
      <c r="B21"/>
      <c r="C21"/>
      <c r="D21"/>
      <c r="E21"/>
      <c r="F21" s="74" t="s">
        <v>43</v>
      </c>
      <c r="G21" s="75">
        <v>5</v>
      </c>
      <c r="I21"/>
      <c r="J21"/>
      <c r="K21"/>
      <c r="L21"/>
      <c r="M21" s="45" t="s">
        <v>41</v>
      </c>
      <c r="N21" s="55">
        <v>150</v>
      </c>
      <c r="P21"/>
      <c r="Q21"/>
      <c r="R21"/>
      <c r="S21"/>
      <c r="T21" s="45" t="s">
        <v>43</v>
      </c>
      <c r="U21" s="55">
        <v>5</v>
      </c>
    </row>
    <row r="22" spans="2:21" x14ac:dyDescent="0.2">
      <c r="B22"/>
      <c r="C22"/>
      <c r="D22"/>
      <c r="E22"/>
      <c r="F22" s="43"/>
      <c r="G22" s="76"/>
      <c r="I22"/>
      <c r="J22"/>
      <c r="K22"/>
      <c r="L22"/>
      <c r="M22" s="45" t="s">
        <v>43</v>
      </c>
      <c r="N22" s="55">
        <v>5</v>
      </c>
    </row>
    <row r="24" spans="2:21" ht="16" thickBot="1" x14ac:dyDescent="0.25"/>
    <row r="25" spans="2:21" ht="16" x14ac:dyDescent="0.2">
      <c r="B25" s="12" t="s">
        <v>69</v>
      </c>
      <c r="C25" s="12"/>
      <c r="D25" s="15"/>
      <c r="E25" s="15"/>
      <c r="F25" s="15"/>
      <c r="G25" s="15"/>
      <c r="I25" s="12" t="s">
        <v>69</v>
      </c>
      <c r="J25" s="12"/>
      <c r="K25" s="15"/>
      <c r="L25" s="15"/>
      <c r="M25" s="15"/>
      <c r="N25" s="15"/>
      <c r="P25" s="12" t="s">
        <v>69</v>
      </c>
      <c r="Q25" s="12"/>
      <c r="R25" s="15"/>
      <c r="S25" s="15"/>
      <c r="T25" s="15"/>
      <c r="U25" s="15"/>
    </row>
    <row r="26" spans="2:21" ht="16" x14ac:dyDescent="0.2">
      <c r="B26" s="11"/>
      <c r="C26" s="11"/>
      <c r="D26" s="16" t="s">
        <v>71</v>
      </c>
      <c r="E26" s="16" t="s">
        <v>65</v>
      </c>
      <c r="F26" s="16" t="s">
        <v>67</v>
      </c>
      <c r="G26" s="16" t="s">
        <v>77</v>
      </c>
      <c r="I26" s="11"/>
      <c r="J26" s="11"/>
      <c r="K26" s="16" t="s">
        <v>71</v>
      </c>
      <c r="L26" s="16" t="s">
        <v>65</v>
      </c>
      <c r="M26" s="16" t="s">
        <v>67</v>
      </c>
      <c r="N26" s="16" t="s">
        <v>77</v>
      </c>
      <c r="P26" s="11"/>
      <c r="Q26" s="11"/>
      <c r="R26" s="16" t="s">
        <v>71</v>
      </c>
      <c r="S26" s="16" t="s">
        <v>65</v>
      </c>
      <c r="T26" s="16" t="s">
        <v>67</v>
      </c>
      <c r="U26" s="16" t="s">
        <v>77</v>
      </c>
    </row>
    <row r="27" spans="2:21" ht="72" x14ac:dyDescent="0.2">
      <c r="B27" s="68"/>
      <c r="C27" s="68"/>
      <c r="D27"/>
      <c r="E27" s="69" t="s">
        <v>80</v>
      </c>
      <c r="F27" s="69" t="s">
        <v>81</v>
      </c>
      <c r="G27" s="69" t="s">
        <v>80</v>
      </c>
      <c r="I27" s="68"/>
      <c r="J27" s="68"/>
      <c r="K27"/>
      <c r="L27" s="69" t="s">
        <v>80</v>
      </c>
      <c r="M27" s="69" t="s">
        <v>80</v>
      </c>
      <c r="N27" s="69" t="s">
        <v>81</v>
      </c>
      <c r="P27" s="68"/>
      <c r="Q27" s="68"/>
      <c r="R27"/>
      <c r="S27" s="69" t="s">
        <v>80</v>
      </c>
      <c r="T27" s="69" t="s">
        <v>80</v>
      </c>
      <c r="U27" s="69" t="s">
        <v>81</v>
      </c>
    </row>
    <row r="28" spans="2:21" x14ac:dyDescent="0.2">
      <c r="B28" s="13" t="s">
        <v>70</v>
      </c>
      <c r="C28" s="13"/>
      <c r="D28" s="72"/>
      <c r="E28" s="72"/>
      <c r="F28" s="72"/>
      <c r="G28" s="72"/>
      <c r="I28" s="13" t="s">
        <v>70</v>
      </c>
      <c r="J28" s="13"/>
      <c r="K28" s="72"/>
      <c r="L28" s="72"/>
      <c r="M28" s="72"/>
      <c r="N28" s="72"/>
      <c r="P28" s="13" t="s">
        <v>70</v>
      </c>
      <c r="Q28" s="13"/>
      <c r="R28" s="72"/>
      <c r="S28" s="72"/>
      <c r="T28" s="72"/>
      <c r="U28" s="72"/>
    </row>
    <row r="29" spans="2:21" x14ac:dyDescent="0.2">
      <c r="B29" s="68"/>
      <c r="C29" s="68" t="s">
        <v>82</v>
      </c>
      <c r="D29">
        <v>30</v>
      </c>
      <c r="E29" s="73">
        <v>5</v>
      </c>
      <c r="F29" s="73">
        <v>10</v>
      </c>
      <c r="G29" s="73">
        <v>20</v>
      </c>
      <c r="I29" s="68"/>
      <c r="J29" s="68" t="s">
        <v>82</v>
      </c>
      <c r="K29">
        <v>30</v>
      </c>
      <c r="L29" s="73">
        <v>5</v>
      </c>
      <c r="M29" s="73">
        <v>10</v>
      </c>
      <c r="N29" s="73">
        <v>20</v>
      </c>
      <c r="P29" s="68"/>
      <c r="Q29" s="68" t="s">
        <v>82</v>
      </c>
      <c r="R29">
        <v>30</v>
      </c>
      <c r="S29" s="73">
        <v>5</v>
      </c>
      <c r="T29" s="73">
        <v>10</v>
      </c>
      <c r="U29" s="73">
        <v>20</v>
      </c>
    </row>
    <row r="30" spans="2:21" x14ac:dyDescent="0.2">
      <c r="B30" s="13" t="s">
        <v>72</v>
      </c>
      <c r="C30" s="13"/>
      <c r="D30" s="72"/>
      <c r="E30" s="72"/>
      <c r="F30" s="72"/>
      <c r="G30" s="72"/>
      <c r="I30" s="13" t="s">
        <v>72</v>
      </c>
      <c r="J30" s="13"/>
      <c r="K30" s="72"/>
      <c r="L30" s="72"/>
      <c r="M30" s="72"/>
      <c r="N30" s="72"/>
      <c r="P30" s="13" t="s">
        <v>72</v>
      </c>
      <c r="Q30" s="13"/>
      <c r="R30" s="72"/>
      <c r="S30" s="72"/>
      <c r="T30" s="72"/>
      <c r="U30" s="72"/>
    </row>
    <row r="31" spans="2:21" x14ac:dyDescent="0.2">
      <c r="B31" s="68"/>
      <c r="C31" s="68" t="s">
        <v>62</v>
      </c>
      <c r="D31" s="17">
        <v>3200</v>
      </c>
      <c r="E31" s="17">
        <v>3500</v>
      </c>
      <c r="F31" s="17">
        <v>3440</v>
      </c>
      <c r="G31" s="17">
        <v>3320</v>
      </c>
      <c r="I31" s="68"/>
      <c r="J31" s="68" t="s">
        <v>62</v>
      </c>
      <c r="K31" s="17">
        <v>5150</v>
      </c>
      <c r="L31" s="17">
        <v>5450</v>
      </c>
      <c r="M31" s="17">
        <v>5390</v>
      </c>
      <c r="N31" s="17">
        <v>5270</v>
      </c>
      <c r="P31" s="68"/>
      <c r="Q31" s="68" t="s">
        <v>62</v>
      </c>
      <c r="R31" s="17">
        <v>7750</v>
      </c>
      <c r="S31" s="17">
        <v>8050</v>
      </c>
      <c r="T31" s="17">
        <v>7990</v>
      </c>
      <c r="U31" s="17">
        <v>7870</v>
      </c>
    </row>
    <row r="32" spans="2:21" x14ac:dyDescent="0.2">
      <c r="B32" s="68"/>
      <c r="C32" s="68" t="s">
        <v>63</v>
      </c>
      <c r="D32" s="33">
        <v>0.6</v>
      </c>
      <c r="E32" s="33">
        <v>0.6</v>
      </c>
      <c r="F32" s="33">
        <v>0.6</v>
      </c>
      <c r="G32" s="33">
        <v>0.6</v>
      </c>
      <c r="I32" s="68"/>
      <c r="J32" s="68" t="s">
        <v>63</v>
      </c>
      <c r="K32" s="33">
        <v>0.6</v>
      </c>
      <c r="L32" s="33">
        <v>0.6</v>
      </c>
      <c r="M32" s="33">
        <v>0.6</v>
      </c>
      <c r="N32" s="33">
        <v>0.6</v>
      </c>
      <c r="P32" s="68"/>
      <c r="Q32" s="68" t="s">
        <v>63</v>
      </c>
      <c r="R32" s="33">
        <v>0.6</v>
      </c>
      <c r="S32" s="33">
        <v>0.6</v>
      </c>
      <c r="T32" s="33">
        <v>0.6</v>
      </c>
      <c r="U32" s="33">
        <v>0.6</v>
      </c>
    </row>
    <row r="33" spans="2:21" ht="16" thickBot="1" x14ac:dyDescent="0.25">
      <c r="B33" s="14"/>
      <c r="C33" s="14" t="s">
        <v>64</v>
      </c>
      <c r="D33" s="71" t="s">
        <v>66</v>
      </c>
      <c r="E33" s="71" t="s">
        <v>66</v>
      </c>
      <c r="F33" s="71" t="s">
        <v>66</v>
      </c>
      <c r="G33" s="71" t="s">
        <v>66</v>
      </c>
      <c r="I33" s="14"/>
      <c r="J33" s="14" t="s">
        <v>64</v>
      </c>
      <c r="K33" s="71" t="s">
        <v>66</v>
      </c>
      <c r="L33" s="71" t="s">
        <v>66</v>
      </c>
      <c r="M33" s="71" t="s">
        <v>66</v>
      </c>
      <c r="N33" s="71" t="s">
        <v>66</v>
      </c>
      <c r="P33" s="14"/>
      <c r="Q33" s="14" t="s">
        <v>64</v>
      </c>
      <c r="R33" s="71" t="s">
        <v>66</v>
      </c>
      <c r="S33" s="71" t="s">
        <v>66</v>
      </c>
      <c r="T33" s="71" t="s">
        <v>66</v>
      </c>
      <c r="U33" s="71" t="s">
        <v>66</v>
      </c>
    </row>
    <row r="34" spans="2:21" x14ac:dyDescent="0.2">
      <c r="B34" t="s">
        <v>73</v>
      </c>
      <c r="C34"/>
      <c r="D34"/>
      <c r="E34"/>
      <c r="F34"/>
      <c r="G34"/>
      <c r="I34" t="s">
        <v>73</v>
      </c>
      <c r="J34"/>
      <c r="K34"/>
      <c r="L34"/>
      <c r="M34"/>
      <c r="N34"/>
      <c r="P34" t="s">
        <v>73</v>
      </c>
      <c r="Q34"/>
      <c r="R34"/>
      <c r="S34"/>
      <c r="T34"/>
      <c r="U34"/>
    </row>
    <row r="35" spans="2:21" x14ac:dyDescent="0.2">
      <c r="B35" t="s">
        <v>74</v>
      </c>
      <c r="C35"/>
      <c r="D35"/>
      <c r="E35"/>
      <c r="F35"/>
      <c r="G35"/>
      <c r="I35" t="s">
        <v>74</v>
      </c>
      <c r="J35"/>
      <c r="K35"/>
      <c r="L35"/>
      <c r="M35"/>
      <c r="N35"/>
      <c r="P35" t="s">
        <v>74</v>
      </c>
      <c r="Q35"/>
      <c r="R35"/>
      <c r="S35"/>
      <c r="T35"/>
      <c r="U35"/>
    </row>
    <row r="36" spans="2:21" x14ac:dyDescent="0.2">
      <c r="B36" t="s">
        <v>75</v>
      </c>
      <c r="C36"/>
      <c r="D36"/>
      <c r="E36"/>
      <c r="F36"/>
      <c r="G36"/>
      <c r="I36" t="s">
        <v>75</v>
      </c>
      <c r="J36"/>
      <c r="K36"/>
      <c r="L36"/>
      <c r="M36"/>
      <c r="N36"/>
      <c r="P36" t="s">
        <v>75</v>
      </c>
      <c r="Q36"/>
      <c r="R36"/>
      <c r="S36"/>
      <c r="T36"/>
      <c r="U36"/>
    </row>
    <row r="37" spans="2:21" x14ac:dyDescent="0.2">
      <c r="B37"/>
      <c r="C37"/>
      <c r="D37"/>
      <c r="E37"/>
      <c r="F37"/>
      <c r="G37"/>
      <c r="I37"/>
      <c r="J37"/>
      <c r="K37"/>
      <c r="L37"/>
      <c r="M37"/>
      <c r="N37"/>
      <c r="P37"/>
      <c r="Q37"/>
      <c r="R37"/>
      <c r="S37"/>
      <c r="T37"/>
      <c r="U37"/>
    </row>
    <row r="38" spans="2:21" x14ac:dyDescent="0.2">
      <c r="B38"/>
      <c r="C38"/>
      <c r="D38"/>
      <c r="E38"/>
      <c r="F38"/>
      <c r="G38"/>
      <c r="I38"/>
      <c r="J38"/>
      <c r="K38"/>
      <c r="L38"/>
      <c r="M38"/>
      <c r="N38"/>
      <c r="P38"/>
      <c r="Q38"/>
      <c r="R38"/>
      <c r="S38"/>
      <c r="T38"/>
      <c r="U38"/>
    </row>
    <row r="39" spans="2:21" x14ac:dyDescent="0.2">
      <c r="B39"/>
      <c r="C39"/>
      <c r="D39"/>
      <c r="E39"/>
      <c r="F39"/>
      <c r="G39"/>
      <c r="I39"/>
      <c r="J39"/>
      <c r="K39"/>
      <c r="L39"/>
      <c r="M39"/>
      <c r="N39"/>
      <c r="P39"/>
      <c r="Q39"/>
      <c r="R39"/>
      <c r="S39"/>
      <c r="T39" s="10" t="s">
        <v>3</v>
      </c>
      <c r="U39" t="s">
        <v>14</v>
      </c>
    </row>
    <row r="40" spans="2:21" x14ac:dyDescent="0.2">
      <c r="B40"/>
      <c r="C40"/>
      <c r="D40"/>
      <c r="E40"/>
      <c r="F40" s="10" t="s">
        <v>3</v>
      </c>
      <c r="G40" t="s">
        <v>14</v>
      </c>
      <c r="I40"/>
      <c r="J40"/>
      <c r="K40"/>
      <c r="L40"/>
      <c r="M40" s="10" t="s">
        <v>3</v>
      </c>
      <c r="N40" t="s">
        <v>14</v>
      </c>
      <c r="P40"/>
      <c r="Q40"/>
      <c r="R40"/>
      <c r="S40"/>
      <c r="T40" s="45" t="s">
        <v>29</v>
      </c>
      <c r="U40" s="56">
        <v>800</v>
      </c>
    </row>
    <row r="41" spans="2:21" x14ac:dyDescent="0.2">
      <c r="B41"/>
      <c r="C41"/>
      <c r="D41"/>
      <c r="E41"/>
      <c r="F41" s="45" t="s">
        <v>29</v>
      </c>
      <c r="G41" s="56">
        <v>450</v>
      </c>
      <c r="I41"/>
      <c r="J41"/>
      <c r="K41"/>
      <c r="L41"/>
      <c r="M41" s="45" t="s">
        <v>29</v>
      </c>
      <c r="N41" s="56">
        <v>600</v>
      </c>
      <c r="P41"/>
      <c r="Q41"/>
      <c r="R41"/>
      <c r="S41"/>
      <c r="T41" s="45" t="s">
        <v>30</v>
      </c>
      <c r="U41" s="53">
        <v>0.1</v>
      </c>
    </row>
    <row r="42" spans="2:21" x14ac:dyDescent="0.2">
      <c r="B42"/>
      <c r="C42"/>
      <c r="D42"/>
      <c r="E42"/>
      <c r="F42" s="45" t="s">
        <v>30</v>
      </c>
      <c r="G42" s="53">
        <v>0.1</v>
      </c>
      <c r="I42"/>
      <c r="J42"/>
      <c r="K42"/>
      <c r="L42"/>
      <c r="M42" s="45" t="s">
        <v>30</v>
      </c>
      <c r="N42" s="53">
        <v>0.1</v>
      </c>
      <c r="P42"/>
      <c r="Q42"/>
      <c r="R42"/>
      <c r="S42"/>
      <c r="T42" s="45" t="s">
        <v>52</v>
      </c>
      <c r="U42" s="53">
        <v>0.5</v>
      </c>
    </row>
    <row r="43" spans="2:21" x14ac:dyDescent="0.2">
      <c r="B43"/>
      <c r="C43"/>
      <c r="D43"/>
      <c r="E43"/>
      <c r="F43" s="45" t="s">
        <v>52</v>
      </c>
      <c r="G43" s="53">
        <v>0.5</v>
      </c>
      <c r="I43"/>
      <c r="J43"/>
      <c r="K43"/>
      <c r="L43"/>
      <c r="M43" s="45" t="s">
        <v>52</v>
      </c>
      <c r="N43" s="53">
        <v>0.5</v>
      </c>
      <c r="P43"/>
      <c r="Q43"/>
      <c r="R43"/>
      <c r="S43"/>
      <c r="T43" s="45" t="s">
        <v>41</v>
      </c>
      <c r="U43" s="55">
        <v>100</v>
      </c>
    </row>
    <row r="44" spans="2:21" x14ac:dyDescent="0.2">
      <c r="B44"/>
      <c r="C44"/>
      <c r="D44"/>
      <c r="E44"/>
      <c r="F44" s="45" t="s">
        <v>41</v>
      </c>
      <c r="G44" s="55">
        <v>100</v>
      </c>
      <c r="I44"/>
      <c r="J44"/>
      <c r="K44"/>
      <c r="L44"/>
      <c r="M44" s="45" t="s">
        <v>41</v>
      </c>
      <c r="N44" s="55">
        <v>100</v>
      </c>
      <c r="P44"/>
      <c r="Q44"/>
      <c r="R44"/>
      <c r="S44"/>
      <c r="T44" s="45" t="s">
        <v>43</v>
      </c>
      <c r="U44" s="55">
        <v>3</v>
      </c>
    </row>
    <row r="45" spans="2:21" x14ac:dyDescent="0.2">
      <c r="B45"/>
      <c r="C45"/>
      <c r="D45"/>
      <c r="E45"/>
      <c r="F45" s="45" t="s">
        <v>43</v>
      </c>
      <c r="G45" s="55">
        <v>3</v>
      </c>
      <c r="I45"/>
      <c r="J45"/>
      <c r="K45"/>
      <c r="L45"/>
      <c r="M45" s="45" t="s">
        <v>43</v>
      </c>
      <c r="N45" s="55">
        <v>3</v>
      </c>
    </row>
    <row r="47" spans="2:21" ht="16" thickBot="1" x14ac:dyDescent="0.25"/>
    <row r="48" spans="2:21" ht="16" x14ac:dyDescent="0.2">
      <c r="B48" s="80" t="s">
        <v>69</v>
      </c>
      <c r="C48" s="80"/>
      <c r="D48" s="15"/>
      <c r="E48" s="15"/>
      <c r="F48" s="15"/>
      <c r="G48" s="15"/>
      <c r="I48" s="12" t="s">
        <v>69</v>
      </c>
      <c r="J48" s="12"/>
      <c r="K48" s="15"/>
      <c r="L48" s="15"/>
      <c r="M48" s="15"/>
      <c r="N48" s="15"/>
      <c r="P48" s="12" t="s">
        <v>69</v>
      </c>
      <c r="Q48" s="12"/>
      <c r="R48" s="15"/>
      <c r="S48" s="15"/>
      <c r="T48" s="15"/>
      <c r="U48" s="15"/>
    </row>
    <row r="49" spans="2:21" ht="16" x14ac:dyDescent="0.2">
      <c r="B49" s="81"/>
      <c r="C49" s="81"/>
      <c r="D49" s="16" t="s">
        <v>71</v>
      </c>
      <c r="E49" s="16" t="s">
        <v>65</v>
      </c>
      <c r="F49" s="16" t="s">
        <v>67</v>
      </c>
      <c r="G49" s="16" t="s">
        <v>77</v>
      </c>
      <c r="I49" s="11"/>
      <c r="J49" s="11"/>
      <c r="K49" s="16" t="s">
        <v>71</v>
      </c>
      <c r="L49" s="16" t="s">
        <v>65</v>
      </c>
      <c r="M49" s="16" t="s">
        <v>67</v>
      </c>
      <c r="N49" s="16" t="s">
        <v>77</v>
      </c>
      <c r="P49" s="11"/>
      <c r="Q49" s="11"/>
      <c r="R49" s="16" t="s">
        <v>71</v>
      </c>
      <c r="S49" s="16" t="s">
        <v>65</v>
      </c>
      <c r="T49" s="16" t="s">
        <v>67</v>
      </c>
      <c r="U49" s="16" t="s">
        <v>77</v>
      </c>
    </row>
    <row r="50" spans="2:21" ht="72" x14ac:dyDescent="0.2">
      <c r="B50" s="82"/>
      <c r="C50" s="82"/>
      <c r="D50"/>
      <c r="E50" s="69" t="s">
        <v>80</v>
      </c>
      <c r="F50" s="69" t="s">
        <v>81</v>
      </c>
      <c r="G50" s="69" t="s">
        <v>80</v>
      </c>
      <c r="I50" s="68"/>
      <c r="J50" s="68"/>
      <c r="K50"/>
      <c r="L50" s="69" t="s">
        <v>80</v>
      </c>
      <c r="M50" s="69" t="s">
        <v>80</v>
      </c>
      <c r="N50" s="69" t="s">
        <v>81</v>
      </c>
      <c r="P50" s="68"/>
      <c r="Q50" s="68"/>
      <c r="R50"/>
      <c r="S50" s="69" t="s">
        <v>80</v>
      </c>
      <c r="T50" s="69" t="s">
        <v>80</v>
      </c>
      <c r="U50" s="69" t="s">
        <v>81</v>
      </c>
    </row>
    <row r="51" spans="2:21" x14ac:dyDescent="0.2">
      <c r="B51" s="83" t="s">
        <v>70</v>
      </c>
      <c r="C51" s="83"/>
      <c r="D51" s="72"/>
      <c r="E51" s="72"/>
      <c r="F51" s="72"/>
      <c r="G51" s="72"/>
      <c r="I51" s="13" t="s">
        <v>70</v>
      </c>
      <c r="J51" s="13"/>
      <c r="K51" s="72"/>
      <c r="L51" s="72"/>
      <c r="M51" s="72"/>
      <c r="N51" s="72"/>
      <c r="P51" s="13" t="s">
        <v>70</v>
      </c>
      <c r="Q51" s="13"/>
      <c r="R51" s="72"/>
      <c r="S51" s="72"/>
      <c r="T51" s="72"/>
      <c r="U51" s="72"/>
    </row>
    <row r="52" spans="2:21" x14ac:dyDescent="0.2">
      <c r="B52" s="82"/>
      <c r="C52" s="82" t="s">
        <v>82</v>
      </c>
      <c r="D52">
        <v>30</v>
      </c>
      <c r="E52" s="73">
        <v>5</v>
      </c>
      <c r="F52" s="73">
        <v>10</v>
      </c>
      <c r="G52" s="73">
        <v>20</v>
      </c>
      <c r="I52" s="68"/>
      <c r="J52" s="68" t="s">
        <v>82</v>
      </c>
      <c r="K52">
        <v>30</v>
      </c>
      <c r="L52" s="73">
        <v>5</v>
      </c>
      <c r="M52" s="73">
        <v>10</v>
      </c>
      <c r="N52" s="73">
        <v>20</v>
      </c>
      <c r="P52" s="68"/>
      <c r="Q52" s="68" t="s">
        <v>82</v>
      </c>
      <c r="R52">
        <v>30</v>
      </c>
      <c r="S52" s="73">
        <v>5</v>
      </c>
      <c r="T52" s="73">
        <v>10</v>
      </c>
      <c r="U52" s="73">
        <v>20</v>
      </c>
    </row>
    <row r="53" spans="2:21" x14ac:dyDescent="0.2">
      <c r="B53" s="83" t="s">
        <v>72</v>
      </c>
      <c r="C53" s="83"/>
      <c r="D53" s="72"/>
      <c r="E53" s="72"/>
      <c r="F53" s="72"/>
      <c r="G53" s="72"/>
      <c r="I53" s="13" t="s">
        <v>72</v>
      </c>
      <c r="J53" s="13"/>
      <c r="K53" s="72"/>
      <c r="L53" s="72"/>
      <c r="M53" s="72"/>
      <c r="N53" s="72"/>
      <c r="P53" s="13" t="s">
        <v>72</v>
      </c>
      <c r="Q53" s="13"/>
      <c r="R53" s="72"/>
      <c r="S53" s="72"/>
      <c r="T53" s="72"/>
      <c r="U53" s="72"/>
    </row>
    <row r="54" spans="2:21" x14ac:dyDescent="0.2">
      <c r="B54" s="82"/>
      <c r="C54" s="82" t="s">
        <v>62</v>
      </c>
      <c r="D54" s="17">
        <v>3000</v>
      </c>
      <c r="E54" s="17">
        <v>3300</v>
      </c>
      <c r="F54" s="17">
        <v>3240</v>
      </c>
      <c r="G54" s="17">
        <v>3120</v>
      </c>
      <c r="I54" s="68"/>
      <c r="J54" s="68" t="s">
        <v>62</v>
      </c>
      <c r="K54" s="17">
        <v>4800</v>
      </c>
      <c r="L54" s="17">
        <v>5100</v>
      </c>
      <c r="M54" s="17">
        <v>5040</v>
      </c>
      <c r="N54" s="17">
        <v>4920</v>
      </c>
      <c r="P54" s="68"/>
      <c r="Q54" s="68" t="s">
        <v>62</v>
      </c>
      <c r="R54" s="17">
        <v>7200</v>
      </c>
      <c r="S54" s="17">
        <v>7500</v>
      </c>
      <c r="T54" s="17">
        <v>7440</v>
      </c>
      <c r="U54" s="17">
        <v>7320</v>
      </c>
    </row>
    <row r="55" spans="2:21" x14ac:dyDescent="0.2">
      <c r="B55" s="82"/>
      <c r="C55" s="82" t="s">
        <v>63</v>
      </c>
      <c r="D55" s="33">
        <v>0.6</v>
      </c>
      <c r="E55" s="33">
        <v>0.6</v>
      </c>
      <c r="F55" s="33">
        <v>0.6</v>
      </c>
      <c r="G55" s="33">
        <v>0.6</v>
      </c>
      <c r="I55" s="68"/>
      <c r="J55" s="68" t="s">
        <v>63</v>
      </c>
      <c r="K55" s="33">
        <v>0.6</v>
      </c>
      <c r="L55" s="33">
        <v>0.6</v>
      </c>
      <c r="M55" s="33">
        <v>0.6</v>
      </c>
      <c r="N55" s="33">
        <v>0.6</v>
      </c>
      <c r="P55" s="68"/>
      <c r="Q55" s="68" t="s">
        <v>63</v>
      </c>
      <c r="R55" s="33">
        <v>0.6</v>
      </c>
      <c r="S55" s="33">
        <v>0.6</v>
      </c>
      <c r="T55" s="33">
        <v>0.6</v>
      </c>
      <c r="U55" s="33">
        <v>0.6</v>
      </c>
    </row>
    <row r="56" spans="2:21" ht="16" thickBot="1" x14ac:dyDescent="0.25">
      <c r="B56" s="84"/>
      <c r="C56" s="84" t="s">
        <v>64</v>
      </c>
      <c r="D56" s="71" t="s">
        <v>66</v>
      </c>
      <c r="E56" s="71" t="s">
        <v>66</v>
      </c>
      <c r="F56" s="71" t="s">
        <v>66</v>
      </c>
      <c r="G56" s="71" t="s">
        <v>66</v>
      </c>
      <c r="I56" s="14"/>
      <c r="J56" s="14" t="s">
        <v>64</v>
      </c>
      <c r="K56" s="71" t="s">
        <v>66</v>
      </c>
      <c r="L56" s="71" t="s">
        <v>66</v>
      </c>
      <c r="M56" s="71" t="s">
        <v>66</v>
      </c>
      <c r="N56" s="71" t="s">
        <v>66</v>
      </c>
      <c r="P56" s="14"/>
      <c r="Q56" s="14" t="s">
        <v>64</v>
      </c>
      <c r="R56" s="71" t="s">
        <v>66</v>
      </c>
      <c r="S56" s="71" t="s">
        <v>66</v>
      </c>
      <c r="T56" s="71" t="s">
        <v>66</v>
      </c>
      <c r="U56" s="71" t="s">
        <v>66</v>
      </c>
    </row>
    <row r="57" spans="2:21" x14ac:dyDescent="0.2">
      <c r="B57" t="s">
        <v>73</v>
      </c>
      <c r="C57"/>
      <c r="D57"/>
      <c r="E57"/>
      <c r="F57"/>
      <c r="G57"/>
      <c r="I57" t="s">
        <v>73</v>
      </c>
      <c r="J57"/>
      <c r="K57"/>
      <c r="L57"/>
      <c r="M57"/>
      <c r="N57"/>
      <c r="P57" t="s">
        <v>73</v>
      </c>
      <c r="Q57"/>
      <c r="R57"/>
      <c r="S57"/>
      <c r="T57"/>
      <c r="U57"/>
    </row>
    <row r="58" spans="2:21" x14ac:dyDescent="0.2">
      <c r="B58" t="s">
        <v>74</v>
      </c>
      <c r="C58"/>
      <c r="D58"/>
      <c r="E58"/>
      <c r="F58"/>
      <c r="G58"/>
      <c r="I58" t="s">
        <v>74</v>
      </c>
      <c r="J58"/>
      <c r="K58"/>
      <c r="L58"/>
      <c r="M58"/>
      <c r="N58"/>
      <c r="P58" t="s">
        <v>74</v>
      </c>
      <c r="Q58"/>
      <c r="R58"/>
      <c r="S58"/>
      <c r="T58"/>
      <c r="U58"/>
    </row>
    <row r="59" spans="2:21" x14ac:dyDescent="0.2">
      <c r="B59" t="s">
        <v>75</v>
      </c>
      <c r="C59"/>
      <c r="D59"/>
      <c r="E59"/>
      <c r="F59"/>
      <c r="G59"/>
      <c r="I59" t="s">
        <v>75</v>
      </c>
      <c r="J59"/>
      <c r="K59"/>
      <c r="L59"/>
      <c r="M59"/>
      <c r="N59"/>
      <c r="P59" t="s">
        <v>75</v>
      </c>
      <c r="Q59"/>
      <c r="R59"/>
      <c r="S59"/>
      <c r="T59"/>
      <c r="U59"/>
    </row>
    <row r="60" spans="2:21" x14ac:dyDescent="0.2">
      <c r="I60"/>
      <c r="J60"/>
      <c r="K60"/>
      <c r="L60"/>
      <c r="M60"/>
      <c r="N60"/>
      <c r="P60"/>
      <c r="Q60"/>
      <c r="R60"/>
      <c r="S60"/>
      <c r="T60"/>
      <c r="U60"/>
    </row>
    <row r="61" spans="2:21" x14ac:dyDescent="0.2">
      <c r="B61"/>
      <c r="C61"/>
      <c r="D61"/>
      <c r="E61"/>
      <c r="F61"/>
      <c r="G61"/>
      <c r="I61"/>
      <c r="J61"/>
      <c r="K61"/>
      <c r="L61"/>
      <c r="M61"/>
      <c r="N61"/>
      <c r="P61"/>
      <c r="Q61"/>
      <c r="R61"/>
      <c r="S61"/>
      <c r="T61"/>
      <c r="U61"/>
    </row>
    <row r="62" spans="2:21" x14ac:dyDescent="0.2">
      <c r="B62"/>
      <c r="C62"/>
      <c r="D62"/>
      <c r="E62"/>
      <c r="F62" s="10" t="s">
        <v>3</v>
      </c>
      <c r="G62" t="s">
        <v>14</v>
      </c>
      <c r="I62"/>
      <c r="J62"/>
      <c r="K62"/>
      <c r="L62"/>
      <c r="M62" s="10" t="s">
        <v>3</v>
      </c>
      <c r="N62" t="s">
        <v>14</v>
      </c>
      <c r="P62"/>
      <c r="Q62"/>
      <c r="R62"/>
      <c r="S62"/>
      <c r="T62" s="10" t="s">
        <v>3</v>
      </c>
      <c r="U62" t="s">
        <v>14</v>
      </c>
    </row>
    <row r="63" spans="2:21" x14ac:dyDescent="0.2">
      <c r="B63"/>
      <c r="C63"/>
      <c r="D63"/>
      <c r="E63"/>
      <c r="F63" s="45" t="s">
        <v>29</v>
      </c>
      <c r="G63" s="56">
        <v>450</v>
      </c>
      <c r="I63"/>
      <c r="J63"/>
      <c r="K63"/>
      <c r="L63"/>
      <c r="M63" s="45" t="s">
        <v>29</v>
      </c>
      <c r="N63" s="56">
        <v>600</v>
      </c>
      <c r="P63"/>
      <c r="Q63"/>
      <c r="R63"/>
      <c r="S63"/>
      <c r="T63" s="45" t="s">
        <v>29</v>
      </c>
      <c r="U63" s="56">
        <v>800</v>
      </c>
    </row>
    <row r="64" spans="2:21" x14ac:dyDescent="0.2">
      <c r="B64"/>
      <c r="C64"/>
      <c r="D64"/>
      <c r="E64"/>
      <c r="F64" s="45" t="s">
        <v>30</v>
      </c>
      <c r="G64" s="53">
        <v>0.1</v>
      </c>
      <c r="I64"/>
      <c r="J64"/>
      <c r="K64"/>
      <c r="L64"/>
      <c r="M64" s="45" t="s">
        <v>30</v>
      </c>
      <c r="N64" s="53">
        <v>0.1</v>
      </c>
      <c r="P64"/>
      <c r="Q64"/>
      <c r="R64"/>
      <c r="S64"/>
      <c r="T64" s="45" t="s">
        <v>30</v>
      </c>
      <c r="U64" s="53">
        <v>0.1</v>
      </c>
    </row>
    <row r="65" spans="2:21" x14ac:dyDescent="0.2">
      <c r="B65"/>
      <c r="C65"/>
      <c r="D65"/>
      <c r="E65"/>
      <c r="F65" s="45" t="s">
        <v>52</v>
      </c>
      <c r="G65" s="53">
        <v>0</v>
      </c>
      <c r="I65"/>
      <c r="J65"/>
      <c r="K65"/>
      <c r="L65"/>
      <c r="M65" s="45" t="s">
        <v>52</v>
      </c>
      <c r="N65" s="53">
        <v>0</v>
      </c>
      <c r="P65"/>
      <c r="Q65"/>
      <c r="R65"/>
      <c r="S65"/>
      <c r="T65" s="45" t="s">
        <v>52</v>
      </c>
      <c r="U65" s="53">
        <v>0</v>
      </c>
    </row>
    <row r="66" spans="2:21" x14ac:dyDescent="0.2">
      <c r="B66"/>
      <c r="C66"/>
      <c r="D66"/>
      <c r="E66"/>
      <c r="F66" s="45" t="s">
        <v>41</v>
      </c>
      <c r="G66" s="55">
        <v>50</v>
      </c>
      <c r="I66"/>
      <c r="J66"/>
      <c r="K66"/>
      <c r="L66"/>
      <c r="M66" s="45" t="s">
        <v>41</v>
      </c>
      <c r="N66" s="55">
        <v>50</v>
      </c>
      <c r="P66"/>
      <c r="Q66"/>
      <c r="R66"/>
      <c r="S66"/>
      <c r="T66" s="45" t="s">
        <v>41</v>
      </c>
      <c r="U66" s="55">
        <v>50</v>
      </c>
    </row>
    <row r="67" spans="2:21" x14ac:dyDescent="0.2">
      <c r="B67"/>
      <c r="C67"/>
      <c r="D67"/>
      <c r="E67"/>
      <c r="F67" s="45" t="s">
        <v>43</v>
      </c>
      <c r="G67" s="55">
        <v>1</v>
      </c>
      <c r="I67"/>
      <c r="J67"/>
      <c r="K67"/>
      <c r="L67"/>
      <c r="M67" s="45" t="s">
        <v>43</v>
      </c>
      <c r="N67" s="55">
        <v>1</v>
      </c>
      <c r="P67"/>
      <c r="Q67"/>
      <c r="R67"/>
      <c r="S67"/>
      <c r="T67" s="45" t="s">
        <v>43</v>
      </c>
      <c r="U67" s="55">
        <v>1</v>
      </c>
    </row>
    <row r="68" spans="2:21" x14ac:dyDescent="0.2">
      <c r="B68"/>
      <c r="C68"/>
      <c r="D68"/>
      <c r="E68"/>
      <c r="F68"/>
      <c r="G68"/>
    </row>
  </sheetData>
  <dataValidations count="6">
    <dataValidation type="list" allowBlank="1" showInputMessage="1" showErrorMessage="1" sqref="U16 U39 U62 N17 N40 N62 G62 G40 G16" xr:uid="{9A03C005-82F4-B44F-A5F9-870F9B8C22E6}">
      <formula1>"5%, 10%"</formula1>
    </dataValidation>
    <dataValidation type="list" allowBlank="1" showInputMessage="1" showErrorMessage="1" sqref="U17 U40 U63 N18 N41 N63 G63 G41 G17" xr:uid="{7C053D50-2ED3-994A-A6AC-81F6DCA938D6}">
      <formula1>"450,600,800"</formula1>
    </dataValidation>
    <dataValidation type="list" allowBlank="1" showInputMessage="1" showErrorMessage="1" sqref="U18 U41 U64 N19 N42 N64 G64 G42 G18" xr:uid="{9470B772-56A2-7A4E-91EA-ABEEF604DCED}">
      <formula1>"10%,20%"</formula1>
    </dataValidation>
    <dataValidation type="list" allowBlank="1" showInputMessage="1" showErrorMessage="1" sqref="U19 U42 U65 N20 N43 N65 G65 G43 G19" xr:uid="{D9FF7DA7-CF64-FE4A-889F-16B9CC6ADAD5}">
      <formula1>"0%,50%,100%"</formula1>
    </dataValidation>
    <dataValidation type="list" allowBlank="1" showInputMessage="1" showErrorMessage="1" sqref="U20 U43 U66 N21 N44 N66 G66 G44 G20" xr:uid="{B096422B-0A33-884B-972E-D8B5F4CD73F6}">
      <formula1>"50,100,150"</formula1>
    </dataValidation>
    <dataValidation type="list" allowBlank="1" showInputMessage="1" showErrorMessage="1" sqref="U21 U44 U67 N22 N45 N67 G21:G22 G45 G67" xr:uid="{4FD82317-7249-C84D-86EA-5EAC93171498}">
      <formula1>"1,3,5"</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719B-4497-3E4B-8576-D6C501CA616E}">
  <sheetPr>
    <tabColor rgb="FF7030A0"/>
    <outlinePr summaryBelow="0"/>
  </sheetPr>
  <dimension ref="B1:U68"/>
  <sheetViews>
    <sheetView showGridLines="0" topLeftCell="A3" zoomScale="60" zoomScaleNormal="60" workbookViewId="0">
      <selection activeCell="F14" sqref="F14"/>
    </sheetView>
  </sheetViews>
  <sheetFormatPr baseColWidth="10" defaultColWidth="8.83203125" defaultRowHeight="15" outlineLevelRow="1" outlineLevelCol="1" x14ac:dyDescent="0.2"/>
  <cols>
    <col min="1" max="2" width="8.83203125" style="70"/>
    <col min="3" max="3" width="17.83203125" style="70" bestFit="1" customWidth="1"/>
    <col min="4" max="4" width="11.5" style="70" customWidth="1" outlineLevel="1"/>
    <col min="5" max="5" width="10.33203125" style="70" customWidth="1" outlineLevel="1"/>
    <col min="6" max="6" width="29" style="70" customWidth="1" outlineLevel="1"/>
    <col min="7" max="7" width="10.5" style="70" customWidth="1" outlineLevel="1"/>
    <col min="8" max="9" width="8.83203125" style="70"/>
    <col min="10" max="10" width="17.5" style="70" customWidth="1"/>
    <col min="11" max="11" width="17.83203125" style="70" bestFit="1" customWidth="1"/>
    <col min="12" max="12" width="13.1640625" style="70" bestFit="1" customWidth="1"/>
    <col min="13" max="13" width="30.6640625" style="70" customWidth="1"/>
    <col min="14" max="19" width="8.83203125" style="70"/>
    <col min="20" max="20" width="30" style="70" customWidth="1"/>
    <col min="21" max="16384" width="8.83203125" style="70"/>
  </cols>
  <sheetData>
    <row r="1" spans="2:21" ht="16" thickBot="1" x14ac:dyDescent="0.25">
      <c r="B1" s="43"/>
      <c r="I1" s="43"/>
    </row>
    <row r="2" spans="2:21" ht="16" x14ac:dyDescent="0.2">
      <c r="B2" s="12" t="s">
        <v>69</v>
      </c>
      <c r="C2" s="12"/>
      <c r="D2" s="15"/>
      <c r="E2" s="15"/>
      <c r="F2" s="15"/>
      <c r="G2" s="15"/>
      <c r="I2" s="12" t="s">
        <v>69</v>
      </c>
      <c r="J2" s="12"/>
      <c r="K2" s="15"/>
      <c r="L2" s="15"/>
      <c r="M2" s="15"/>
      <c r="N2" s="15"/>
      <c r="P2" s="12" t="s">
        <v>69</v>
      </c>
      <c r="Q2" s="12"/>
      <c r="R2" s="15"/>
      <c r="S2" s="15"/>
      <c r="T2" s="15"/>
      <c r="U2" s="15"/>
    </row>
    <row r="3" spans="2:21" ht="16" collapsed="1" x14ac:dyDescent="0.2">
      <c r="B3" s="11"/>
      <c r="C3" s="11"/>
      <c r="D3" s="16" t="s">
        <v>71</v>
      </c>
      <c r="E3" s="16" t="s">
        <v>65</v>
      </c>
      <c r="F3" s="16" t="s">
        <v>67</v>
      </c>
      <c r="G3" s="16" t="s">
        <v>77</v>
      </c>
      <c r="I3" s="11"/>
      <c r="J3" s="11"/>
      <c r="K3" s="16" t="s">
        <v>71</v>
      </c>
      <c r="L3" s="16" t="s">
        <v>65</v>
      </c>
      <c r="M3" s="16" t="s">
        <v>67</v>
      </c>
      <c r="N3" s="16" t="s">
        <v>77</v>
      </c>
      <c r="P3" s="11"/>
      <c r="Q3" s="11"/>
      <c r="R3" s="16" t="s">
        <v>71</v>
      </c>
      <c r="S3" s="16" t="s">
        <v>65</v>
      </c>
      <c r="T3" s="16" t="s">
        <v>67</v>
      </c>
      <c r="U3" s="16" t="s">
        <v>77</v>
      </c>
    </row>
    <row r="4" spans="2:21" ht="24" hidden="1" outlineLevel="1" x14ac:dyDescent="0.2">
      <c r="B4" s="68"/>
      <c r="C4" s="68"/>
      <c r="D4"/>
      <c r="E4" s="69"/>
      <c r="F4" s="69" t="s">
        <v>78</v>
      </c>
      <c r="G4" s="69"/>
      <c r="I4" s="68"/>
      <c r="J4" s="68"/>
      <c r="K4"/>
      <c r="L4" s="69"/>
      <c r="M4" s="69" t="s">
        <v>78</v>
      </c>
      <c r="N4" s="69"/>
      <c r="P4" s="68"/>
      <c r="Q4" s="68"/>
      <c r="R4"/>
      <c r="S4" s="69"/>
      <c r="T4" s="69" t="s">
        <v>78</v>
      </c>
      <c r="U4" s="69"/>
    </row>
    <row r="5" spans="2:21" x14ac:dyDescent="0.2">
      <c r="B5" s="13" t="s">
        <v>70</v>
      </c>
      <c r="C5" s="13"/>
      <c r="D5" s="72"/>
      <c r="E5" s="72"/>
      <c r="F5" s="72"/>
      <c r="G5" s="72"/>
      <c r="I5" s="13" t="s">
        <v>70</v>
      </c>
      <c r="J5" s="13"/>
      <c r="K5" s="72"/>
      <c r="L5" s="72"/>
      <c r="M5" s="72"/>
      <c r="N5" s="72"/>
      <c r="P5" s="13" t="s">
        <v>70</v>
      </c>
      <c r="Q5" s="13"/>
      <c r="R5" s="72"/>
      <c r="S5" s="72"/>
      <c r="T5" s="72"/>
      <c r="U5" s="72"/>
    </row>
    <row r="6" spans="2:21" outlineLevel="1" x14ac:dyDescent="0.2">
      <c r="B6" s="68"/>
      <c r="C6" s="68" t="s">
        <v>83</v>
      </c>
      <c r="D6">
        <v>10</v>
      </c>
      <c r="E6" s="73">
        <v>12</v>
      </c>
      <c r="F6" s="73">
        <v>10</v>
      </c>
      <c r="G6" s="73">
        <v>8</v>
      </c>
      <c r="I6" s="68"/>
      <c r="J6" s="68" t="s">
        <v>83</v>
      </c>
      <c r="K6">
        <v>10</v>
      </c>
      <c r="L6" s="73">
        <v>12</v>
      </c>
      <c r="M6" s="73">
        <v>10</v>
      </c>
      <c r="N6" s="73">
        <v>8</v>
      </c>
      <c r="P6" s="68"/>
      <c r="Q6" s="68" t="s">
        <v>83</v>
      </c>
      <c r="R6">
        <v>10</v>
      </c>
      <c r="S6" s="73">
        <v>12</v>
      </c>
      <c r="T6" s="73">
        <v>10</v>
      </c>
      <c r="U6" s="73">
        <v>8</v>
      </c>
    </row>
    <row r="7" spans="2:21" x14ac:dyDescent="0.2">
      <c r="B7" s="13" t="s">
        <v>72</v>
      </c>
      <c r="C7" s="13"/>
      <c r="D7" s="72"/>
      <c r="E7" s="72"/>
      <c r="F7" s="72"/>
      <c r="G7" s="72"/>
      <c r="I7" s="13" t="s">
        <v>72</v>
      </c>
      <c r="J7" s="13"/>
      <c r="K7" s="72"/>
      <c r="L7" s="72"/>
      <c r="M7" s="72"/>
      <c r="N7" s="72"/>
      <c r="P7" s="13" t="s">
        <v>72</v>
      </c>
      <c r="Q7" s="13"/>
      <c r="R7" s="72"/>
      <c r="S7" s="72"/>
      <c r="T7" s="72"/>
      <c r="U7" s="72"/>
    </row>
    <row r="8" spans="2:21" outlineLevel="1" x14ac:dyDescent="0.2">
      <c r="B8" s="68"/>
      <c r="C8" s="68" t="s">
        <v>62</v>
      </c>
      <c r="D8" s="17">
        <v>3400</v>
      </c>
      <c r="E8" s="17">
        <v>3940</v>
      </c>
      <c r="F8" s="17">
        <v>3400</v>
      </c>
      <c r="G8" s="17">
        <v>2860</v>
      </c>
      <c r="I8" s="68"/>
      <c r="J8" s="68" t="s">
        <v>62</v>
      </c>
      <c r="K8" s="17">
        <v>5500</v>
      </c>
      <c r="L8" s="17">
        <v>6340</v>
      </c>
      <c r="M8" s="17">
        <v>5500</v>
      </c>
      <c r="N8" s="17">
        <v>4660</v>
      </c>
      <c r="P8" s="68"/>
      <c r="Q8" s="68" t="s">
        <v>62</v>
      </c>
      <c r="R8" s="17">
        <v>8300</v>
      </c>
      <c r="S8" s="17">
        <v>9540</v>
      </c>
      <c r="T8" s="17">
        <v>8300</v>
      </c>
      <c r="U8" s="17">
        <v>7060</v>
      </c>
    </row>
    <row r="9" spans="2:21" x14ac:dyDescent="0.2">
      <c r="B9" s="68"/>
      <c r="C9" s="68" t="s">
        <v>63</v>
      </c>
      <c r="D9" s="33">
        <v>0.6</v>
      </c>
      <c r="E9" s="33">
        <v>0.7</v>
      </c>
      <c r="F9" s="33">
        <v>0.6</v>
      </c>
      <c r="G9" s="33">
        <v>0.5</v>
      </c>
      <c r="I9" s="68"/>
      <c r="J9" s="68" t="s">
        <v>63</v>
      </c>
      <c r="K9" s="33">
        <v>0.6</v>
      </c>
      <c r="L9" s="33">
        <v>0.7</v>
      </c>
      <c r="M9" s="33">
        <v>0.6</v>
      </c>
      <c r="N9" s="33">
        <v>0.5</v>
      </c>
      <c r="P9" s="68"/>
      <c r="Q9" s="68" t="s">
        <v>63</v>
      </c>
      <c r="R9" s="33">
        <v>0.6</v>
      </c>
      <c r="S9" s="33">
        <v>0.7</v>
      </c>
      <c r="T9" s="33">
        <v>0.6</v>
      </c>
      <c r="U9" s="33">
        <v>0.5</v>
      </c>
    </row>
    <row r="10" spans="2:21" ht="16" thickBot="1" x14ac:dyDescent="0.25">
      <c r="B10" s="14"/>
      <c r="C10" s="14" t="s">
        <v>64</v>
      </c>
      <c r="D10" s="71" t="s">
        <v>66</v>
      </c>
      <c r="E10" s="71" t="s">
        <v>66</v>
      </c>
      <c r="F10" s="71" t="s">
        <v>66</v>
      </c>
      <c r="G10" s="71" t="s">
        <v>66</v>
      </c>
      <c r="I10" s="14"/>
      <c r="J10" s="14" t="s">
        <v>64</v>
      </c>
      <c r="K10" s="71" t="s">
        <v>66</v>
      </c>
      <c r="L10" s="71" t="s">
        <v>66</v>
      </c>
      <c r="M10" s="71" t="s">
        <v>66</v>
      </c>
      <c r="N10" s="71" t="s">
        <v>66</v>
      </c>
      <c r="P10" s="14"/>
      <c r="Q10" s="14" t="s">
        <v>64</v>
      </c>
      <c r="R10" s="71" t="s">
        <v>66</v>
      </c>
      <c r="S10" s="71" t="s">
        <v>66</v>
      </c>
      <c r="T10" s="71" t="s">
        <v>66</v>
      </c>
      <c r="U10" s="71" t="s">
        <v>66</v>
      </c>
    </row>
    <row r="11" spans="2:21" x14ac:dyDescent="0.2">
      <c r="B11" t="s">
        <v>73</v>
      </c>
      <c r="C11"/>
      <c r="D11"/>
      <c r="E11"/>
      <c r="F11"/>
      <c r="G11"/>
      <c r="I11" t="s">
        <v>73</v>
      </c>
      <c r="J11"/>
      <c r="K11"/>
      <c r="L11"/>
      <c r="M11"/>
      <c r="N11"/>
      <c r="P11" t="s">
        <v>73</v>
      </c>
      <c r="Q11"/>
      <c r="R11"/>
      <c r="S11"/>
      <c r="T11"/>
      <c r="U11"/>
    </row>
    <row r="12" spans="2:21" x14ac:dyDescent="0.2">
      <c r="B12" t="s">
        <v>74</v>
      </c>
      <c r="C12"/>
      <c r="D12"/>
      <c r="E12"/>
      <c r="F12"/>
      <c r="G12"/>
      <c r="I12" t="s">
        <v>74</v>
      </c>
      <c r="J12"/>
      <c r="K12"/>
      <c r="L12"/>
      <c r="M12"/>
      <c r="N12"/>
      <c r="P12" t="s">
        <v>74</v>
      </c>
      <c r="Q12"/>
      <c r="R12"/>
      <c r="S12"/>
      <c r="T12"/>
      <c r="U12"/>
    </row>
    <row r="13" spans="2:21" x14ac:dyDescent="0.2">
      <c r="B13" t="s">
        <v>75</v>
      </c>
      <c r="C13"/>
      <c r="D13"/>
      <c r="E13"/>
      <c r="F13"/>
      <c r="G13"/>
      <c r="I13" t="s">
        <v>75</v>
      </c>
      <c r="J13"/>
      <c r="K13"/>
      <c r="L13"/>
      <c r="M13"/>
      <c r="N13"/>
      <c r="P13" t="s">
        <v>75</v>
      </c>
      <c r="Q13"/>
      <c r="R13"/>
      <c r="S13"/>
      <c r="T13"/>
      <c r="U13"/>
    </row>
    <row r="14" spans="2:21" x14ac:dyDescent="0.2">
      <c r="B14"/>
      <c r="C14"/>
      <c r="D14"/>
      <c r="E14"/>
      <c r="F14"/>
      <c r="G14"/>
      <c r="I14"/>
      <c r="J14"/>
      <c r="K14"/>
      <c r="L14"/>
      <c r="M14"/>
      <c r="N14"/>
      <c r="P14"/>
      <c r="Q14"/>
      <c r="R14"/>
      <c r="S14"/>
      <c r="T14"/>
      <c r="U14"/>
    </row>
    <row r="15" spans="2:21" x14ac:dyDescent="0.2">
      <c r="B15"/>
      <c r="C15"/>
      <c r="D15"/>
      <c r="E15"/>
      <c r="F15"/>
      <c r="G15"/>
      <c r="I15"/>
      <c r="J15"/>
      <c r="K15"/>
      <c r="L15"/>
      <c r="M15"/>
      <c r="N15"/>
      <c r="P15"/>
      <c r="Q15"/>
      <c r="R15"/>
      <c r="S15"/>
      <c r="T15"/>
      <c r="U15"/>
    </row>
    <row r="16" spans="2:21" x14ac:dyDescent="0.2">
      <c r="B16"/>
      <c r="C16"/>
      <c r="D16"/>
      <c r="E16"/>
      <c r="F16" s="10" t="s">
        <v>3</v>
      </c>
      <c r="G16" t="s">
        <v>14</v>
      </c>
      <c r="I16"/>
      <c r="J16"/>
      <c r="K16"/>
      <c r="L16"/>
      <c r="M16"/>
      <c r="N16"/>
      <c r="P16"/>
      <c r="Q16"/>
      <c r="R16"/>
      <c r="S16"/>
      <c r="T16" s="10" t="s">
        <v>3</v>
      </c>
      <c r="U16" t="s">
        <v>14</v>
      </c>
    </row>
    <row r="17" spans="2:21" x14ac:dyDescent="0.2">
      <c r="B17"/>
      <c r="C17"/>
      <c r="D17"/>
      <c r="E17"/>
      <c r="F17" s="45" t="s">
        <v>29</v>
      </c>
      <c r="G17" s="56">
        <v>450</v>
      </c>
      <c r="I17"/>
      <c r="J17"/>
      <c r="K17"/>
      <c r="L17"/>
      <c r="M17" s="10" t="s">
        <v>3</v>
      </c>
      <c r="N17" t="s">
        <v>14</v>
      </c>
      <c r="P17"/>
      <c r="Q17"/>
      <c r="R17"/>
      <c r="S17"/>
      <c r="T17" s="45" t="s">
        <v>29</v>
      </c>
      <c r="U17" s="56">
        <v>800</v>
      </c>
    </row>
    <row r="18" spans="2:21" x14ac:dyDescent="0.2">
      <c r="B18"/>
      <c r="C18"/>
      <c r="D18"/>
      <c r="E18"/>
      <c r="F18" s="45" t="s">
        <v>30</v>
      </c>
      <c r="G18" s="53">
        <v>0.1</v>
      </c>
      <c r="I18"/>
      <c r="J18"/>
      <c r="K18"/>
      <c r="L18"/>
      <c r="M18" s="45" t="s">
        <v>29</v>
      </c>
      <c r="N18" s="56">
        <v>600</v>
      </c>
      <c r="P18"/>
      <c r="Q18"/>
      <c r="R18"/>
      <c r="S18"/>
      <c r="T18" s="45" t="s">
        <v>30</v>
      </c>
      <c r="U18" s="53">
        <v>0.1</v>
      </c>
    </row>
    <row r="19" spans="2:21" x14ac:dyDescent="0.2">
      <c r="B19"/>
      <c r="C19"/>
      <c r="D19"/>
      <c r="E19"/>
      <c r="F19" s="45" t="s">
        <v>52</v>
      </c>
      <c r="G19" s="53">
        <v>1</v>
      </c>
      <c r="I19"/>
      <c r="J19"/>
      <c r="K19"/>
      <c r="L19"/>
      <c r="M19" s="45" t="s">
        <v>30</v>
      </c>
      <c r="N19" s="53">
        <v>0.1</v>
      </c>
      <c r="P19"/>
      <c r="Q19"/>
      <c r="R19"/>
      <c r="S19"/>
      <c r="T19" s="45" t="s">
        <v>52</v>
      </c>
      <c r="U19" s="53">
        <v>1</v>
      </c>
    </row>
    <row r="20" spans="2:21" x14ac:dyDescent="0.2">
      <c r="B20"/>
      <c r="C20"/>
      <c r="D20"/>
      <c r="E20"/>
      <c r="F20" s="45" t="s">
        <v>41</v>
      </c>
      <c r="G20" s="55">
        <v>150</v>
      </c>
      <c r="I20"/>
      <c r="J20"/>
      <c r="K20"/>
      <c r="L20"/>
      <c r="M20" s="45" t="s">
        <v>52</v>
      </c>
      <c r="N20" s="53">
        <v>1</v>
      </c>
      <c r="P20"/>
      <c r="Q20"/>
      <c r="R20"/>
      <c r="S20"/>
      <c r="T20" s="45" t="s">
        <v>41</v>
      </c>
      <c r="U20" s="55">
        <v>150</v>
      </c>
    </row>
    <row r="21" spans="2:21" x14ac:dyDescent="0.2">
      <c r="B21"/>
      <c r="C21"/>
      <c r="D21"/>
      <c r="E21"/>
      <c r="F21" s="74" t="s">
        <v>43</v>
      </c>
      <c r="G21" s="75">
        <v>5</v>
      </c>
      <c r="I21"/>
      <c r="J21"/>
      <c r="K21"/>
      <c r="L21"/>
      <c r="M21" s="45" t="s">
        <v>41</v>
      </c>
      <c r="N21" s="55">
        <v>150</v>
      </c>
      <c r="P21"/>
      <c r="Q21"/>
      <c r="R21"/>
      <c r="S21"/>
      <c r="T21" s="45" t="s">
        <v>43</v>
      </c>
      <c r="U21" s="55">
        <v>5</v>
      </c>
    </row>
    <row r="22" spans="2:21" x14ac:dyDescent="0.2">
      <c r="B22"/>
      <c r="C22"/>
      <c r="D22"/>
      <c r="E22"/>
      <c r="F22" s="43"/>
      <c r="G22" s="76"/>
      <c r="I22"/>
      <c r="J22"/>
      <c r="K22"/>
      <c r="L22"/>
      <c r="M22" s="45" t="s">
        <v>43</v>
      </c>
      <c r="N22" s="55">
        <v>5</v>
      </c>
    </row>
    <row r="24" spans="2:21" ht="16" thickBot="1" x14ac:dyDescent="0.25"/>
    <row r="25" spans="2:21" ht="16" x14ac:dyDescent="0.2">
      <c r="B25" s="12" t="s">
        <v>69</v>
      </c>
      <c r="C25" s="12"/>
      <c r="D25" s="15"/>
      <c r="E25" s="15"/>
      <c r="F25" s="15"/>
      <c r="G25" s="15"/>
      <c r="I25" s="12" t="s">
        <v>69</v>
      </c>
      <c r="J25" s="12"/>
      <c r="K25" s="15"/>
      <c r="L25" s="15"/>
      <c r="M25" s="15"/>
      <c r="N25" s="15"/>
      <c r="P25" s="12" t="s">
        <v>69</v>
      </c>
      <c r="Q25" s="12"/>
      <c r="R25" s="15"/>
      <c r="S25" s="15"/>
      <c r="T25" s="15"/>
      <c r="U25" s="15"/>
    </row>
    <row r="26" spans="2:21" ht="16" x14ac:dyDescent="0.2">
      <c r="B26" s="11"/>
      <c r="C26" s="11"/>
      <c r="D26" s="16" t="s">
        <v>71</v>
      </c>
      <c r="E26" s="16" t="s">
        <v>65</v>
      </c>
      <c r="F26" s="16" t="s">
        <v>67</v>
      </c>
      <c r="G26" s="16" t="s">
        <v>77</v>
      </c>
      <c r="I26" s="11"/>
      <c r="J26" s="11"/>
      <c r="K26" s="16" t="s">
        <v>71</v>
      </c>
      <c r="L26" s="16" t="s">
        <v>65</v>
      </c>
      <c r="M26" s="16" t="s">
        <v>67</v>
      </c>
      <c r="N26" s="16" t="s">
        <v>77</v>
      </c>
      <c r="P26" s="11"/>
      <c r="Q26" s="11"/>
      <c r="R26" s="16" t="s">
        <v>71</v>
      </c>
      <c r="S26" s="16" t="s">
        <v>65</v>
      </c>
      <c r="T26" s="16" t="s">
        <v>67</v>
      </c>
      <c r="U26" s="16" t="s">
        <v>77</v>
      </c>
    </row>
    <row r="27" spans="2:21" ht="24" x14ac:dyDescent="0.2">
      <c r="B27" s="68"/>
      <c r="C27" s="68"/>
      <c r="D27"/>
      <c r="E27" s="69"/>
      <c r="F27" s="69" t="s">
        <v>78</v>
      </c>
      <c r="G27" s="69"/>
      <c r="I27" s="68"/>
      <c r="J27" s="68"/>
      <c r="K27"/>
      <c r="L27" s="69"/>
      <c r="M27" s="69" t="s">
        <v>78</v>
      </c>
      <c r="N27" s="69"/>
      <c r="P27" s="68"/>
      <c r="Q27" s="68"/>
      <c r="R27"/>
      <c r="S27" s="69"/>
      <c r="T27" s="69" t="s">
        <v>78</v>
      </c>
      <c r="U27" s="69"/>
    </row>
    <row r="28" spans="2:21" x14ac:dyDescent="0.2">
      <c r="B28" s="13" t="s">
        <v>70</v>
      </c>
      <c r="C28" s="13"/>
      <c r="D28" s="72"/>
      <c r="E28" s="72"/>
      <c r="F28" s="72"/>
      <c r="G28" s="72"/>
      <c r="I28" s="13" t="s">
        <v>70</v>
      </c>
      <c r="J28" s="13"/>
      <c r="K28" s="72"/>
      <c r="L28" s="72"/>
      <c r="M28" s="72"/>
      <c r="N28" s="72"/>
      <c r="P28" s="13" t="s">
        <v>70</v>
      </c>
      <c r="Q28" s="13"/>
      <c r="R28" s="72"/>
      <c r="S28" s="72"/>
      <c r="T28" s="72"/>
      <c r="U28" s="72"/>
    </row>
    <row r="29" spans="2:21" x14ac:dyDescent="0.2">
      <c r="B29" s="68"/>
      <c r="C29" s="68" t="s">
        <v>83</v>
      </c>
      <c r="D29">
        <v>10</v>
      </c>
      <c r="E29" s="73">
        <v>12</v>
      </c>
      <c r="F29" s="73">
        <v>10</v>
      </c>
      <c r="G29" s="73">
        <v>8</v>
      </c>
      <c r="I29" s="68"/>
      <c r="J29" s="68" t="s">
        <v>83</v>
      </c>
      <c r="K29">
        <v>10</v>
      </c>
      <c r="L29" s="73">
        <v>12</v>
      </c>
      <c r="M29" s="73">
        <v>10</v>
      </c>
      <c r="N29" s="73">
        <v>8</v>
      </c>
      <c r="P29" s="68"/>
      <c r="Q29" s="68" t="s">
        <v>83</v>
      </c>
      <c r="R29">
        <v>10</v>
      </c>
      <c r="S29" s="73">
        <v>12</v>
      </c>
      <c r="T29" s="73">
        <v>10</v>
      </c>
      <c r="U29" s="73">
        <v>8</v>
      </c>
    </row>
    <row r="30" spans="2:21" x14ac:dyDescent="0.2">
      <c r="B30" s="13" t="s">
        <v>72</v>
      </c>
      <c r="C30" s="13"/>
      <c r="D30" s="72"/>
      <c r="E30" s="72"/>
      <c r="F30" s="72"/>
      <c r="G30" s="72"/>
      <c r="I30" s="13" t="s">
        <v>72</v>
      </c>
      <c r="J30" s="13"/>
      <c r="K30" s="72"/>
      <c r="L30" s="72"/>
      <c r="M30" s="72"/>
      <c r="N30" s="72"/>
      <c r="P30" s="13" t="s">
        <v>72</v>
      </c>
      <c r="Q30" s="13"/>
      <c r="R30" s="72"/>
      <c r="S30" s="72"/>
      <c r="T30" s="72"/>
      <c r="U30" s="72"/>
    </row>
    <row r="31" spans="2:21" x14ac:dyDescent="0.2">
      <c r="B31" s="68"/>
      <c r="C31" s="68" t="s">
        <v>62</v>
      </c>
      <c r="D31" s="17">
        <v>3200</v>
      </c>
      <c r="E31" s="17">
        <v>3740</v>
      </c>
      <c r="F31" s="17">
        <v>3200</v>
      </c>
      <c r="G31" s="17">
        <v>2660</v>
      </c>
      <c r="I31" s="68"/>
      <c r="J31" s="68" t="s">
        <v>62</v>
      </c>
      <c r="K31" s="17">
        <v>5150</v>
      </c>
      <c r="L31" s="17">
        <v>5990</v>
      </c>
      <c r="M31" s="17">
        <v>5150</v>
      </c>
      <c r="N31" s="17">
        <v>4310</v>
      </c>
      <c r="P31" s="68"/>
      <c r="Q31" s="68" t="s">
        <v>62</v>
      </c>
      <c r="R31" s="17">
        <v>7750</v>
      </c>
      <c r="S31" s="17">
        <v>8990</v>
      </c>
      <c r="T31" s="17">
        <v>7750</v>
      </c>
      <c r="U31" s="17">
        <v>6510</v>
      </c>
    </row>
    <row r="32" spans="2:21" x14ac:dyDescent="0.2">
      <c r="B32" s="68"/>
      <c r="C32" s="68" t="s">
        <v>63</v>
      </c>
      <c r="D32" s="33">
        <v>0.6</v>
      </c>
      <c r="E32" s="33">
        <v>0.7</v>
      </c>
      <c r="F32" s="33">
        <v>0.6</v>
      </c>
      <c r="G32" s="33">
        <v>0.5</v>
      </c>
      <c r="I32" s="68"/>
      <c r="J32" s="68" t="s">
        <v>63</v>
      </c>
      <c r="K32" s="33">
        <v>0.6</v>
      </c>
      <c r="L32" s="33">
        <v>0.7</v>
      </c>
      <c r="M32" s="33">
        <v>0.6</v>
      </c>
      <c r="N32" s="33">
        <v>0.5</v>
      </c>
      <c r="P32" s="68"/>
      <c r="Q32" s="68" t="s">
        <v>63</v>
      </c>
      <c r="R32" s="33">
        <v>0.6</v>
      </c>
      <c r="S32" s="33">
        <v>0.7</v>
      </c>
      <c r="T32" s="33">
        <v>0.6</v>
      </c>
      <c r="U32" s="33">
        <v>0.5</v>
      </c>
    </row>
    <row r="33" spans="2:21" ht="16" thickBot="1" x14ac:dyDescent="0.25">
      <c r="B33" s="14"/>
      <c r="C33" s="14" t="s">
        <v>64</v>
      </c>
      <c r="D33" s="71" t="s">
        <v>66</v>
      </c>
      <c r="E33" s="71" t="s">
        <v>66</v>
      </c>
      <c r="F33" s="71" t="s">
        <v>66</v>
      </c>
      <c r="G33" s="71" t="s">
        <v>66</v>
      </c>
      <c r="I33" s="14"/>
      <c r="J33" s="14" t="s">
        <v>64</v>
      </c>
      <c r="K33" s="71" t="s">
        <v>66</v>
      </c>
      <c r="L33" s="71" t="s">
        <v>66</v>
      </c>
      <c r="M33" s="71" t="s">
        <v>66</v>
      </c>
      <c r="N33" s="71" t="s">
        <v>66</v>
      </c>
      <c r="P33" s="14"/>
      <c r="Q33" s="14" t="s">
        <v>64</v>
      </c>
      <c r="R33" s="71" t="s">
        <v>66</v>
      </c>
      <c r="S33" s="71" t="s">
        <v>66</v>
      </c>
      <c r="T33" s="71" t="s">
        <v>66</v>
      </c>
      <c r="U33" s="71" t="s">
        <v>66</v>
      </c>
    </row>
    <row r="34" spans="2:21" x14ac:dyDescent="0.2">
      <c r="B34" t="s">
        <v>73</v>
      </c>
      <c r="C34"/>
      <c r="D34"/>
      <c r="E34"/>
      <c r="F34"/>
      <c r="G34"/>
      <c r="I34" t="s">
        <v>73</v>
      </c>
      <c r="J34"/>
      <c r="K34"/>
      <c r="L34"/>
      <c r="M34"/>
      <c r="N34"/>
      <c r="P34" t="s">
        <v>73</v>
      </c>
      <c r="Q34"/>
      <c r="R34"/>
      <c r="S34"/>
      <c r="T34"/>
      <c r="U34"/>
    </row>
    <row r="35" spans="2:21" x14ac:dyDescent="0.2">
      <c r="B35" t="s">
        <v>74</v>
      </c>
      <c r="C35"/>
      <c r="D35"/>
      <c r="E35"/>
      <c r="F35"/>
      <c r="G35"/>
      <c r="I35" t="s">
        <v>74</v>
      </c>
      <c r="J35"/>
      <c r="K35"/>
      <c r="L35"/>
      <c r="M35"/>
      <c r="N35"/>
      <c r="P35" t="s">
        <v>74</v>
      </c>
      <c r="Q35"/>
      <c r="R35"/>
      <c r="S35"/>
      <c r="T35"/>
      <c r="U35"/>
    </row>
    <row r="36" spans="2:21" x14ac:dyDescent="0.2">
      <c r="B36" t="s">
        <v>75</v>
      </c>
      <c r="C36"/>
      <c r="D36"/>
      <c r="E36"/>
      <c r="F36"/>
      <c r="G36"/>
      <c r="I36" t="s">
        <v>75</v>
      </c>
      <c r="J36"/>
      <c r="K36"/>
      <c r="L36"/>
      <c r="M36"/>
      <c r="N36"/>
      <c r="P36" t="s">
        <v>75</v>
      </c>
      <c r="Q36"/>
      <c r="R36"/>
      <c r="S36"/>
      <c r="T36"/>
      <c r="U36"/>
    </row>
    <row r="37" spans="2:21" x14ac:dyDescent="0.2">
      <c r="B37"/>
      <c r="C37"/>
      <c r="D37"/>
      <c r="E37"/>
      <c r="F37"/>
      <c r="G37"/>
      <c r="I37"/>
      <c r="J37"/>
      <c r="K37"/>
      <c r="L37"/>
      <c r="M37"/>
      <c r="N37"/>
      <c r="P37"/>
      <c r="Q37"/>
      <c r="R37"/>
      <c r="S37"/>
      <c r="T37"/>
      <c r="U37"/>
    </row>
    <row r="38" spans="2:21" x14ac:dyDescent="0.2">
      <c r="B38"/>
      <c r="C38"/>
      <c r="D38"/>
      <c r="E38"/>
      <c r="F38"/>
      <c r="G38"/>
      <c r="I38"/>
      <c r="J38"/>
      <c r="K38"/>
      <c r="L38"/>
      <c r="M38"/>
      <c r="N38"/>
      <c r="P38"/>
      <c r="Q38"/>
      <c r="R38"/>
      <c r="S38"/>
      <c r="T38"/>
      <c r="U38"/>
    </row>
    <row r="39" spans="2:21" x14ac:dyDescent="0.2">
      <c r="B39"/>
      <c r="C39"/>
      <c r="D39"/>
      <c r="E39"/>
      <c r="F39"/>
      <c r="G39"/>
      <c r="I39"/>
      <c r="J39"/>
      <c r="K39"/>
      <c r="L39"/>
      <c r="M39"/>
      <c r="N39"/>
      <c r="P39"/>
      <c r="Q39"/>
      <c r="R39"/>
      <c r="S39"/>
      <c r="T39" s="10" t="s">
        <v>3</v>
      </c>
      <c r="U39" t="s">
        <v>14</v>
      </c>
    </row>
    <row r="40" spans="2:21" x14ac:dyDescent="0.2">
      <c r="B40"/>
      <c r="C40"/>
      <c r="D40"/>
      <c r="E40"/>
      <c r="F40" s="10" t="s">
        <v>3</v>
      </c>
      <c r="G40" t="s">
        <v>14</v>
      </c>
      <c r="I40"/>
      <c r="J40"/>
      <c r="K40"/>
      <c r="L40"/>
      <c r="M40" s="10" t="s">
        <v>3</v>
      </c>
      <c r="N40" t="s">
        <v>14</v>
      </c>
      <c r="P40"/>
      <c r="Q40"/>
      <c r="R40"/>
      <c r="S40"/>
      <c r="T40" s="45" t="s">
        <v>29</v>
      </c>
      <c r="U40" s="56">
        <v>800</v>
      </c>
    </row>
    <row r="41" spans="2:21" x14ac:dyDescent="0.2">
      <c r="B41"/>
      <c r="C41"/>
      <c r="D41"/>
      <c r="E41"/>
      <c r="F41" s="45" t="s">
        <v>29</v>
      </c>
      <c r="G41" s="56">
        <v>450</v>
      </c>
      <c r="I41"/>
      <c r="J41"/>
      <c r="K41"/>
      <c r="L41"/>
      <c r="M41" s="45" t="s">
        <v>29</v>
      </c>
      <c r="N41" s="56">
        <v>600</v>
      </c>
      <c r="P41"/>
      <c r="Q41"/>
      <c r="R41"/>
      <c r="S41"/>
      <c r="T41" s="45" t="s">
        <v>30</v>
      </c>
      <c r="U41" s="53">
        <v>0.1</v>
      </c>
    </row>
    <row r="42" spans="2:21" x14ac:dyDescent="0.2">
      <c r="B42"/>
      <c r="C42"/>
      <c r="D42"/>
      <c r="E42"/>
      <c r="F42" s="45" t="s">
        <v>30</v>
      </c>
      <c r="G42" s="53">
        <v>0.1</v>
      </c>
      <c r="I42"/>
      <c r="J42"/>
      <c r="K42"/>
      <c r="L42"/>
      <c r="M42" s="45" t="s">
        <v>30</v>
      </c>
      <c r="N42" s="53">
        <v>0.1</v>
      </c>
      <c r="P42"/>
      <c r="Q42"/>
      <c r="R42"/>
      <c r="S42"/>
      <c r="T42" s="45" t="s">
        <v>52</v>
      </c>
      <c r="U42" s="53">
        <v>0.5</v>
      </c>
    </row>
    <row r="43" spans="2:21" x14ac:dyDescent="0.2">
      <c r="B43"/>
      <c r="C43"/>
      <c r="D43"/>
      <c r="E43"/>
      <c r="F43" s="45" t="s">
        <v>52</v>
      </c>
      <c r="G43" s="53">
        <v>0.5</v>
      </c>
      <c r="I43"/>
      <c r="J43"/>
      <c r="K43"/>
      <c r="L43"/>
      <c r="M43" s="45" t="s">
        <v>52</v>
      </c>
      <c r="N43" s="53">
        <v>0.5</v>
      </c>
      <c r="P43"/>
      <c r="Q43"/>
      <c r="R43"/>
      <c r="S43"/>
      <c r="T43" s="45" t="s">
        <v>41</v>
      </c>
      <c r="U43" s="55">
        <v>100</v>
      </c>
    </row>
    <row r="44" spans="2:21" x14ac:dyDescent="0.2">
      <c r="B44"/>
      <c r="C44"/>
      <c r="D44"/>
      <c r="E44"/>
      <c r="F44" s="45" t="s">
        <v>41</v>
      </c>
      <c r="G44" s="55">
        <v>100</v>
      </c>
      <c r="I44"/>
      <c r="J44"/>
      <c r="K44"/>
      <c r="L44"/>
      <c r="M44" s="45" t="s">
        <v>41</v>
      </c>
      <c r="N44" s="55">
        <v>100</v>
      </c>
      <c r="P44"/>
      <c r="Q44"/>
      <c r="R44"/>
      <c r="S44"/>
      <c r="T44" s="45" t="s">
        <v>43</v>
      </c>
      <c r="U44" s="55">
        <v>3</v>
      </c>
    </row>
    <row r="45" spans="2:21" x14ac:dyDescent="0.2">
      <c r="B45"/>
      <c r="C45"/>
      <c r="D45"/>
      <c r="E45"/>
      <c r="F45" s="45" t="s">
        <v>43</v>
      </c>
      <c r="G45" s="55">
        <v>3</v>
      </c>
      <c r="I45"/>
      <c r="J45"/>
      <c r="K45"/>
      <c r="L45"/>
      <c r="M45" s="45" t="s">
        <v>43</v>
      </c>
      <c r="N45" s="55">
        <v>3</v>
      </c>
    </row>
    <row r="47" spans="2:21" ht="16" thickBot="1" x14ac:dyDescent="0.25"/>
    <row r="48" spans="2:21" ht="16" x14ac:dyDescent="0.2">
      <c r="B48" s="12" t="s">
        <v>69</v>
      </c>
      <c r="C48" s="12"/>
      <c r="D48" s="15"/>
      <c r="E48" s="15"/>
      <c r="F48" s="15"/>
      <c r="G48" s="15"/>
      <c r="I48" s="12" t="s">
        <v>69</v>
      </c>
      <c r="J48" s="12"/>
      <c r="K48" s="15"/>
      <c r="L48" s="15"/>
      <c r="M48" s="15"/>
      <c r="N48" s="15"/>
      <c r="P48" s="12" t="s">
        <v>69</v>
      </c>
      <c r="Q48" s="12"/>
      <c r="R48" s="15"/>
      <c r="S48" s="15"/>
      <c r="T48" s="15"/>
      <c r="U48" s="15"/>
    </row>
    <row r="49" spans="2:21" ht="16" x14ac:dyDescent="0.2">
      <c r="B49" s="11"/>
      <c r="C49" s="11"/>
      <c r="D49" s="16" t="s">
        <v>71</v>
      </c>
      <c r="E49" s="16" t="s">
        <v>65</v>
      </c>
      <c r="F49" s="16" t="s">
        <v>67</v>
      </c>
      <c r="G49" s="16" t="s">
        <v>77</v>
      </c>
      <c r="I49" s="11"/>
      <c r="J49" s="11"/>
      <c r="K49" s="16" t="s">
        <v>71</v>
      </c>
      <c r="L49" s="16" t="s">
        <v>65</v>
      </c>
      <c r="M49" s="16" t="s">
        <v>67</v>
      </c>
      <c r="N49" s="16" t="s">
        <v>77</v>
      </c>
      <c r="P49" s="11"/>
      <c r="Q49" s="11"/>
      <c r="R49" s="16" t="s">
        <v>71</v>
      </c>
      <c r="S49" s="16" t="s">
        <v>65</v>
      </c>
      <c r="T49" s="16" t="s">
        <v>67</v>
      </c>
      <c r="U49" s="16" t="s">
        <v>77</v>
      </c>
    </row>
    <row r="50" spans="2:21" ht="24" x14ac:dyDescent="0.2">
      <c r="B50" s="68"/>
      <c r="C50" s="68"/>
      <c r="D50"/>
      <c r="E50" s="69"/>
      <c r="F50" s="69" t="s">
        <v>78</v>
      </c>
      <c r="G50" s="69"/>
      <c r="I50" s="68"/>
      <c r="J50" s="68"/>
      <c r="K50"/>
      <c r="L50" s="69"/>
      <c r="M50" s="69" t="s">
        <v>78</v>
      </c>
      <c r="N50" s="69"/>
      <c r="P50" s="68"/>
      <c r="Q50" s="68"/>
      <c r="R50"/>
      <c r="S50" s="69"/>
      <c r="T50" s="69" t="s">
        <v>78</v>
      </c>
      <c r="U50" s="69"/>
    </row>
    <row r="51" spans="2:21" x14ac:dyDescent="0.2">
      <c r="B51" s="13" t="s">
        <v>70</v>
      </c>
      <c r="C51" s="13"/>
      <c r="D51" s="72"/>
      <c r="E51" s="72"/>
      <c r="F51" s="72"/>
      <c r="G51" s="72"/>
      <c r="I51" s="13" t="s">
        <v>70</v>
      </c>
      <c r="J51" s="13"/>
      <c r="K51" s="72"/>
      <c r="L51" s="72"/>
      <c r="M51" s="72"/>
      <c r="N51" s="72"/>
      <c r="P51" s="13" t="s">
        <v>70</v>
      </c>
      <c r="Q51" s="13"/>
      <c r="R51" s="72"/>
      <c r="S51" s="72"/>
      <c r="T51" s="72"/>
      <c r="U51" s="72"/>
    </row>
    <row r="52" spans="2:21" x14ac:dyDescent="0.2">
      <c r="B52" s="68"/>
      <c r="C52" s="68" t="s">
        <v>83</v>
      </c>
      <c r="D52">
        <v>10</v>
      </c>
      <c r="E52" s="73">
        <v>12</v>
      </c>
      <c r="F52" s="73">
        <v>10</v>
      </c>
      <c r="G52" s="73">
        <v>8</v>
      </c>
      <c r="I52" s="68"/>
      <c r="J52" s="68" t="s">
        <v>83</v>
      </c>
      <c r="K52">
        <v>10</v>
      </c>
      <c r="L52" s="73">
        <v>12</v>
      </c>
      <c r="M52" s="73">
        <v>10</v>
      </c>
      <c r="N52" s="73">
        <v>8</v>
      </c>
      <c r="P52" s="68"/>
      <c r="Q52" s="68" t="s">
        <v>83</v>
      </c>
      <c r="R52">
        <v>10</v>
      </c>
      <c r="S52" s="73">
        <v>12</v>
      </c>
      <c r="T52" s="73">
        <v>10</v>
      </c>
      <c r="U52" s="73">
        <v>8</v>
      </c>
    </row>
    <row r="53" spans="2:21" x14ac:dyDescent="0.2">
      <c r="B53" s="13" t="s">
        <v>72</v>
      </c>
      <c r="C53" s="13"/>
      <c r="D53" s="72"/>
      <c r="E53" s="72"/>
      <c r="F53" s="72"/>
      <c r="G53" s="72"/>
      <c r="I53" s="13" t="s">
        <v>72</v>
      </c>
      <c r="J53" s="13"/>
      <c r="K53" s="72"/>
      <c r="L53" s="72"/>
      <c r="M53" s="72"/>
      <c r="N53" s="72"/>
      <c r="P53" s="13" t="s">
        <v>72</v>
      </c>
      <c r="Q53" s="13"/>
      <c r="R53" s="72"/>
      <c r="S53" s="72"/>
      <c r="T53" s="72"/>
      <c r="U53" s="72"/>
    </row>
    <row r="54" spans="2:21" x14ac:dyDescent="0.2">
      <c r="B54" s="68"/>
      <c r="C54" s="68" t="s">
        <v>62</v>
      </c>
      <c r="D54" s="17">
        <v>3000</v>
      </c>
      <c r="E54" s="17">
        <v>3540</v>
      </c>
      <c r="F54" s="17">
        <v>3000</v>
      </c>
      <c r="G54" s="17">
        <v>2460</v>
      </c>
      <c r="I54" s="68"/>
      <c r="J54" s="68" t="s">
        <v>62</v>
      </c>
      <c r="K54" s="17">
        <v>4800</v>
      </c>
      <c r="L54" s="17">
        <v>5640</v>
      </c>
      <c r="M54" s="17">
        <v>4800</v>
      </c>
      <c r="N54" s="17">
        <v>3960</v>
      </c>
      <c r="P54" s="68"/>
      <c r="Q54" s="68" t="s">
        <v>62</v>
      </c>
      <c r="R54" s="17">
        <v>7200</v>
      </c>
      <c r="S54" s="17">
        <v>8440</v>
      </c>
      <c r="T54" s="17">
        <v>7200</v>
      </c>
      <c r="U54" s="17">
        <v>5960</v>
      </c>
    </row>
    <row r="55" spans="2:21" x14ac:dyDescent="0.2">
      <c r="B55" s="68"/>
      <c r="C55" s="68" t="s">
        <v>63</v>
      </c>
      <c r="D55" s="33">
        <v>0.6</v>
      </c>
      <c r="E55" s="33">
        <v>0.7</v>
      </c>
      <c r="F55" s="33">
        <v>0.6</v>
      </c>
      <c r="G55" s="33">
        <v>0.5</v>
      </c>
      <c r="I55" s="68"/>
      <c r="J55" s="68" t="s">
        <v>63</v>
      </c>
      <c r="K55" s="33">
        <v>0.6</v>
      </c>
      <c r="L55" s="33">
        <v>0.7</v>
      </c>
      <c r="M55" s="33">
        <v>0.6</v>
      </c>
      <c r="N55" s="33">
        <v>0.5</v>
      </c>
      <c r="P55" s="68"/>
      <c r="Q55" s="68" t="s">
        <v>63</v>
      </c>
      <c r="R55" s="33">
        <v>0.6</v>
      </c>
      <c r="S55" s="33">
        <v>0.7</v>
      </c>
      <c r="T55" s="33">
        <v>0.6</v>
      </c>
      <c r="U55" s="33">
        <v>0.5</v>
      </c>
    </row>
    <row r="56" spans="2:21" ht="16" thickBot="1" x14ac:dyDescent="0.25">
      <c r="B56" s="14"/>
      <c r="C56" s="14" t="s">
        <v>64</v>
      </c>
      <c r="D56" s="71" t="s">
        <v>66</v>
      </c>
      <c r="E56" s="71" t="s">
        <v>66</v>
      </c>
      <c r="F56" s="71" t="s">
        <v>66</v>
      </c>
      <c r="G56" s="71" t="s">
        <v>66</v>
      </c>
      <c r="I56" s="14"/>
      <c r="J56" s="14" t="s">
        <v>64</v>
      </c>
      <c r="K56" s="71" t="s">
        <v>66</v>
      </c>
      <c r="L56" s="71" t="s">
        <v>66</v>
      </c>
      <c r="M56" s="71" t="s">
        <v>66</v>
      </c>
      <c r="N56" s="71" t="s">
        <v>66</v>
      </c>
      <c r="P56" s="14"/>
      <c r="Q56" s="14" t="s">
        <v>64</v>
      </c>
      <c r="R56" s="71" t="s">
        <v>66</v>
      </c>
      <c r="S56" s="71" t="s">
        <v>66</v>
      </c>
      <c r="T56" s="71" t="s">
        <v>66</v>
      </c>
      <c r="U56" s="71" t="s">
        <v>66</v>
      </c>
    </row>
    <row r="57" spans="2:21" x14ac:dyDescent="0.2">
      <c r="B57" t="s">
        <v>73</v>
      </c>
      <c r="C57"/>
      <c r="D57"/>
      <c r="E57"/>
      <c r="F57"/>
      <c r="G57"/>
      <c r="I57" t="s">
        <v>73</v>
      </c>
      <c r="J57"/>
      <c r="K57"/>
      <c r="L57"/>
      <c r="M57"/>
      <c r="N57"/>
      <c r="P57" t="s">
        <v>73</v>
      </c>
      <c r="Q57"/>
      <c r="R57"/>
      <c r="S57"/>
      <c r="T57"/>
      <c r="U57"/>
    </row>
    <row r="58" spans="2:21" x14ac:dyDescent="0.2">
      <c r="B58" t="s">
        <v>74</v>
      </c>
      <c r="C58"/>
      <c r="D58"/>
      <c r="E58"/>
      <c r="F58"/>
      <c r="G58"/>
      <c r="I58" t="s">
        <v>74</v>
      </c>
      <c r="J58"/>
      <c r="K58"/>
      <c r="L58"/>
      <c r="M58"/>
      <c r="N58"/>
      <c r="P58" t="s">
        <v>74</v>
      </c>
      <c r="Q58"/>
      <c r="R58"/>
      <c r="S58"/>
      <c r="T58"/>
      <c r="U58"/>
    </row>
    <row r="59" spans="2:21" x14ac:dyDescent="0.2">
      <c r="B59" t="s">
        <v>75</v>
      </c>
      <c r="C59"/>
      <c r="D59"/>
      <c r="E59"/>
      <c r="F59"/>
      <c r="G59"/>
      <c r="I59" t="s">
        <v>75</v>
      </c>
      <c r="J59"/>
      <c r="K59"/>
      <c r="L59"/>
      <c r="M59"/>
      <c r="N59"/>
      <c r="P59" t="s">
        <v>75</v>
      </c>
      <c r="Q59"/>
      <c r="R59"/>
      <c r="S59"/>
      <c r="T59"/>
      <c r="U59"/>
    </row>
    <row r="60" spans="2:21" x14ac:dyDescent="0.2">
      <c r="B60"/>
      <c r="C60"/>
      <c r="D60"/>
      <c r="E60"/>
      <c r="F60"/>
      <c r="G60"/>
      <c r="I60"/>
      <c r="J60"/>
      <c r="K60"/>
      <c r="L60"/>
      <c r="M60"/>
      <c r="N60"/>
      <c r="P60"/>
      <c r="Q60"/>
      <c r="R60"/>
      <c r="S60"/>
      <c r="T60"/>
      <c r="U60"/>
    </row>
    <row r="61" spans="2:21" x14ac:dyDescent="0.2">
      <c r="B61"/>
      <c r="C61"/>
      <c r="D61"/>
      <c r="E61"/>
      <c r="F61"/>
      <c r="G61"/>
      <c r="I61"/>
      <c r="J61"/>
      <c r="K61"/>
      <c r="L61"/>
      <c r="M61"/>
      <c r="N61"/>
      <c r="P61"/>
      <c r="Q61"/>
      <c r="R61"/>
      <c r="S61"/>
      <c r="T61"/>
      <c r="U61"/>
    </row>
    <row r="62" spans="2:21" x14ac:dyDescent="0.2">
      <c r="B62"/>
      <c r="C62"/>
      <c r="D62"/>
      <c r="E62"/>
      <c r="F62" s="10" t="s">
        <v>3</v>
      </c>
      <c r="G62" t="s">
        <v>14</v>
      </c>
      <c r="I62"/>
      <c r="J62"/>
      <c r="K62"/>
      <c r="L62"/>
      <c r="M62" s="10" t="s">
        <v>3</v>
      </c>
      <c r="N62" t="s">
        <v>14</v>
      </c>
      <c r="P62"/>
      <c r="Q62"/>
      <c r="R62"/>
      <c r="S62"/>
      <c r="T62" s="10" t="s">
        <v>3</v>
      </c>
      <c r="U62" t="s">
        <v>14</v>
      </c>
    </row>
    <row r="63" spans="2:21" x14ac:dyDescent="0.2">
      <c r="B63"/>
      <c r="C63"/>
      <c r="D63"/>
      <c r="E63"/>
      <c r="F63" s="45" t="s">
        <v>29</v>
      </c>
      <c r="G63" s="56">
        <v>450</v>
      </c>
      <c r="I63"/>
      <c r="J63"/>
      <c r="K63"/>
      <c r="L63"/>
      <c r="M63" s="45" t="s">
        <v>29</v>
      </c>
      <c r="N63" s="56">
        <v>600</v>
      </c>
      <c r="P63"/>
      <c r="Q63"/>
      <c r="R63"/>
      <c r="S63"/>
      <c r="T63" s="45" t="s">
        <v>29</v>
      </c>
      <c r="U63" s="56">
        <v>800</v>
      </c>
    </row>
    <row r="64" spans="2:21" x14ac:dyDescent="0.2">
      <c r="B64"/>
      <c r="C64"/>
      <c r="D64"/>
      <c r="E64"/>
      <c r="F64" s="45" t="s">
        <v>30</v>
      </c>
      <c r="G64" s="53">
        <v>0.1</v>
      </c>
      <c r="I64"/>
      <c r="J64"/>
      <c r="K64"/>
      <c r="L64"/>
      <c r="M64" s="45" t="s">
        <v>30</v>
      </c>
      <c r="N64" s="53">
        <v>0.1</v>
      </c>
      <c r="P64"/>
      <c r="Q64"/>
      <c r="R64"/>
      <c r="S64"/>
      <c r="T64" s="45" t="s">
        <v>30</v>
      </c>
      <c r="U64" s="53">
        <v>0.1</v>
      </c>
    </row>
    <row r="65" spans="2:21" x14ac:dyDescent="0.2">
      <c r="B65"/>
      <c r="C65"/>
      <c r="D65"/>
      <c r="E65"/>
      <c r="F65" s="45" t="s">
        <v>52</v>
      </c>
      <c r="G65" s="53">
        <v>0</v>
      </c>
      <c r="I65"/>
      <c r="J65"/>
      <c r="K65"/>
      <c r="L65"/>
      <c r="M65" s="45" t="s">
        <v>52</v>
      </c>
      <c r="N65" s="53">
        <v>0</v>
      </c>
      <c r="P65"/>
      <c r="Q65"/>
      <c r="R65"/>
      <c r="S65"/>
      <c r="T65" s="45" t="s">
        <v>52</v>
      </c>
      <c r="U65" s="53">
        <v>0</v>
      </c>
    </row>
    <row r="66" spans="2:21" x14ac:dyDescent="0.2">
      <c r="B66"/>
      <c r="C66"/>
      <c r="D66"/>
      <c r="E66"/>
      <c r="F66" s="45" t="s">
        <v>41</v>
      </c>
      <c r="G66" s="55">
        <v>50</v>
      </c>
      <c r="I66"/>
      <c r="J66"/>
      <c r="K66"/>
      <c r="L66"/>
      <c r="M66" s="45" t="s">
        <v>41</v>
      </c>
      <c r="N66" s="55">
        <v>50</v>
      </c>
      <c r="P66"/>
      <c r="Q66"/>
      <c r="R66"/>
      <c r="S66"/>
      <c r="T66" s="45" t="s">
        <v>41</v>
      </c>
      <c r="U66" s="55">
        <v>50</v>
      </c>
    </row>
    <row r="67" spans="2:21" x14ac:dyDescent="0.2">
      <c r="B67"/>
      <c r="C67"/>
      <c r="D67"/>
      <c r="E67"/>
      <c r="F67" s="45" t="s">
        <v>43</v>
      </c>
      <c r="G67" s="55">
        <v>1</v>
      </c>
      <c r="I67"/>
      <c r="J67"/>
      <c r="K67"/>
      <c r="L67"/>
      <c r="M67" s="45" t="s">
        <v>43</v>
      </c>
      <c r="N67" s="55">
        <v>1</v>
      </c>
      <c r="P67"/>
      <c r="Q67"/>
      <c r="R67"/>
      <c r="S67"/>
      <c r="T67" s="45" t="s">
        <v>43</v>
      </c>
      <c r="U67" s="55">
        <v>1</v>
      </c>
    </row>
    <row r="68" spans="2:21" x14ac:dyDescent="0.2">
      <c r="B68"/>
      <c r="C68"/>
      <c r="D68"/>
      <c r="E68"/>
      <c r="F68"/>
      <c r="G68"/>
    </row>
  </sheetData>
  <dataValidations count="6">
    <dataValidation type="list" allowBlank="1" showInputMessage="1" showErrorMessage="1" sqref="U21 U44 U67 N22 N45 N67 G21:G22 G45 G67" xr:uid="{FFA36180-6F81-0D47-9C02-038AA9AD6550}">
      <formula1>"1,3,5"</formula1>
    </dataValidation>
    <dataValidation type="list" allowBlank="1" showInputMessage="1" showErrorMessage="1" sqref="U20 U43 U66 N21 N44 N66 G66 G44 G20" xr:uid="{99519A73-5B3A-784C-952C-E9363B096FD0}">
      <formula1>"50,100,150"</formula1>
    </dataValidation>
    <dataValidation type="list" allowBlank="1" showInputMessage="1" showErrorMessage="1" sqref="U19 U42 U65 N20 N43 N65 G65 G43 G19" xr:uid="{21AECA18-5D6D-8B4F-BB70-0BFE8B137173}">
      <formula1>"0%,50%,100%"</formula1>
    </dataValidation>
    <dataValidation type="list" allowBlank="1" showInputMessage="1" showErrorMessage="1" sqref="U18 U41 U64 N19 N42 N64 G64 G42 G18" xr:uid="{7ACA7266-D21F-384D-8454-B5424EEFE2D0}">
      <formula1>"10%,20%"</formula1>
    </dataValidation>
    <dataValidation type="list" allowBlank="1" showInputMessage="1" showErrorMessage="1" sqref="U17 U40 U63 N18 N41 N63 G63 G41 G17" xr:uid="{4988EE04-C250-064B-BFFA-E1F7BB30CF71}">
      <formula1>"450,600,800"</formula1>
    </dataValidation>
    <dataValidation type="list" allowBlank="1" showInputMessage="1" showErrorMessage="1" sqref="U16 U39 U62 N17 N40 N62 G62 G40 G16" xr:uid="{C4B9031A-CA19-A84E-A04D-C6453C1707A5}">
      <formula1>"5%, 10%"</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E21BE-38C9-4656-BEED-191004D58A4B}">
  <sheetPr>
    <tabColor rgb="FF9966FF"/>
  </sheetPr>
  <dimension ref="A2:U36"/>
  <sheetViews>
    <sheetView zoomScale="71" zoomScaleNormal="80" workbookViewId="0">
      <selection activeCell="K46" sqref="K46"/>
    </sheetView>
  </sheetViews>
  <sheetFormatPr baseColWidth="10" defaultColWidth="8.83203125" defaultRowHeight="15" x14ac:dyDescent="0.2"/>
  <cols>
    <col min="1" max="1" width="16.33203125" customWidth="1"/>
    <col min="2" max="2" width="35.6640625" customWidth="1"/>
    <col min="3" max="5" width="14.5" customWidth="1"/>
    <col min="9" max="9" width="18.33203125" customWidth="1"/>
    <col min="10" max="10" width="26" customWidth="1"/>
    <col min="11" max="11" width="16.5" customWidth="1"/>
    <col min="12" max="12" width="13.83203125" customWidth="1"/>
    <col min="13" max="13" width="13" customWidth="1"/>
    <col min="17" max="17" width="17.1640625" customWidth="1"/>
    <col min="18" max="18" width="27.83203125" customWidth="1"/>
    <col min="19" max="19" width="12.83203125" customWidth="1"/>
    <col min="20" max="20" width="14" customWidth="1"/>
    <col min="21" max="21" width="15" customWidth="1"/>
  </cols>
  <sheetData>
    <row r="2" spans="1:21" ht="26.25" customHeight="1" x14ac:dyDescent="0.25">
      <c r="A2" s="1" t="s">
        <v>88</v>
      </c>
      <c r="B2" s="51" t="s">
        <v>9</v>
      </c>
      <c r="C2" s="51" t="s">
        <v>6</v>
      </c>
      <c r="D2" s="51" t="s">
        <v>7</v>
      </c>
      <c r="E2" s="51" t="s">
        <v>8</v>
      </c>
      <c r="I2" s="1" t="s">
        <v>89</v>
      </c>
      <c r="J2" s="51" t="s">
        <v>9</v>
      </c>
      <c r="K2" s="51" t="s">
        <v>6</v>
      </c>
      <c r="L2" s="51" t="s">
        <v>7</v>
      </c>
      <c r="M2" s="51" t="s">
        <v>8</v>
      </c>
      <c r="Q2" s="1" t="s">
        <v>90</v>
      </c>
      <c r="R2" s="51" t="s">
        <v>9</v>
      </c>
      <c r="S2" s="51" t="s">
        <v>6</v>
      </c>
      <c r="T2" s="51" t="s">
        <v>7</v>
      </c>
      <c r="U2" s="51" t="s">
        <v>8</v>
      </c>
    </row>
    <row r="3" spans="1:21" x14ac:dyDescent="0.2">
      <c r="B3" s="10" t="s">
        <v>84</v>
      </c>
      <c r="J3" s="10" t="s">
        <v>84</v>
      </c>
      <c r="R3" s="10" t="s">
        <v>84</v>
      </c>
    </row>
    <row r="4" spans="1:21" x14ac:dyDescent="0.2">
      <c r="A4" t="s">
        <v>16</v>
      </c>
      <c r="B4" s="49" t="s">
        <v>15</v>
      </c>
      <c r="C4" s="85">
        <v>3040</v>
      </c>
      <c r="D4" s="85">
        <v>3400</v>
      </c>
      <c r="E4" s="85">
        <v>5560</v>
      </c>
      <c r="I4" t="s">
        <v>16</v>
      </c>
      <c r="J4" s="49" t="s">
        <v>15</v>
      </c>
      <c r="K4" s="85">
        <v>5140</v>
      </c>
      <c r="L4" s="85">
        <v>5500</v>
      </c>
      <c r="M4" s="85">
        <v>7660</v>
      </c>
      <c r="Q4" t="s">
        <v>16</v>
      </c>
      <c r="R4" s="49" t="s">
        <v>15</v>
      </c>
      <c r="S4" s="85">
        <v>7940</v>
      </c>
      <c r="T4" s="85">
        <v>8300</v>
      </c>
      <c r="U4" s="85">
        <v>10460</v>
      </c>
    </row>
    <row r="5" spans="1:21" x14ac:dyDescent="0.2">
      <c r="A5" t="s">
        <v>17</v>
      </c>
      <c r="B5" s="49" t="s">
        <v>25</v>
      </c>
      <c r="C5" s="85">
        <v>0.7</v>
      </c>
      <c r="D5" s="85">
        <v>0.6</v>
      </c>
      <c r="E5" s="85">
        <v>0</v>
      </c>
      <c r="I5" t="s">
        <v>17</v>
      </c>
      <c r="J5" s="49" t="s">
        <v>25</v>
      </c>
      <c r="K5" s="85">
        <v>0.7</v>
      </c>
      <c r="L5" s="85">
        <v>0.6</v>
      </c>
      <c r="M5" s="85">
        <v>0</v>
      </c>
      <c r="Q5" t="s">
        <v>17</v>
      </c>
      <c r="R5" s="49" t="s">
        <v>25</v>
      </c>
      <c r="S5" s="85">
        <v>0.7</v>
      </c>
      <c r="T5" s="85">
        <v>0.6</v>
      </c>
      <c r="U5" s="85">
        <v>0</v>
      </c>
    </row>
    <row r="6" spans="1:21" x14ac:dyDescent="0.2">
      <c r="B6" s="49" t="s">
        <v>58</v>
      </c>
      <c r="C6" s="86" t="s">
        <v>66</v>
      </c>
      <c r="D6" s="86" t="s">
        <v>66</v>
      </c>
      <c r="E6" s="86" t="s">
        <v>66</v>
      </c>
      <c r="J6" s="49" t="s">
        <v>58</v>
      </c>
      <c r="K6" s="86" t="s">
        <v>66</v>
      </c>
      <c r="L6" s="86" t="s">
        <v>66</v>
      </c>
      <c r="M6" s="86" t="s">
        <v>66</v>
      </c>
      <c r="R6" s="49" t="s">
        <v>58</v>
      </c>
      <c r="S6" s="86" t="s">
        <v>66</v>
      </c>
      <c r="T6" s="86" t="s">
        <v>66</v>
      </c>
      <c r="U6" s="86" t="s">
        <v>66</v>
      </c>
    </row>
    <row r="7" spans="1:21" x14ac:dyDescent="0.2">
      <c r="B7" s="77" t="s">
        <v>85</v>
      </c>
      <c r="J7" s="77" t="s">
        <v>85</v>
      </c>
      <c r="R7" s="77" t="s">
        <v>85</v>
      </c>
    </row>
    <row r="8" spans="1:21" x14ac:dyDescent="0.2">
      <c r="A8" t="s">
        <v>16</v>
      </c>
      <c r="B8" s="49" t="s">
        <v>15</v>
      </c>
      <c r="C8" s="85">
        <v>4450</v>
      </c>
      <c r="D8" s="85">
        <v>3850</v>
      </c>
      <c r="E8" s="85">
        <v>3250</v>
      </c>
      <c r="I8" t="s">
        <v>16</v>
      </c>
      <c r="J8" s="49" t="s">
        <v>15</v>
      </c>
      <c r="K8" s="50">
        <v>6550</v>
      </c>
      <c r="L8" s="50">
        <v>5950</v>
      </c>
      <c r="M8" s="50">
        <v>5350</v>
      </c>
      <c r="Q8" t="s">
        <v>16</v>
      </c>
      <c r="R8" s="49" t="s">
        <v>15</v>
      </c>
      <c r="S8" s="50">
        <v>9350</v>
      </c>
      <c r="T8" s="50">
        <v>8750</v>
      </c>
      <c r="U8" s="50">
        <v>8150</v>
      </c>
    </row>
    <row r="9" spans="1:21" x14ac:dyDescent="0.2">
      <c r="A9" t="s">
        <v>17</v>
      </c>
      <c r="B9" s="49" t="s">
        <v>25</v>
      </c>
      <c r="C9" s="85">
        <v>0.6</v>
      </c>
      <c r="D9" s="85">
        <v>0.6</v>
      </c>
      <c r="E9" s="85">
        <v>0.6</v>
      </c>
      <c r="I9" t="s">
        <v>17</v>
      </c>
      <c r="J9" s="49" t="s">
        <v>25</v>
      </c>
      <c r="K9" s="50">
        <v>0.6</v>
      </c>
      <c r="L9" s="50">
        <v>0.6</v>
      </c>
      <c r="M9" s="50">
        <v>0.6</v>
      </c>
      <c r="Q9" t="s">
        <v>17</v>
      </c>
      <c r="R9" s="49" t="s">
        <v>25</v>
      </c>
      <c r="S9" s="50">
        <v>0.6</v>
      </c>
      <c r="T9" s="50">
        <v>0.6</v>
      </c>
      <c r="U9" s="50">
        <v>0.6</v>
      </c>
    </row>
    <row r="10" spans="1:21" x14ac:dyDescent="0.2">
      <c r="B10" s="49" t="s">
        <v>58</v>
      </c>
      <c r="C10" s="86" t="s">
        <v>66</v>
      </c>
      <c r="D10" s="86" t="s">
        <v>66</v>
      </c>
      <c r="E10" s="86" t="s">
        <v>66</v>
      </c>
      <c r="J10" s="49" t="s">
        <v>58</v>
      </c>
      <c r="K10" s="88" t="s">
        <v>66</v>
      </c>
      <c r="L10" s="88" t="s">
        <v>66</v>
      </c>
      <c r="M10" s="88" t="s">
        <v>66</v>
      </c>
      <c r="R10" s="49" t="s">
        <v>58</v>
      </c>
      <c r="S10" s="88" t="s">
        <v>66</v>
      </c>
      <c r="T10" s="88" t="s">
        <v>66</v>
      </c>
      <c r="U10" s="88" t="s">
        <v>66</v>
      </c>
    </row>
    <row r="11" spans="1:21" x14ac:dyDescent="0.2">
      <c r="B11" s="77" t="s">
        <v>86</v>
      </c>
      <c r="J11" s="77" t="s">
        <v>86</v>
      </c>
      <c r="R11" s="77" t="s">
        <v>86</v>
      </c>
    </row>
    <row r="12" spans="1:21" x14ac:dyDescent="0.2">
      <c r="A12" t="s">
        <v>16</v>
      </c>
      <c r="B12" s="49" t="s">
        <v>15</v>
      </c>
      <c r="C12" s="89">
        <v>4480</v>
      </c>
      <c r="D12" s="89">
        <v>3940</v>
      </c>
      <c r="E12" s="89">
        <v>3940</v>
      </c>
      <c r="I12" t="s">
        <v>16</v>
      </c>
      <c r="J12" s="49" t="s">
        <v>15</v>
      </c>
      <c r="K12" s="89">
        <v>7180</v>
      </c>
      <c r="L12" s="89">
        <v>6340</v>
      </c>
      <c r="M12" s="89">
        <v>6340</v>
      </c>
      <c r="Q12" t="s">
        <v>16</v>
      </c>
      <c r="R12" s="49" t="s">
        <v>15</v>
      </c>
      <c r="S12" s="89">
        <v>10780</v>
      </c>
      <c r="T12" s="89">
        <v>9540</v>
      </c>
      <c r="U12" s="89">
        <v>9540</v>
      </c>
    </row>
    <row r="13" spans="1:21" x14ac:dyDescent="0.2">
      <c r="A13" t="s">
        <v>17</v>
      </c>
      <c r="B13" s="49" t="s">
        <v>25</v>
      </c>
      <c r="C13" s="90">
        <v>0.8</v>
      </c>
      <c r="D13" s="90">
        <v>0.7</v>
      </c>
      <c r="E13" s="90">
        <v>0.7</v>
      </c>
      <c r="I13" t="s">
        <v>17</v>
      </c>
      <c r="J13" s="49" t="s">
        <v>25</v>
      </c>
      <c r="K13" s="90">
        <v>0.8</v>
      </c>
      <c r="L13" s="90">
        <v>0.7</v>
      </c>
      <c r="M13" s="90">
        <v>0.7</v>
      </c>
      <c r="Q13" t="s">
        <v>17</v>
      </c>
      <c r="R13" s="49" t="s">
        <v>25</v>
      </c>
      <c r="S13" s="90">
        <v>0.8</v>
      </c>
      <c r="T13" s="90">
        <v>0.7</v>
      </c>
      <c r="U13" s="90">
        <v>0.7</v>
      </c>
    </row>
    <row r="14" spans="1:21" x14ac:dyDescent="0.2">
      <c r="B14" s="49" t="s">
        <v>58</v>
      </c>
      <c r="C14" s="86" t="s">
        <v>66</v>
      </c>
      <c r="D14" s="86" t="s">
        <v>66</v>
      </c>
      <c r="E14" s="86" t="s">
        <v>66</v>
      </c>
      <c r="J14" s="49" t="s">
        <v>58</v>
      </c>
      <c r="K14" s="86" t="s">
        <v>66</v>
      </c>
      <c r="L14" s="86" t="s">
        <v>66</v>
      </c>
      <c r="M14" s="86" t="s">
        <v>66</v>
      </c>
      <c r="R14" s="49" t="s">
        <v>58</v>
      </c>
      <c r="S14" s="86" t="s">
        <v>66</v>
      </c>
      <c r="T14" s="86" t="s">
        <v>66</v>
      </c>
      <c r="U14" s="86" t="s">
        <v>66</v>
      </c>
    </row>
    <row r="15" spans="1:21" x14ac:dyDescent="0.2">
      <c r="B15" s="77" t="s">
        <v>57</v>
      </c>
      <c r="J15" s="77" t="s">
        <v>57</v>
      </c>
      <c r="R15" s="77" t="s">
        <v>57</v>
      </c>
    </row>
    <row r="16" spans="1:21" x14ac:dyDescent="0.2">
      <c r="A16" t="s">
        <v>16</v>
      </c>
      <c r="B16" s="49" t="s">
        <v>15</v>
      </c>
      <c r="C16" s="89">
        <v>3700</v>
      </c>
      <c r="D16" s="89">
        <v>3640</v>
      </c>
      <c r="E16" s="89">
        <v>3520</v>
      </c>
      <c r="I16" t="s">
        <v>16</v>
      </c>
      <c r="J16" s="49" t="s">
        <v>15</v>
      </c>
      <c r="K16" s="89">
        <v>5800</v>
      </c>
      <c r="L16" s="89">
        <v>5740</v>
      </c>
      <c r="M16" s="89">
        <v>5620</v>
      </c>
      <c r="Q16" t="s">
        <v>16</v>
      </c>
      <c r="R16" s="49" t="s">
        <v>15</v>
      </c>
      <c r="S16" s="85">
        <v>8600</v>
      </c>
      <c r="T16" s="85">
        <v>8540</v>
      </c>
      <c r="U16" s="85">
        <v>8420</v>
      </c>
    </row>
    <row r="17" spans="1:21" x14ac:dyDescent="0.2">
      <c r="A17" t="s">
        <v>17</v>
      </c>
      <c r="B17" s="49" t="s">
        <v>25</v>
      </c>
      <c r="C17" s="90">
        <v>0.6</v>
      </c>
      <c r="D17" s="90">
        <v>0.6</v>
      </c>
      <c r="E17" s="90">
        <v>0.6</v>
      </c>
      <c r="F17" s="29"/>
      <c r="G17" s="29"/>
      <c r="H17" s="29"/>
      <c r="I17" t="s">
        <v>17</v>
      </c>
      <c r="J17" s="49" t="s">
        <v>25</v>
      </c>
      <c r="K17" s="90">
        <v>0.6</v>
      </c>
      <c r="L17" s="90">
        <v>0.6</v>
      </c>
      <c r="M17" s="90">
        <v>0.6</v>
      </c>
      <c r="Q17" t="s">
        <v>17</v>
      </c>
      <c r="R17" s="49" t="s">
        <v>25</v>
      </c>
      <c r="S17" s="85">
        <v>0.6</v>
      </c>
      <c r="T17" s="85">
        <v>0.6</v>
      </c>
      <c r="U17" s="85">
        <v>0.6</v>
      </c>
    </row>
    <row r="18" spans="1:21" x14ac:dyDescent="0.2">
      <c r="B18" s="49" t="s">
        <v>58</v>
      </c>
      <c r="C18" s="86" t="s">
        <v>66</v>
      </c>
      <c r="D18" s="86" t="s">
        <v>66</v>
      </c>
      <c r="E18" s="86" t="s">
        <v>66</v>
      </c>
      <c r="F18" s="29"/>
      <c r="G18" s="29"/>
      <c r="H18" s="29"/>
      <c r="J18" s="49" t="s">
        <v>58</v>
      </c>
      <c r="K18" s="86" t="s">
        <v>66</v>
      </c>
      <c r="L18" s="86" t="s">
        <v>66</v>
      </c>
      <c r="M18" s="86" t="s">
        <v>66</v>
      </c>
      <c r="R18" s="49" t="s">
        <v>58</v>
      </c>
      <c r="S18" s="86" t="s">
        <v>66</v>
      </c>
      <c r="T18" s="86" t="s">
        <v>66</v>
      </c>
      <c r="U18" s="86" t="s">
        <v>66</v>
      </c>
    </row>
    <row r="19" spans="1:21" x14ac:dyDescent="0.2">
      <c r="B19" s="77" t="s">
        <v>87</v>
      </c>
      <c r="J19" s="77" t="s">
        <v>87</v>
      </c>
      <c r="R19" s="77" t="s">
        <v>87</v>
      </c>
    </row>
    <row r="20" spans="1:21" x14ac:dyDescent="0.2">
      <c r="A20" t="s">
        <v>16</v>
      </c>
      <c r="B20" s="49" t="s">
        <v>15</v>
      </c>
      <c r="C20" s="85">
        <v>3940</v>
      </c>
      <c r="D20" s="85">
        <v>3400</v>
      </c>
      <c r="E20" s="85">
        <v>2860</v>
      </c>
      <c r="I20" t="s">
        <v>16</v>
      </c>
      <c r="J20" s="49" t="s">
        <v>15</v>
      </c>
      <c r="K20" s="85">
        <v>6340</v>
      </c>
      <c r="L20" s="85">
        <v>5500</v>
      </c>
      <c r="M20" s="85">
        <v>4660</v>
      </c>
      <c r="Q20" t="s">
        <v>16</v>
      </c>
      <c r="R20" s="49" t="s">
        <v>15</v>
      </c>
      <c r="S20" s="85">
        <v>9540</v>
      </c>
      <c r="T20" s="85">
        <v>8300</v>
      </c>
      <c r="U20" s="85">
        <v>7060</v>
      </c>
    </row>
    <row r="21" spans="1:21" x14ac:dyDescent="0.2">
      <c r="A21" t="s">
        <v>17</v>
      </c>
      <c r="B21" s="49" t="s">
        <v>25</v>
      </c>
      <c r="C21" s="85">
        <v>0.7</v>
      </c>
      <c r="D21" s="85">
        <v>0.6</v>
      </c>
      <c r="E21" s="85">
        <v>0.5</v>
      </c>
      <c r="I21" t="s">
        <v>17</v>
      </c>
      <c r="J21" s="49" t="s">
        <v>25</v>
      </c>
      <c r="K21" s="85">
        <v>0.7</v>
      </c>
      <c r="L21" s="85">
        <v>0.6</v>
      </c>
      <c r="M21" s="85">
        <v>0.5</v>
      </c>
      <c r="Q21" t="s">
        <v>17</v>
      </c>
      <c r="R21" s="49" t="s">
        <v>25</v>
      </c>
      <c r="S21" s="85">
        <v>0.7</v>
      </c>
      <c r="T21" s="85">
        <v>0.6</v>
      </c>
      <c r="U21" s="85">
        <v>0.5</v>
      </c>
    </row>
    <row r="22" spans="1:21" x14ac:dyDescent="0.2">
      <c r="B22" s="78" t="s">
        <v>58</v>
      </c>
      <c r="C22" s="86" t="s">
        <v>66</v>
      </c>
      <c r="D22" s="86" t="s">
        <v>66</v>
      </c>
      <c r="E22" s="86" t="s">
        <v>66</v>
      </c>
      <c r="J22" s="78" t="s">
        <v>58</v>
      </c>
      <c r="K22" s="86" t="s">
        <v>66</v>
      </c>
      <c r="L22" s="86" t="s">
        <v>66</v>
      </c>
      <c r="M22" s="86" t="s">
        <v>66</v>
      </c>
      <c r="R22" s="78" t="s">
        <v>58</v>
      </c>
      <c r="S22" s="86" t="s">
        <v>66</v>
      </c>
      <c r="T22" s="86" t="s">
        <v>66</v>
      </c>
      <c r="U22" s="86" t="s">
        <v>66</v>
      </c>
    </row>
    <row r="23" spans="1:21" x14ac:dyDescent="0.2">
      <c r="A23" s="27"/>
      <c r="B23" s="27"/>
      <c r="C23" s="27"/>
      <c r="D23" s="27"/>
      <c r="E23" s="27"/>
    </row>
    <row r="24" spans="1:21" x14ac:dyDescent="0.2">
      <c r="A24" s="27"/>
      <c r="B24" s="77"/>
      <c r="C24" s="79"/>
      <c r="D24" s="79"/>
      <c r="E24" s="79"/>
    </row>
    <row r="25" spans="1:21" x14ac:dyDescent="0.2">
      <c r="A25" s="27"/>
      <c r="B25" s="77"/>
      <c r="C25" s="79"/>
      <c r="D25" s="79"/>
      <c r="E25" s="79"/>
    </row>
    <row r="26" spans="1:21" x14ac:dyDescent="0.2">
      <c r="A26" s="27"/>
      <c r="B26" s="77"/>
      <c r="C26" s="27"/>
      <c r="D26" s="27"/>
      <c r="E26" s="27"/>
    </row>
    <row r="27" spans="1:21" x14ac:dyDescent="0.2">
      <c r="A27" s="27"/>
      <c r="B27" s="27"/>
      <c r="C27" s="27"/>
      <c r="D27" s="27"/>
      <c r="E27" s="27"/>
    </row>
    <row r="28" spans="1:21" x14ac:dyDescent="0.2">
      <c r="A28" s="27"/>
      <c r="B28" s="77"/>
      <c r="C28" s="79"/>
      <c r="D28" s="79"/>
      <c r="E28" s="79"/>
    </row>
    <row r="29" spans="1:21" x14ac:dyDescent="0.2">
      <c r="A29" s="27"/>
      <c r="B29" s="77"/>
      <c r="C29" s="79"/>
      <c r="D29" s="79"/>
      <c r="E29" s="79"/>
    </row>
    <row r="30" spans="1:21" x14ac:dyDescent="0.2">
      <c r="A30" s="27"/>
      <c r="B30" s="77"/>
      <c r="C30" s="27"/>
      <c r="D30" s="27"/>
      <c r="E30" s="27"/>
    </row>
    <row r="31" spans="1:21" x14ac:dyDescent="0.2">
      <c r="A31" s="27"/>
      <c r="B31" s="27"/>
      <c r="C31" s="27"/>
      <c r="D31" s="27"/>
      <c r="E31" s="27"/>
    </row>
    <row r="32" spans="1:21" x14ac:dyDescent="0.2">
      <c r="A32" s="27"/>
      <c r="B32" s="77"/>
      <c r="C32" s="79"/>
      <c r="D32" s="79"/>
      <c r="E32" s="79"/>
    </row>
    <row r="33" spans="1:5" x14ac:dyDescent="0.2">
      <c r="A33" s="27"/>
      <c r="B33" s="77"/>
      <c r="C33" s="79"/>
      <c r="D33" s="79"/>
      <c r="E33" s="79"/>
    </row>
    <row r="34" spans="1:5" x14ac:dyDescent="0.2">
      <c r="A34" s="27"/>
      <c r="B34" s="77"/>
      <c r="C34" s="27"/>
      <c r="D34" s="27"/>
      <c r="E34" s="27"/>
    </row>
    <row r="35" spans="1:5" x14ac:dyDescent="0.2">
      <c r="A35" s="27"/>
      <c r="B35" s="27"/>
      <c r="C35" s="27"/>
      <c r="D35" s="27"/>
      <c r="E35" s="27"/>
    </row>
    <row r="36" spans="1:5" x14ac:dyDescent="0.2">
      <c r="A36" s="27"/>
      <c r="B36" s="27"/>
      <c r="C36" s="27"/>
      <c r="D36" s="27"/>
      <c r="E36" s="27"/>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A9B8F-01FA-4262-88A5-1B738C3D16FF}">
  <sheetPr>
    <tabColor theme="5" tint="-0.249977111117893"/>
  </sheetPr>
  <dimension ref="A1:BK284"/>
  <sheetViews>
    <sheetView showGridLines="0" topLeftCell="AL1" zoomScale="83" zoomScaleNormal="100" workbookViewId="0">
      <selection activeCell="AA17" sqref="AA17"/>
    </sheetView>
  </sheetViews>
  <sheetFormatPr baseColWidth="10" defaultColWidth="9.1640625" defaultRowHeight="16" x14ac:dyDescent="0.2"/>
  <cols>
    <col min="1" max="2" width="9.1640625" style="91"/>
    <col min="3" max="3" width="12.5" style="91" customWidth="1"/>
    <col min="4" max="4" width="11.33203125" style="91" customWidth="1"/>
    <col min="5" max="5" width="22.5" style="91" customWidth="1"/>
    <col min="6" max="54" width="9.1640625" style="91"/>
    <col min="55" max="55" width="15.1640625" style="91" customWidth="1"/>
    <col min="56" max="16384" width="9.1640625" style="91"/>
  </cols>
  <sheetData>
    <row r="1" spans="1:63" x14ac:dyDescent="0.2">
      <c r="L1" s="92"/>
      <c r="Y1" s="92"/>
      <c r="AL1" s="92"/>
      <c r="AY1" s="92"/>
      <c r="BK1" s="92"/>
    </row>
    <row r="2" spans="1:63" x14ac:dyDescent="0.2">
      <c r="L2" s="92"/>
      <c r="Y2" s="92"/>
      <c r="AL2" s="92"/>
      <c r="AY2" s="92"/>
      <c r="BK2" s="92"/>
    </row>
    <row r="3" spans="1:63" x14ac:dyDescent="0.2">
      <c r="C3" s="91" t="s">
        <v>91</v>
      </c>
      <c r="L3" s="92"/>
      <c r="O3" s="91" t="s">
        <v>92</v>
      </c>
      <c r="Y3" s="92"/>
      <c r="AB3" s="91" t="s">
        <v>93</v>
      </c>
      <c r="AL3" s="92"/>
      <c r="AO3" s="91" t="s">
        <v>94</v>
      </c>
      <c r="AY3" s="92"/>
      <c r="BB3" s="91" t="s">
        <v>95</v>
      </c>
      <c r="BK3" s="92"/>
    </row>
    <row r="4" spans="1:63" ht="15.5" customHeight="1" x14ac:dyDescent="0.2">
      <c r="A4" s="93"/>
      <c r="B4" s="93"/>
      <c r="C4" s="93"/>
      <c r="D4" s="93"/>
      <c r="E4" s="93"/>
      <c r="F4" s="93"/>
      <c r="G4" s="93"/>
      <c r="H4" s="93"/>
      <c r="I4" s="93"/>
      <c r="J4" s="93"/>
      <c r="L4" s="92"/>
      <c r="M4" s="93"/>
      <c r="N4" s="93"/>
      <c r="O4" s="93"/>
      <c r="P4" s="93"/>
      <c r="Q4" s="93"/>
      <c r="R4" s="93"/>
      <c r="S4" s="93"/>
      <c r="T4" s="93"/>
      <c r="U4" s="93"/>
      <c r="V4" s="93"/>
      <c r="W4" s="93"/>
      <c r="Y4" s="92"/>
      <c r="Z4" s="93"/>
      <c r="AA4" s="93"/>
      <c r="AB4" s="93"/>
      <c r="AC4" s="93"/>
      <c r="AD4" s="93"/>
      <c r="AE4" s="93"/>
      <c r="AF4" s="93"/>
      <c r="AG4" s="93"/>
      <c r="AH4" s="93"/>
      <c r="AI4" s="93"/>
      <c r="AJ4" s="93"/>
      <c r="AL4" s="92"/>
      <c r="AM4" s="93"/>
      <c r="AN4" s="93"/>
      <c r="AO4" s="93"/>
      <c r="AP4" s="93"/>
      <c r="AQ4" s="93"/>
      <c r="AR4" s="93"/>
      <c r="AS4" s="93"/>
      <c r="AT4" s="93"/>
      <c r="AU4" s="93"/>
      <c r="AV4" s="93"/>
      <c r="AW4" s="93"/>
      <c r="AY4" s="92"/>
      <c r="AZ4" s="93"/>
      <c r="BA4" s="93"/>
      <c r="BB4" s="93"/>
      <c r="BC4" s="93"/>
      <c r="BD4" s="93"/>
      <c r="BE4" s="93"/>
      <c r="BF4" s="93"/>
      <c r="BG4" s="93"/>
      <c r="BH4" s="93"/>
      <c r="BI4" s="93"/>
      <c r="BK4" s="92"/>
    </row>
    <row r="5" spans="1:63" x14ac:dyDescent="0.2">
      <c r="C5"/>
      <c r="D5"/>
      <c r="E5"/>
      <c r="G5" t="s">
        <v>101</v>
      </c>
      <c r="H5"/>
      <c r="I5"/>
      <c r="K5" s="93"/>
      <c r="L5" s="92"/>
      <c r="O5" s="88" t="s">
        <v>96</v>
      </c>
      <c r="P5" s="88" t="s">
        <v>97</v>
      </c>
      <c r="Q5" s="88"/>
      <c r="X5" s="93"/>
      <c r="Y5" s="92"/>
      <c r="AF5" t="s">
        <v>101</v>
      </c>
      <c r="AG5"/>
      <c r="AH5"/>
      <c r="AI5"/>
      <c r="AK5" s="93"/>
      <c r="AL5" s="92"/>
      <c r="AP5" s="88" t="s">
        <v>96</v>
      </c>
      <c r="AQ5" s="88" t="s">
        <v>97</v>
      </c>
      <c r="AR5" s="88"/>
      <c r="AX5" s="93"/>
      <c r="AY5" s="92"/>
      <c r="BA5" s="94"/>
      <c r="BB5" s="88" t="s">
        <v>96</v>
      </c>
      <c r="BC5" s="88" t="s">
        <v>97</v>
      </c>
      <c r="BJ5" s="93"/>
      <c r="BK5" s="92"/>
    </row>
    <row r="6" spans="1:63" x14ac:dyDescent="0.2">
      <c r="C6" s="88" t="s">
        <v>98</v>
      </c>
      <c r="D6" s="88" t="s">
        <v>99</v>
      </c>
      <c r="E6" s="88" t="s">
        <v>100</v>
      </c>
      <c r="G6" s="94" t="s">
        <v>103</v>
      </c>
      <c r="H6" s="94" t="s">
        <v>104</v>
      </c>
      <c r="I6" s="88" t="s">
        <v>102</v>
      </c>
      <c r="K6" s="93"/>
      <c r="L6" s="92"/>
      <c r="O6" s="94">
        <v>3</v>
      </c>
      <c r="P6" s="175">
        <v>1</v>
      </c>
      <c r="Q6" s="175"/>
      <c r="X6" s="93"/>
      <c r="Y6" s="92"/>
      <c r="AA6" s="88" t="s">
        <v>105</v>
      </c>
      <c r="AB6" s="88" t="s">
        <v>99</v>
      </c>
      <c r="AC6" s="96" t="s">
        <v>100</v>
      </c>
      <c r="AD6" s="96"/>
      <c r="AF6" s="94" t="s">
        <v>103</v>
      </c>
      <c r="AG6" s="94" t="s">
        <v>104</v>
      </c>
      <c r="AH6" s="88" t="s">
        <v>102</v>
      </c>
      <c r="AK6" s="93"/>
      <c r="AL6" s="92"/>
      <c r="AP6" s="94">
        <v>50</v>
      </c>
      <c r="AQ6" s="175">
        <v>15</v>
      </c>
      <c r="AR6" s="175"/>
      <c r="AX6" s="93"/>
      <c r="AY6" s="92"/>
      <c r="BA6" s="94">
        <v>450</v>
      </c>
      <c r="BB6" s="88">
        <v>6</v>
      </c>
      <c r="BC6" s="88">
        <v>1.2</v>
      </c>
      <c r="BJ6" s="93"/>
      <c r="BK6" s="92"/>
    </row>
    <row r="7" spans="1:63" x14ac:dyDescent="0.2">
      <c r="C7" s="88">
        <v>0</v>
      </c>
      <c r="D7" s="87">
        <v>0.1</v>
      </c>
      <c r="E7" s="87">
        <f>SUM(D7)</f>
        <v>0.1</v>
      </c>
      <c r="G7" s="87">
        <v>0</v>
      </c>
      <c r="H7" s="87">
        <v>0.1</v>
      </c>
      <c r="I7" s="88">
        <v>0</v>
      </c>
      <c r="L7" s="92"/>
      <c r="Y7" s="92"/>
      <c r="AA7" s="88">
        <v>0</v>
      </c>
      <c r="AB7" s="87">
        <v>0.1</v>
      </c>
      <c r="AC7" s="176">
        <v>0.1</v>
      </c>
      <c r="AD7" s="177"/>
      <c r="AF7" s="87">
        <v>0</v>
      </c>
      <c r="AG7" s="87">
        <v>0.1</v>
      </c>
      <c r="AH7" s="88">
        <v>0</v>
      </c>
      <c r="AL7" s="92"/>
      <c r="AY7" s="92"/>
      <c r="BA7" s="94">
        <v>600</v>
      </c>
      <c r="BB7" s="94">
        <v>7</v>
      </c>
      <c r="BC7" s="94">
        <v>1.5</v>
      </c>
      <c r="BK7" s="92"/>
    </row>
    <row r="8" spans="1:63" x14ac:dyDescent="0.2">
      <c r="C8" s="88">
        <v>1</v>
      </c>
      <c r="D8" s="87">
        <v>0.15</v>
      </c>
      <c r="E8" s="87">
        <v>0.25</v>
      </c>
      <c r="G8" s="87">
        <v>0.1</v>
      </c>
      <c r="H8" s="87">
        <v>0.25</v>
      </c>
      <c r="I8" s="88">
        <v>1</v>
      </c>
      <c r="L8" s="92"/>
      <c r="Y8" s="92"/>
      <c r="AA8" s="88">
        <v>1</v>
      </c>
      <c r="AB8" s="87">
        <v>0.15</v>
      </c>
      <c r="AC8" s="176">
        <v>0.25</v>
      </c>
      <c r="AD8" s="177"/>
      <c r="AF8" s="87">
        <v>0.1</v>
      </c>
      <c r="AG8" s="87">
        <v>0.25</v>
      </c>
      <c r="AH8" s="88">
        <v>1</v>
      </c>
      <c r="AL8" s="92"/>
      <c r="AY8" s="92"/>
      <c r="BA8" s="94">
        <v>800</v>
      </c>
      <c r="BB8" s="94">
        <v>8</v>
      </c>
      <c r="BC8" s="94">
        <v>1.7</v>
      </c>
      <c r="BK8" s="92"/>
    </row>
    <row r="9" spans="1:63" x14ac:dyDescent="0.2">
      <c r="A9" s="95"/>
      <c r="B9" s="95"/>
      <c r="C9" s="88">
        <v>2</v>
      </c>
      <c r="D9" s="87">
        <v>0.2</v>
      </c>
      <c r="E9" s="87">
        <v>0.45</v>
      </c>
      <c r="F9" s="95"/>
      <c r="G9" s="87">
        <v>0.25</v>
      </c>
      <c r="H9" s="87">
        <v>0.45</v>
      </c>
      <c r="I9" s="88">
        <v>2</v>
      </c>
      <c r="J9" s="95"/>
      <c r="L9" s="92"/>
      <c r="M9" s="95"/>
      <c r="N9" s="95"/>
      <c r="O9" s="95"/>
      <c r="P9" s="95"/>
      <c r="Q9" s="95"/>
      <c r="R9" s="95"/>
      <c r="S9" s="95"/>
      <c r="T9" s="95"/>
      <c r="U9" s="95"/>
      <c r="V9" s="95"/>
      <c r="W9" s="95"/>
      <c r="Y9" s="92"/>
      <c r="Z9" s="95"/>
      <c r="AA9" s="88">
        <v>2</v>
      </c>
      <c r="AB9" s="87">
        <v>0.25</v>
      </c>
      <c r="AC9" s="176">
        <v>0.5</v>
      </c>
      <c r="AD9" s="177"/>
      <c r="AF9" s="87">
        <v>0.25</v>
      </c>
      <c r="AG9" s="87">
        <v>0.5</v>
      </c>
      <c r="AH9" s="88">
        <v>2</v>
      </c>
      <c r="AJ9" s="95"/>
      <c r="AL9" s="92"/>
      <c r="AM9" s="95"/>
      <c r="AN9" s="95"/>
      <c r="AO9" s="97" t="s">
        <v>107</v>
      </c>
      <c r="AP9" s="95"/>
      <c r="AQ9" s="95"/>
      <c r="AR9" s="95"/>
      <c r="AS9" s="95"/>
      <c r="AT9" s="95"/>
      <c r="AU9" s="95"/>
      <c r="AV9" s="95"/>
      <c r="AW9" s="95"/>
      <c r="AY9" s="92"/>
      <c r="AZ9" s="95"/>
      <c r="BA9" s="95"/>
      <c r="BB9" s="95"/>
      <c r="BC9" s="95"/>
      <c r="BD9" s="95"/>
      <c r="BE9" s="95"/>
      <c r="BF9" s="95"/>
      <c r="BG9" s="95"/>
      <c r="BH9" s="95"/>
      <c r="BI9" s="95"/>
      <c r="BK9" s="92"/>
    </row>
    <row r="10" spans="1:63" x14ac:dyDescent="0.2">
      <c r="A10" s="95"/>
      <c r="B10" s="95"/>
      <c r="C10" s="88">
        <v>3</v>
      </c>
      <c r="D10" s="87">
        <v>0.25</v>
      </c>
      <c r="E10" s="87">
        <v>0.7</v>
      </c>
      <c r="F10" s="95"/>
      <c r="G10" s="87">
        <v>0.45</v>
      </c>
      <c r="H10" s="87">
        <v>0.7</v>
      </c>
      <c r="I10" s="88">
        <v>3</v>
      </c>
      <c r="J10" s="95"/>
      <c r="L10" s="92"/>
      <c r="M10" s="95"/>
      <c r="N10" s="95"/>
      <c r="O10" s="97" t="s">
        <v>106</v>
      </c>
      <c r="P10" s="95"/>
      <c r="Q10" s="95"/>
      <c r="R10" s="95"/>
      <c r="S10" s="95"/>
      <c r="T10" s="95"/>
      <c r="U10" s="95"/>
      <c r="V10" s="95"/>
      <c r="W10" s="95"/>
      <c r="Y10" s="92"/>
      <c r="Z10" s="95"/>
      <c r="AA10" s="88">
        <v>3</v>
      </c>
      <c r="AB10" s="87">
        <v>0.3</v>
      </c>
      <c r="AC10" s="176">
        <v>0.8</v>
      </c>
      <c r="AD10" s="177"/>
      <c r="AF10" s="87">
        <v>0.5</v>
      </c>
      <c r="AG10" s="87">
        <v>0.8</v>
      </c>
      <c r="AH10" s="88">
        <v>3</v>
      </c>
      <c r="AJ10" s="95"/>
      <c r="AL10" s="92"/>
      <c r="AM10" s="95"/>
      <c r="AN10" s="95"/>
      <c r="AO10" s="95"/>
      <c r="AP10" s="95"/>
      <c r="AQ10" s="95"/>
      <c r="AR10" s="95"/>
      <c r="AS10" s="95"/>
      <c r="AT10" s="95"/>
      <c r="AU10" s="95"/>
      <c r="AV10" s="95"/>
      <c r="AW10" s="95"/>
      <c r="AY10" s="92"/>
      <c r="AZ10" s="95"/>
      <c r="BA10" s="95"/>
      <c r="BB10" s="95"/>
      <c r="BC10" s="95"/>
      <c r="BD10" s="95"/>
      <c r="BE10" s="95"/>
      <c r="BF10" s="95"/>
      <c r="BG10" s="95"/>
      <c r="BH10" s="95"/>
      <c r="BI10" s="95"/>
      <c r="BK10" s="92"/>
    </row>
    <row r="11" spans="1:63" x14ac:dyDescent="0.2">
      <c r="A11" s="95"/>
      <c r="B11" s="95"/>
      <c r="C11" s="88">
        <v>4</v>
      </c>
      <c r="D11" s="87">
        <v>0.2</v>
      </c>
      <c r="E11" s="87">
        <v>0.9</v>
      </c>
      <c r="F11" s="95"/>
      <c r="G11" s="87">
        <v>0.7</v>
      </c>
      <c r="H11" s="87">
        <v>0.9</v>
      </c>
      <c r="I11" s="88">
        <v>4</v>
      </c>
      <c r="J11" s="95"/>
      <c r="L11" s="92"/>
      <c r="M11" s="95"/>
      <c r="N11" s="95"/>
      <c r="O11" s="95"/>
      <c r="P11" s="95"/>
      <c r="Q11" s="95"/>
      <c r="R11" s="95"/>
      <c r="S11" s="95"/>
      <c r="T11" s="95"/>
      <c r="U11" s="95"/>
      <c r="V11" s="95"/>
      <c r="W11" s="95"/>
      <c r="Y11" s="92"/>
      <c r="Z11" s="95"/>
      <c r="AA11" s="88">
        <v>4</v>
      </c>
      <c r="AB11" s="87">
        <v>0.15</v>
      </c>
      <c r="AC11" s="176">
        <v>0.95</v>
      </c>
      <c r="AD11" s="177"/>
      <c r="AF11" s="87">
        <v>0.8</v>
      </c>
      <c r="AG11" s="87">
        <v>0.95</v>
      </c>
      <c r="AH11" s="88">
        <v>4</v>
      </c>
      <c r="AJ11" s="95"/>
      <c r="AL11" s="92"/>
      <c r="AM11" s="95"/>
      <c r="AN11" s="95"/>
      <c r="AO11" s="95"/>
      <c r="AP11" s="95"/>
      <c r="AQ11" s="95"/>
      <c r="AR11" s="95"/>
      <c r="AS11" s="95"/>
      <c r="AT11" s="95"/>
      <c r="AU11" s="95"/>
      <c r="AV11" s="95"/>
      <c r="AW11" s="95"/>
      <c r="AY11" s="92"/>
      <c r="AZ11" s="95"/>
      <c r="BA11" s="95"/>
      <c r="BB11" s="95"/>
      <c r="BC11" s="95"/>
      <c r="BD11" s="95"/>
      <c r="BE11" s="95"/>
      <c r="BF11" s="95"/>
      <c r="BG11" s="95"/>
      <c r="BH11" s="95"/>
      <c r="BI11" s="95"/>
      <c r="BK11" s="92"/>
    </row>
    <row r="12" spans="1:63" x14ac:dyDescent="0.2">
      <c r="C12" s="88">
        <v>5</v>
      </c>
      <c r="D12" s="87">
        <v>0.1</v>
      </c>
      <c r="E12" s="87">
        <v>1</v>
      </c>
      <c r="G12" s="87">
        <v>0.9</v>
      </c>
      <c r="H12" s="87">
        <v>1</v>
      </c>
      <c r="I12" s="88">
        <v>5</v>
      </c>
      <c r="L12" s="92"/>
      <c r="Y12" s="92"/>
      <c r="AA12" s="88">
        <v>5</v>
      </c>
      <c r="AB12" s="87">
        <v>0.05</v>
      </c>
      <c r="AC12" s="176">
        <v>1</v>
      </c>
      <c r="AD12" s="177"/>
      <c r="AF12" s="87">
        <v>0.95</v>
      </c>
      <c r="AG12" s="87">
        <v>1</v>
      </c>
      <c r="AH12" s="88">
        <v>5</v>
      </c>
      <c r="AL12" s="92"/>
      <c r="AY12" s="92"/>
      <c r="BA12" s="98" t="s">
        <v>110</v>
      </c>
      <c r="BK12" s="92"/>
    </row>
    <row r="13" spans="1:63" x14ac:dyDescent="0.2">
      <c r="L13" s="92"/>
      <c r="Y13" s="92"/>
      <c r="AL13" s="92"/>
      <c r="AY13" s="92"/>
      <c r="BA13" s="98" t="s">
        <v>109</v>
      </c>
      <c r="BK13" s="92"/>
    </row>
    <row r="14" spans="1:63" x14ac:dyDescent="0.2">
      <c r="L14" s="92"/>
      <c r="Y14" s="92"/>
      <c r="AL14" s="92"/>
      <c r="AY14" s="92"/>
      <c r="BA14" s="98" t="s">
        <v>108</v>
      </c>
      <c r="BK14" s="92"/>
    </row>
    <row r="15" spans="1:63" x14ac:dyDescent="0.2">
      <c r="C15" s="97" t="s">
        <v>131</v>
      </c>
      <c r="L15" s="92"/>
      <c r="Y15" s="92"/>
      <c r="AL15" s="92"/>
      <c r="AY15" s="92"/>
      <c r="BK15" s="92"/>
    </row>
    <row r="16" spans="1:63" x14ac:dyDescent="0.2">
      <c r="L16" s="38"/>
      <c r="Y16" s="38"/>
      <c r="AA16" s="97" t="s">
        <v>132</v>
      </c>
      <c r="AL16" s="38"/>
      <c r="AY16" s="38"/>
      <c r="BK16" s="38"/>
    </row>
    <row r="17" spans="12:63" x14ac:dyDescent="0.2">
      <c r="L17" s="38"/>
      <c r="Y17" s="38"/>
      <c r="AL17" s="38"/>
      <c r="AY17" s="38"/>
      <c r="BK17" s="38"/>
    </row>
    <row r="18" spans="12:63" x14ac:dyDescent="0.2">
      <c r="L18" s="38"/>
      <c r="Y18" s="38"/>
      <c r="AL18" s="38"/>
      <c r="AY18" s="38"/>
      <c r="BK18" s="38"/>
    </row>
    <row r="19" spans="12:63" x14ac:dyDescent="0.2">
      <c r="L19" s="38"/>
      <c r="Y19" s="38"/>
      <c r="AL19" s="38"/>
      <c r="AY19" s="38"/>
      <c r="BK19" s="38"/>
    </row>
    <row r="20" spans="12:63" x14ac:dyDescent="0.2">
      <c r="L20" s="92"/>
      <c r="Y20" s="92"/>
      <c r="AL20" s="92"/>
      <c r="AY20" s="92"/>
      <c r="BK20" s="92"/>
    </row>
    <row r="21" spans="12:63" x14ac:dyDescent="0.2">
      <c r="L21" s="38"/>
      <c r="Y21" s="38"/>
      <c r="AL21" s="38"/>
      <c r="AY21" s="38"/>
      <c r="BK21" s="38"/>
    </row>
    <row r="22" spans="12:63" x14ac:dyDescent="0.2">
      <c r="L22" s="38"/>
      <c r="Y22" s="38"/>
      <c r="AL22" s="38"/>
      <c r="AY22" s="38"/>
      <c r="BK22" s="38"/>
    </row>
    <row r="23" spans="12:63" x14ac:dyDescent="0.2">
      <c r="L23" s="38"/>
      <c r="Y23" s="38"/>
      <c r="AL23" s="38"/>
      <c r="AY23" s="38"/>
      <c r="BK23" s="38"/>
    </row>
    <row r="24" spans="12:63" ht="20" customHeight="1" x14ac:dyDescent="0.2">
      <c r="L24" s="38"/>
      <c r="Y24" s="38"/>
      <c r="AL24" s="38"/>
      <c r="AY24" s="38"/>
      <c r="BK24" s="38"/>
    </row>
    <row r="25" spans="12:63" ht="25.25" customHeight="1" x14ac:dyDescent="0.2">
      <c r="L25" s="38"/>
      <c r="Y25" s="38"/>
      <c r="AL25" s="38"/>
      <c r="AY25" s="38"/>
      <c r="BK25" s="38"/>
    </row>
    <row r="26" spans="12:63" x14ac:dyDescent="0.2">
      <c r="L26" s="38"/>
      <c r="Y26" s="38"/>
      <c r="AL26" s="38"/>
      <c r="AY26" s="38"/>
      <c r="BK26" s="38"/>
    </row>
    <row r="27" spans="12:63" x14ac:dyDescent="0.2">
      <c r="L27" s="38"/>
      <c r="Y27" s="38"/>
      <c r="AL27" s="38"/>
      <c r="AY27" s="38"/>
      <c r="BK27" s="38"/>
    </row>
    <row r="28" spans="12:63" x14ac:dyDescent="0.2">
      <c r="L28" s="38"/>
      <c r="Y28" s="38"/>
      <c r="AL28" s="38"/>
      <c r="AY28" s="38"/>
      <c r="BK28" s="38"/>
    </row>
    <row r="29" spans="12:63" x14ac:dyDescent="0.2">
      <c r="L29" s="38"/>
      <c r="Y29" s="38"/>
      <c r="AL29" s="38"/>
      <c r="AY29" s="38"/>
      <c r="BK29" s="38"/>
    </row>
    <row r="30" spans="12:63" x14ac:dyDescent="0.2">
      <c r="L30" s="38"/>
      <c r="Y30" s="38"/>
      <c r="AL30" s="38"/>
      <c r="AY30" s="38"/>
      <c r="BK30" s="38"/>
    </row>
    <row r="31" spans="12:63" x14ac:dyDescent="0.2">
      <c r="L31" s="38"/>
      <c r="Y31" s="38"/>
      <c r="AL31" s="38"/>
      <c r="AY31" s="38"/>
      <c r="BK31" s="38"/>
    </row>
    <row r="32" spans="12:63" x14ac:dyDescent="0.2">
      <c r="L32" s="38"/>
      <c r="Y32" s="38"/>
      <c r="AL32" s="38"/>
      <c r="AY32" s="38"/>
      <c r="BK32" s="38"/>
    </row>
    <row r="33" spans="12:63" x14ac:dyDescent="0.2">
      <c r="L33" s="38"/>
      <c r="Y33" s="38"/>
      <c r="AL33" s="38"/>
      <c r="AY33" s="38"/>
      <c r="BK33" s="38"/>
    </row>
    <row r="34" spans="12:63" x14ac:dyDescent="0.2">
      <c r="L34" s="38"/>
      <c r="Y34" s="38"/>
      <c r="AL34" s="38"/>
      <c r="AY34" s="38"/>
      <c r="BK34" s="38"/>
    </row>
    <row r="35" spans="12:63" x14ac:dyDescent="0.2">
      <c r="L35" s="38"/>
      <c r="Y35" s="38"/>
      <c r="AL35" s="38"/>
      <c r="AY35" s="38"/>
      <c r="BK35" s="38"/>
    </row>
    <row r="36" spans="12:63" x14ac:dyDescent="0.2">
      <c r="L36" s="38"/>
      <c r="Y36" s="38"/>
      <c r="AL36" s="38"/>
      <c r="AY36" s="38"/>
      <c r="BK36" s="38"/>
    </row>
    <row r="37" spans="12:63" x14ac:dyDescent="0.2">
      <c r="L37" s="38"/>
      <c r="Y37" s="38"/>
      <c r="AL37" s="38"/>
      <c r="AY37" s="38"/>
      <c r="BK37" s="38"/>
    </row>
    <row r="38" spans="12:63" x14ac:dyDescent="0.2">
      <c r="L38" s="38"/>
      <c r="Y38" s="38"/>
      <c r="AL38" s="38"/>
      <c r="AY38" s="38"/>
      <c r="BK38" s="38"/>
    </row>
    <row r="39" spans="12:63" x14ac:dyDescent="0.2">
      <c r="L39" s="38"/>
      <c r="Y39" s="38"/>
      <c r="AL39" s="38"/>
      <c r="AY39" s="38"/>
      <c r="BK39" s="38"/>
    </row>
    <row r="40" spans="12:63" x14ac:dyDescent="0.2">
      <c r="L40" s="38"/>
      <c r="Y40" s="38"/>
      <c r="AL40" s="38"/>
      <c r="AY40" s="38"/>
      <c r="BK40" s="38"/>
    </row>
    <row r="41" spans="12:63" x14ac:dyDescent="0.2">
      <c r="L41" s="38"/>
      <c r="Y41" s="38"/>
      <c r="AL41" s="38"/>
      <c r="AY41" s="38"/>
      <c r="BK41" s="38"/>
    </row>
    <row r="42" spans="12:63" x14ac:dyDescent="0.2">
      <c r="L42" s="38"/>
      <c r="Y42" s="38"/>
      <c r="AL42" s="38"/>
      <c r="AY42" s="38"/>
      <c r="BK42" s="38"/>
    </row>
    <row r="43" spans="12:63" x14ac:dyDescent="0.2">
      <c r="L43" s="38"/>
      <c r="Y43" s="38"/>
      <c r="AL43" s="38"/>
      <c r="AY43" s="38"/>
      <c r="BK43" s="38"/>
    </row>
    <row r="44" spans="12:63" x14ac:dyDescent="0.2">
      <c r="L44" s="38"/>
      <c r="Y44" s="38"/>
      <c r="AL44" s="38"/>
      <c r="AY44" s="38"/>
      <c r="BK44" s="38"/>
    </row>
    <row r="45" spans="12:63" x14ac:dyDescent="0.2">
      <c r="L45" s="38"/>
      <c r="Y45" s="38"/>
      <c r="AL45" s="38"/>
      <c r="AY45" s="38"/>
      <c r="BK45" s="38"/>
    </row>
    <row r="46" spans="12:63" x14ac:dyDescent="0.2">
      <c r="L46" s="38"/>
      <c r="Y46" s="38"/>
      <c r="AL46" s="38"/>
      <c r="AY46" s="38"/>
      <c r="BK46" s="38"/>
    </row>
    <row r="47" spans="12:63" x14ac:dyDescent="0.2">
      <c r="L47" s="38"/>
      <c r="Y47" s="38"/>
      <c r="AL47" s="38"/>
      <c r="AY47" s="38"/>
      <c r="BK47" s="38"/>
    </row>
    <row r="48" spans="12:63" x14ac:dyDescent="0.2">
      <c r="L48" s="38"/>
      <c r="Y48" s="38"/>
      <c r="AL48" s="38"/>
      <c r="AY48" s="38"/>
      <c r="BK48" s="38"/>
    </row>
    <row r="49" spans="12:63" x14ac:dyDescent="0.2">
      <c r="L49" s="38"/>
      <c r="Y49" s="38"/>
      <c r="AL49" s="38"/>
      <c r="AY49" s="38"/>
      <c r="BK49" s="38"/>
    </row>
    <row r="50" spans="12:63" x14ac:dyDescent="0.2">
      <c r="L50" s="38"/>
      <c r="Y50" s="38"/>
      <c r="AL50" s="38"/>
      <c r="AY50" s="38"/>
      <c r="BK50" s="38"/>
    </row>
    <row r="51" spans="12:63" x14ac:dyDescent="0.2">
      <c r="L51" s="38"/>
      <c r="Y51" s="38"/>
      <c r="AL51" s="38"/>
      <c r="AY51" s="38"/>
      <c r="BK51" s="38"/>
    </row>
    <row r="52" spans="12:63" x14ac:dyDescent="0.2">
      <c r="L52" s="38"/>
      <c r="Y52" s="38"/>
      <c r="AL52" s="38"/>
      <c r="AY52" s="38"/>
      <c r="BK52" s="38"/>
    </row>
    <row r="53" spans="12:63" x14ac:dyDescent="0.2">
      <c r="L53" s="38"/>
      <c r="Y53" s="38"/>
      <c r="AL53" s="38"/>
      <c r="AY53" s="38"/>
      <c r="BK53" s="38"/>
    </row>
    <row r="54" spans="12:63" x14ac:dyDescent="0.2">
      <c r="L54" s="38"/>
      <c r="Y54" s="38"/>
      <c r="AL54" s="38"/>
      <c r="AY54" s="38"/>
      <c r="BK54" s="38"/>
    </row>
    <row r="55" spans="12:63" x14ac:dyDescent="0.2">
      <c r="L55" s="38"/>
      <c r="Y55" s="38"/>
      <c r="AL55" s="38"/>
      <c r="AY55" s="38"/>
      <c r="BK55" s="38"/>
    </row>
    <row r="56" spans="12:63" x14ac:dyDescent="0.2">
      <c r="L56" s="38"/>
      <c r="Y56" s="38"/>
      <c r="AL56" s="38"/>
      <c r="AY56" s="38"/>
      <c r="BK56" s="38"/>
    </row>
    <row r="57" spans="12:63" x14ac:dyDescent="0.2">
      <c r="L57" s="38"/>
      <c r="Y57" s="38"/>
      <c r="AL57" s="38"/>
      <c r="AY57" s="38"/>
      <c r="BK57" s="38"/>
    </row>
    <row r="58" spans="12:63" x14ac:dyDescent="0.2">
      <c r="L58" s="38"/>
      <c r="Y58" s="38"/>
      <c r="AL58" s="38"/>
      <c r="AY58" s="38"/>
      <c r="BK58" s="38"/>
    </row>
    <row r="59" spans="12:63" x14ac:dyDescent="0.2">
      <c r="L59" s="38"/>
      <c r="Y59" s="38"/>
      <c r="AL59" s="38"/>
      <c r="AY59" s="38"/>
      <c r="BK59" s="38"/>
    </row>
    <row r="60" spans="12:63" x14ac:dyDescent="0.2">
      <c r="L60" s="38"/>
      <c r="Y60" s="38"/>
      <c r="AL60" s="38"/>
      <c r="AY60" s="38"/>
      <c r="BK60" s="38"/>
    </row>
    <row r="61" spans="12:63" x14ac:dyDescent="0.2">
      <c r="L61" s="38"/>
      <c r="Y61" s="38"/>
      <c r="AL61" s="38"/>
      <c r="AY61" s="38"/>
      <c r="BK61" s="38"/>
    </row>
    <row r="62" spans="12:63" x14ac:dyDescent="0.2">
      <c r="L62" s="38"/>
      <c r="Y62" s="38"/>
      <c r="AL62" s="38"/>
      <c r="AY62" s="38"/>
      <c r="BK62" s="38"/>
    </row>
    <row r="63" spans="12:63" x14ac:dyDescent="0.2">
      <c r="L63" s="38"/>
      <c r="Y63" s="38"/>
      <c r="AL63" s="38"/>
      <c r="AY63" s="38"/>
      <c r="BK63" s="38"/>
    </row>
    <row r="64" spans="12:63" x14ac:dyDescent="0.2">
      <c r="L64" s="38"/>
      <c r="Y64" s="38"/>
      <c r="AL64" s="38"/>
      <c r="AY64" s="38"/>
      <c r="BK64" s="38"/>
    </row>
    <row r="65" spans="12:63" x14ac:dyDescent="0.2">
      <c r="L65" s="38"/>
      <c r="Y65" s="38"/>
      <c r="AL65" s="38"/>
      <c r="AY65" s="38"/>
      <c r="BK65" s="38"/>
    </row>
    <row r="66" spans="12:63" x14ac:dyDescent="0.2">
      <c r="L66" s="38"/>
      <c r="Y66" s="38"/>
      <c r="AL66" s="38"/>
      <c r="AY66" s="38"/>
      <c r="BK66" s="38"/>
    </row>
    <row r="67" spans="12:63" x14ac:dyDescent="0.2">
      <c r="L67" s="38"/>
      <c r="Y67" s="38"/>
      <c r="AL67" s="38"/>
      <c r="AY67" s="38"/>
      <c r="BK67" s="38"/>
    </row>
    <row r="68" spans="12:63" x14ac:dyDescent="0.2">
      <c r="L68" s="38"/>
      <c r="Y68" s="38"/>
      <c r="AL68" s="38"/>
      <c r="AY68" s="38"/>
      <c r="BK68" s="38"/>
    </row>
    <row r="69" spans="12:63" x14ac:dyDescent="0.2">
      <c r="L69" s="38"/>
      <c r="Y69" s="38"/>
      <c r="AL69" s="38"/>
      <c r="AY69" s="38"/>
      <c r="BK69" s="38"/>
    </row>
    <row r="70" spans="12:63" x14ac:dyDescent="0.2">
      <c r="L70" s="38"/>
      <c r="Y70" s="38"/>
      <c r="AL70" s="38"/>
      <c r="AY70" s="38"/>
      <c r="BK70" s="38"/>
    </row>
    <row r="71" spans="12:63" x14ac:dyDescent="0.2">
      <c r="L71" s="38"/>
      <c r="Y71" s="38"/>
      <c r="AL71" s="38"/>
      <c r="AY71" s="38"/>
      <c r="BK71" s="38"/>
    </row>
    <row r="72" spans="12:63" x14ac:dyDescent="0.2">
      <c r="L72" s="38"/>
      <c r="Y72" s="38"/>
      <c r="AL72" s="38"/>
      <c r="AY72" s="38"/>
      <c r="BK72" s="38"/>
    </row>
    <row r="73" spans="12:63" x14ac:dyDescent="0.2">
      <c r="L73" s="38"/>
      <c r="Y73" s="38"/>
      <c r="AL73" s="38"/>
      <c r="AY73" s="38"/>
      <c r="BK73" s="38"/>
    </row>
    <row r="74" spans="12:63" x14ac:dyDescent="0.2">
      <c r="L74" s="38"/>
      <c r="Y74" s="38"/>
      <c r="AL74" s="38"/>
      <c r="AY74" s="38"/>
      <c r="BK74" s="38"/>
    </row>
    <row r="75" spans="12:63" x14ac:dyDescent="0.2">
      <c r="L75" s="38"/>
      <c r="Y75" s="38"/>
      <c r="AL75" s="38"/>
      <c r="AY75" s="38"/>
      <c r="BK75" s="38"/>
    </row>
    <row r="76" spans="12:63" x14ac:dyDescent="0.2">
      <c r="L76" s="38"/>
      <c r="Y76" s="38"/>
      <c r="AL76" s="38"/>
      <c r="AY76" s="38"/>
      <c r="BK76" s="38"/>
    </row>
    <row r="77" spans="12:63" x14ac:dyDescent="0.2">
      <c r="L77" s="38"/>
      <c r="Y77" s="38"/>
      <c r="AL77" s="38"/>
      <c r="AY77" s="38"/>
      <c r="BK77" s="38"/>
    </row>
    <row r="78" spans="12:63" x14ac:dyDescent="0.2">
      <c r="L78" s="38"/>
      <c r="Y78" s="38"/>
      <c r="AL78" s="38"/>
      <c r="AY78" s="38"/>
      <c r="BK78" s="38"/>
    </row>
    <row r="79" spans="12:63" x14ac:dyDescent="0.2">
      <c r="L79" s="38"/>
      <c r="Y79" s="38"/>
      <c r="AL79" s="38"/>
      <c r="AY79" s="38"/>
      <c r="BK79" s="38"/>
    </row>
    <row r="80" spans="12:63" x14ac:dyDescent="0.2">
      <c r="L80" s="38"/>
      <c r="Y80" s="38"/>
      <c r="AL80" s="38"/>
      <c r="AY80" s="38"/>
      <c r="BK80" s="38"/>
    </row>
    <row r="81" spans="12:63" x14ac:dyDescent="0.2">
      <c r="L81" s="38"/>
      <c r="Y81" s="38"/>
      <c r="AL81" s="38"/>
      <c r="AY81" s="38"/>
      <c r="BK81" s="38"/>
    </row>
    <row r="82" spans="12:63" x14ac:dyDescent="0.2">
      <c r="L82" s="38"/>
      <c r="Y82" s="38"/>
      <c r="AL82" s="38"/>
      <c r="AY82" s="38"/>
      <c r="BK82" s="38"/>
    </row>
    <row r="83" spans="12:63" x14ac:dyDescent="0.2">
      <c r="L83" s="38"/>
      <c r="Y83" s="38"/>
      <c r="AL83" s="38"/>
      <c r="AY83" s="38"/>
      <c r="BK83" s="38"/>
    </row>
    <row r="84" spans="12:63" x14ac:dyDescent="0.2">
      <c r="L84" s="38"/>
      <c r="Y84" s="38"/>
      <c r="AL84" s="38"/>
      <c r="AY84" s="38"/>
      <c r="BK84" s="38"/>
    </row>
    <row r="85" spans="12:63" x14ac:dyDescent="0.2">
      <c r="L85" s="38"/>
      <c r="Y85" s="38"/>
      <c r="AL85" s="38"/>
      <c r="AY85" s="38"/>
      <c r="BK85" s="38"/>
    </row>
    <row r="86" spans="12:63" x14ac:dyDescent="0.2">
      <c r="L86" s="38"/>
      <c r="Y86" s="38"/>
      <c r="AL86" s="38"/>
      <c r="AY86" s="38"/>
      <c r="BK86" s="38"/>
    </row>
    <row r="87" spans="12:63" x14ac:dyDescent="0.2">
      <c r="L87" s="38"/>
      <c r="Y87" s="38"/>
      <c r="AL87" s="38"/>
      <c r="AY87" s="38"/>
      <c r="BK87" s="38"/>
    </row>
    <row r="88" spans="12:63" x14ac:dyDescent="0.2">
      <c r="L88" s="38"/>
      <c r="Y88" s="38"/>
      <c r="AL88" s="38"/>
      <c r="AY88" s="38"/>
      <c r="BK88" s="38"/>
    </row>
    <row r="89" spans="12:63" x14ac:dyDescent="0.2">
      <c r="L89" s="38"/>
      <c r="Y89" s="38"/>
      <c r="AL89" s="38"/>
      <c r="AY89" s="38"/>
      <c r="BK89" s="38"/>
    </row>
    <row r="90" spans="12:63" x14ac:dyDescent="0.2">
      <c r="L90" s="38"/>
      <c r="Y90" s="38"/>
      <c r="AL90" s="38"/>
      <c r="AY90" s="38"/>
      <c r="BK90" s="38"/>
    </row>
    <row r="91" spans="12:63" x14ac:dyDescent="0.2">
      <c r="L91" s="38"/>
      <c r="Y91" s="38"/>
      <c r="AL91" s="38"/>
      <c r="AY91" s="38"/>
      <c r="BK91" s="38"/>
    </row>
    <row r="92" spans="12:63" x14ac:dyDescent="0.2">
      <c r="L92" s="38"/>
      <c r="Y92" s="38"/>
      <c r="AL92" s="38"/>
      <c r="AY92" s="38"/>
      <c r="BK92" s="38"/>
    </row>
    <row r="93" spans="12:63" x14ac:dyDescent="0.2">
      <c r="L93" s="38"/>
      <c r="Y93" s="38"/>
      <c r="AL93" s="38"/>
      <c r="AY93" s="38"/>
      <c r="BK93" s="38"/>
    </row>
    <row r="94" spans="12:63" x14ac:dyDescent="0.2">
      <c r="L94" s="38"/>
      <c r="Y94" s="38"/>
      <c r="AL94" s="38"/>
      <c r="AY94" s="38"/>
      <c r="BK94" s="38"/>
    </row>
    <row r="95" spans="12:63" x14ac:dyDescent="0.2">
      <c r="L95" s="38"/>
      <c r="Y95" s="38"/>
      <c r="AL95" s="38"/>
      <c r="AY95" s="38"/>
      <c r="BK95" s="38"/>
    </row>
    <row r="96" spans="12:63" x14ac:dyDescent="0.2">
      <c r="L96" s="38"/>
      <c r="Y96" s="38"/>
      <c r="AL96" s="38"/>
      <c r="AY96" s="38"/>
      <c r="BK96" s="38"/>
    </row>
    <row r="97" spans="12:63" x14ac:dyDescent="0.2">
      <c r="L97" s="38"/>
      <c r="Y97" s="38"/>
      <c r="AL97" s="38"/>
      <c r="AY97" s="38"/>
      <c r="BK97" s="38"/>
    </row>
    <row r="98" spans="12:63" x14ac:dyDescent="0.2">
      <c r="L98" s="38"/>
      <c r="Y98" s="38"/>
      <c r="AL98" s="38"/>
      <c r="AY98" s="38"/>
      <c r="BK98" s="38"/>
    </row>
    <row r="99" spans="12:63" x14ac:dyDescent="0.2">
      <c r="L99" s="38"/>
      <c r="Y99" s="38"/>
      <c r="AL99" s="38"/>
      <c r="AY99" s="38"/>
      <c r="BK99" s="38"/>
    </row>
    <row r="100" spans="12:63" x14ac:dyDescent="0.2">
      <c r="L100" s="38"/>
      <c r="Y100" s="38"/>
      <c r="AL100" s="38"/>
      <c r="AY100" s="38"/>
      <c r="BK100" s="38"/>
    </row>
    <row r="101" spans="12:63" x14ac:dyDescent="0.2">
      <c r="L101" s="38"/>
      <c r="Y101" s="38"/>
      <c r="AL101" s="38"/>
      <c r="AY101" s="38"/>
      <c r="BK101" s="38"/>
    </row>
    <row r="102" spans="12:63" x14ac:dyDescent="0.2">
      <c r="L102" s="38"/>
      <c r="Y102" s="38"/>
      <c r="AL102" s="38"/>
      <c r="AY102" s="38"/>
      <c r="BK102" s="38"/>
    </row>
    <row r="103" spans="12:63" x14ac:dyDescent="0.2">
      <c r="L103" s="38"/>
      <c r="Y103" s="38"/>
      <c r="AL103" s="38"/>
      <c r="AY103" s="38"/>
      <c r="BK103" s="38"/>
    </row>
    <row r="104" spans="12:63" x14ac:dyDescent="0.2">
      <c r="L104" s="38"/>
      <c r="Y104" s="38"/>
      <c r="AL104" s="38"/>
      <c r="AY104" s="38"/>
      <c r="BK104" s="38"/>
    </row>
    <row r="105" spans="12:63" x14ac:dyDescent="0.2">
      <c r="L105" s="38"/>
      <c r="Y105" s="38"/>
      <c r="AL105" s="38"/>
      <c r="AY105" s="38"/>
      <c r="BK105" s="38"/>
    </row>
    <row r="106" spans="12:63" x14ac:dyDescent="0.2">
      <c r="L106" s="38"/>
      <c r="Y106" s="38"/>
      <c r="AL106" s="38"/>
      <c r="AY106" s="38"/>
      <c r="BK106" s="38"/>
    </row>
    <row r="107" spans="12:63" x14ac:dyDescent="0.2">
      <c r="L107" s="38"/>
      <c r="Y107" s="38"/>
      <c r="AL107" s="38"/>
      <c r="AY107" s="38"/>
      <c r="BK107" s="38"/>
    </row>
    <row r="108" spans="12:63" x14ac:dyDescent="0.2">
      <c r="L108" s="38"/>
      <c r="Y108" s="38"/>
      <c r="AL108" s="38"/>
      <c r="AY108" s="38"/>
      <c r="BK108" s="38"/>
    </row>
    <row r="109" spans="12:63" x14ac:dyDescent="0.2">
      <c r="L109" s="38"/>
      <c r="Y109" s="38"/>
      <c r="AL109" s="38"/>
      <c r="AY109" s="38"/>
      <c r="BK109" s="38"/>
    </row>
    <row r="110" spans="12:63" x14ac:dyDescent="0.2">
      <c r="L110" s="38"/>
      <c r="Y110" s="38"/>
      <c r="AL110" s="38"/>
      <c r="AY110" s="38"/>
      <c r="BK110" s="38"/>
    </row>
    <row r="111" spans="12:63" x14ac:dyDescent="0.2">
      <c r="L111" s="38"/>
      <c r="Y111" s="38"/>
      <c r="AL111" s="38"/>
      <c r="AY111" s="38"/>
      <c r="BK111" s="38"/>
    </row>
    <row r="112" spans="12:63" x14ac:dyDescent="0.2">
      <c r="L112" s="38"/>
      <c r="Y112" s="38"/>
      <c r="AL112" s="38"/>
      <c r="AY112" s="38"/>
      <c r="BK112" s="38"/>
    </row>
    <row r="113" spans="12:63" x14ac:dyDescent="0.2">
      <c r="L113" s="38"/>
      <c r="Y113" s="38"/>
      <c r="AL113" s="38"/>
      <c r="AY113" s="38"/>
      <c r="BK113" s="38"/>
    </row>
    <row r="114" spans="12:63" x14ac:dyDescent="0.2">
      <c r="L114" s="38"/>
      <c r="Y114" s="38"/>
      <c r="AL114" s="38"/>
      <c r="AY114" s="38"/>
      <c r="BK114" s="38"/>
    </row>
    <row r="115" spans="12:63" x14ac:dyDescent="0.2">
      <c r="L115" s="38"/>
      <c r="Y115" s="38"/>
      <c r="AL115" s="38"/>
      <c r="AY115" s="38"/>
      <c r="BK115" s="38"/>
    </row>
    <row r="116" spans="12:63" x14ac:dyDescent="0.2">
      <c r="L116" s="38"/>
      <c r="Y116" s="38"/>
      <c r="AL116" s="38"/>
      <c r="AY116" s="38"/>
      <c r="BK116" s="38"/>
    </row>
    <row r="117" spans="12:63" x14ac:dyDescent="0.2">
      <c r="L117" s="38"/>
      <c r="Y117" s="38"/>
      <c r="AL117" s="38"/>
      <c r="AY117" s="38"/>
      <c r="BK117" s="38"/>
    </row>
    <row r="118" spans="12:63" x14ac:dyDescent="0.2">
      <c r="L118" s="38"/>
      <c r="Y118" s="38"/>
      <c r="AL118" s="38"/>
      <c r="AY118" s="38"/>
      <c r="BK118" s="38"/>
    </row>
    <row r="119" spans="12:63" x14ac:dyDescent="0.2">
      <c r="L119" s="38"/>
      <c r="Y119" s="38"/>
      <c r="AL119" s="38"/>
      <c r="AY119" s="38"/>
      <c r="BK119" s="38"/>
    </row>
    <row r="120" spans="12:63" x14ac:dyDescent="0.2">
      <c r="L120" s="38"/>
      <c r="Y120" s="38"/>
      <c r="AL120" s="38"/>
      <c r="AY120" s="38"/>
      <c r="BK120" s="38"/>
    </row>
    <row r="121" spans="12:63" x14ac:dyDescent="0.2">
      <c r="L121" s="38"/>
      <c r="Y121" s="38"/>
      <c r="AL121" s="38"/>
      <c r="AY121" s="38"/>
      <c r="BK121" s="38"/>
    </row>
    <row r="122" spans="12:63" x14ac:dyDescent="0.2">
      <c r="L122" s="38"/>
      <c r="Y122" s="38"/>
      <c r="AL122" s="38"/>
      <c r="AY122" s="38"/>
      <c r="BK122" s="38"/>
    </row>
    <row r="123" spans="12:63" x14ac:dyDescent="0.2">
      <c r="L123" s="38"/>
      <c r="Y123" s="38"/>
      <c r="AL123" s="38"/>
      <c r="AY123" s="38"/>
      <c r="BK123" s="38"/>
    </row>
    <row r="124" spans="12:63" x14ac:dyDescent="0.2">
      <c r="L124" s="38"/>
      <c r="Y124" s="38"/>
      <c r="AL124" s="38"/>
      <c r="AY124" s="38"/>
      <c r="BK124" s="38"/>
    </row>
    <row r="125" spans="12:63" x14ac:dyDescent="0.2">
      <c r="L125" s="38"/>
      <c r="Y125" s="38"/>
      <c r="AL125" s="38"/>
      <c r="AY125" s="38"/>
      <c r="BK125" s="38"/>
    </row>
    <row r="126" spans="12:63" x14ac:dyDescent="0.2">
      <c r="L126" s="38"/>
      <c r="Y126" s="38"/>
      <c r="AL126" s="38"/>
      <c r="AY126" s="38"/>
      <c r="BK126" s="38"/>
    </row>
    <row r="127" spans="12:63" x14ac:dyDescent="0.2">
      <c r="L127" s="38"/>
      <c r="Y127" s="38"/>
      <c r="AL127" s="38"/>
      <c r="AY127" s="38"/>
      <c r="BK127" s="38"/>
    </row>
    <row r="128" spans="12:63" x14ac:dyDescent="0.2">
      <c r="L128" s="38"/>
      <c r="Y128" s="38"/>
      <c r="AL128" s="38"/>
      <c r="AY128" s="38"/>
      <c r="BK128" s="38"/>
    </row>
    <row r="129" spans="12:63" x14ac:dyDescent="0.2">
      <c r="L129" s="38"/>
      <c r="Y129" s="38"/>
      <c r="AL129" s="38"/>
      <c r="AY129" s="38"/>
      <c r="BK129" s="38"/>
    </row>
    <row r="130" spans="12:63" x14ac:dyDescent="0.2">
      <c r="L130" s="38"/>
      <c r="Y130" s="38"/>
      <c r="AL130" s="38"/>
      <c r="AY130" s="38"/>
      <c r="BK130" s="38"/>
    </row>
    <row r="131" spans="12:63" x14ac:dyDescent="0.2">
      <c r="L131" s="38"/>
      <c r="Y131" s="38"/>
      <c r="AL131" s="38"/>
      <c r="AY131" s="38"/>
      <c r="BK131" s="38"/>
    </row>
    <row r="132" spans="12:63" x14ac:dyDescent="0.2">
      <c r="L132" s="38"/>
      <c r="Y132" s="38"/>
      <c r="AL132" s="38"/>
      <c r="AY132" s="38"/>
      <c r="BK132" s="38"/>
    </row>
    <row r="133" spans="12:63" x14ac:dyDescent="0.2">
      <c r="L133" s="38"/>
      <c r="Y133" s="38"/>
      <c r="AL133" s="38"/>
      <c r="AY133" s="38"/>
      <c r="BK133" s="38"/>
    </row>
    <row r="134" spans="12:63" x14ac:dyDescent="0.2">
      <c r="L134" s="38"/>
      <c r="Y134" s="38"/>
      <c r="AL134" s="38"/>
      <c r="AY134" s="38"/>
      <c r="BK134" s="38"/>
    </row>
    <row r="135" spans="12:63" x14ac:dyDescent="0.2">
      <c r="L135" s="38"/>
      <c r="Y135" s="38"/>
      <c r="AL135" s="38"/>
      <c r="AY135" s="38"/>
      <c r="BK135" s="38"/>
    </row>
    <row r="136" spans="12:63" x14ac:dyDescent="0.2">
      <c r="L136" s="38"/>
      <c r="Y136" s="38"/>
      <c r="AL136" s="38"/>
      <c r="AY136" s="38"/>
      <c r="BK136" s="38"/>
    </row>
    <row r="137" spans="12:63" x14ac:dyDescent="0.2">
      <c r="L137" s="38"/>
      <c r="Y137" s="38"/>
      <c r="AL137" s="38"/>
      <c r="AY137" s="38"/>
      <c r="BK137" s="38"/>
    </row>
    <row r="138" spans="12:63" x14ac:dyDescent="0.2">
      <c r="L138" s="38"/>
      <c r="Y138" s="38"/>
      <c r="AL138" s="38"/>
      <c r="AY138" s="38"/>
      <c r="BK138" s="38"/>
    </row>
    <row r="139" spans="12:63" x14ac:dyDescent="0.2">
      <c r="L139" s="38"/>
      <c r="Y139" s="38"/>
      <c r="AL139" s="38"/>
      <c r="AY139" s="38"/>
      <c r="BK139" s="38"/>
    </row>
    <row r="140" spans="12:63" x14ac:dyDescent="0.2">
      <c r="L140" s="38"/>
      <c r="Y140" s="38"/>
      <c r="AL140" s="38"/>
      <c r="AY140" s="38"/>
      <c r="BK140" s="38"/>
    </row>
    <row r="141" spans="12:63" x14ac:dyDescent="0.2">
      <c r="L141" s="38"/>
      <c r="Y141" s="38"/>
      <c r="AL141" s="38"/>
      <c r="AY141" s="38"/>
      <c r="BK141" s="38"/>
    </row>
    <row r="142" spans="12:63" x14ac:dyDescent="0.2">
      <c r="L142" s="38"/>
      <c r="Y142" s="38"/>
      <c r="AL142" s="38"/>
      <c r="AY142" s="38"/>
      <c r="BK142" s="38"/>
    </row>
    <row r="143" spans="12:63" x14ac:dyDescent="0.2">
      <c r="L143" s="38"/>
      <c r="Y143" s="38"/>
      <c r="AL143" s="38"/>
      <c r="AY143" s="38"/>
      <c r="BK143" s="38"/>
    </row>
    <row r="144" spans="12:63" x14ac:dyDescent="0.2">
      <c r="L144" s="38"/>
      <c r="Y144" s="38"/>
      <c r="AL144" s="38"/>
      <c r="AY144" s="38"/>
      <c r="BK144" s="38"/>
    </row>
    <row r="145" spans="12:63" x14ac:dyDescent="0.2">
      <c r="L145" s="38"/>
      <c r="Y145" s="38"/>
      <c r="AL145" s="38"/>
      <c r="AY145" s="38"/>
      <c r="BK145" s="38"/>
    </row>
    <row r="146" spans="12:63" x14ac:dyDescent="0.2">
      <c r="L146" s="38"/>
      <c r="Y146" s="38"/>
      <c r="AL146" s="38"/>
      <c r="AY146" s="38"/>
      <c r="BK146" s="38"/>
    </row>
    <row r="147" spans="12:63" x14ac:dyDescent="0.2">
      <c r="L147" s="38"/>
      <c r="Y147" s="38"/>
      <c r="AL147" s="38"/>
      <c r="AY147" s="38"/>
      <c r="BK147" s="38"/>
    </row>
    <row r="148" spans="12:63" x14ac:dyDescent="0.2">
      <c r="L148" s="38"/>
      <c r="Y148" s="38"/>
      <c r="AL148" s="38"/>
      <c r="AY148" s="38"/>
      <c r="BK148" s="38"/>
    </row>
    <row r="149" spans="12:63" x14ac:dyDescent="0.2">
      <c r="L149" s="38"/>
      <c r="Y149" s="38"/>
      <c r="AL149" s="38"/>
      <c r="AY149" s="38"/>
      <c r="BK149" s="38"/>
    </row>
    <row r="150" spans="12:63" x14ac:dyDescent="0.2">
      <c r="L150" s="38"/>
      <c r="Y150" s="38"/>
      <c r="AL150" s="38"/>
      <c r="AY150" s="38"/>
      <c r="BK150" s="38"/>
    </row>
    <row r="151" spans="12:63" x14ac:dyDescent="0.2">
      <c r="L151" s="38"/>
      <c r="Y151" s="38"/>
      <c r="AL151" s="38"/>
      <c r="AY151" s="38"/>
      <c r="BK151" s="38"/>
    </row>
    <row r="152" spans="12:63" x14ac:dyDescent="0.2">
      <c r="L152" s="38"/>
      <c r="Y152" s="38"/>
      <c r="AL152" s="38"/>
      <c r="AY152" s="38"/>
      <c r="BK152" s="38"/>
    </row>
    <row r="153" spans="12:63" x14ac:dyDescent="0.2">
      <c r="L153" s="38"/>
      <c r="Y153" s="38"/>
      <c r="AL153" s="38"/>
      <c r="AY153" s="38"/>
      <c r="BK153" s="38"/>
    </row>
    <row r="154" spans="12:63" x14ac:dyDescent="0.2">
      <c r="L154" s="38"/>
      <c r="Y154" s="38"/>
      <c r="AL154" s="38"/>
      <c r="AY154" s="38"/>
      <c r="BK154" s="38"/>
    </row>
    <row r="155" spans="12:63" x14ac:dyDescent="0.2">
      <c r="L155" s="38"/>
      <c r="Y155" s="38"/>
      <c r="AL155" s="38"/>
      <c r="AY155" s="38"/>
      <c r="BK155" s="38"/>
    </row>
    <row r="156" spans="12:63" x14ac:dyDescent="0.2">
      <c r="L156" s="38"/>
      <c r="Y156" s="38"/>
      <c r="AL156" s="38"/>
      <c r="AY156" s="38"/>
      <c r="BK156" s="38"/>
    </row>
    <row r="157" spans="12:63" x14ac:dyDescent="0.2">
      <c r="L157" s="38"/>
      <c r="Y157" s="38"/>
      <c r="AL157" s="38"/>
      <c r="AY157" s="38"/>
      <c r="BK157" s="38"/>
    </row>
    <row r="158" spans="12:63" x14ac:dyDescent="0.2">
      <c r="L158" s="38"/>
      <c r="Y158" s="38"/>
      <c r="AL158" s="38"/>
      <c r="AY158" s="38"/>
      <c r="BK158" s="38"/>
    </row>
    <row r="159" spans="12:63" x14ac:dyDescent="0.2">
      <c r="L159" s="38"/>
      <c r="Y159" s="38"/>
      <c r="AL159" s="38"/>
      <c r="AY159" s="38"/>
      <c r="BK159" s="38"/>
    </row>
    <row r="160" spans="12:63" x14ac:dyDescent="0.2">
      <c r="L160" s="38"/>
      <c r="Y160" s="38"/>
      <c r="AL160" s="38"/>
      <c r="AY160" s="38"/>
      <c r="BK160" s="38"/>
    </row>
    <row r="161" spans="12:63" x14ac:dyDescent="0.2">
      <c r="L161" s="38"/>
      <c r="Y161" s="38"/>
      <c r="AL161" s="38"/>
      <c r="AY161" s="38"/>
      <c r="BK161" s="38"/>
    </row>
    <row r="162" spans="12:63" x14ac:dyDescent="0.2">
      <c r="L162" s="38"/>
      <c r="Y162" s="38"/>
      <c r="AL162" s="38"/>
      <c r="AY162" s="38"/>
      <c r="BK162" s="38"/>
    </row>
    <row r="163" spans="12:63" x14ac:dyDescent="0.2">
      <c r="L163" s="38"/>
      <c r="Y163" s="38"/>
      <c r="AL163" s="38"/>
      <c r="AY163" s="38"/>
      <c r="BK163" s="38"/>
    </row>
    <row r="164" spans="12:63" x14ac:dyDescent="0.2">
      <c r="L164" s="38"/>
      <c r="Y164" s="38"/>
      <c r="AL164" s="38"/>
      <c r="AY164" s="38"/>
      <c r="BK164" s="38"/>
    </row>
    <row r="165" spans="12:63" x14ac:dyDescent="0.2">
      <c r="L165" s="38"/>
      <c r="Y165" s="38"/>
      <c r="AL165" s="38"/>
      <c r="AY165" s="38"/>
      <c r="BK165" s="38"/>
    </row>
    <row r="166" spans="12:63" x14ac:dyDescent="0.2">
      <c r="L166" s="38"/>
      <c r="Y166" s="38"/>
      <c r="AL166" s="38"/>
      <c r="AY166" s="38"/>
      <c r="BK166" s="38"/>
    </row>
    <row r="167" spans="12:63" x14ac:dyDescent="0.2">
      <c r="L167" s="38"/>
      <c r="Y167" s="38"/>
      <c r="AL167" s="38"/>
      <c r="AY167" s="38"/>
      <c r="BK167" s="38"/>
    </row>
    <row r="168" spans="12:63" x14ac:dyDescent="0.2">
      <c r="L168" s="38"/>
      <c r="Y168" s="38"/>
      <c r="AL168" s="38"/>
      <c r="AY168" s="38"/>
      <c r="BK168" s="38"/>
    </row>
    <row r="169" spans="12:63" x14ac:dyDescent="0.2">
      <c r="L169" s="38"/>
      <c r="Y169" s="38"/>
      <c r="AL169" s="38"/>
      <c r="AY169" s="38"/>
      <c r="BK169" s="38"/>
    </row>
    <row r="170" spans="12:63" x14ac:dyDescent="0.2">
      <c r="L170" s="38"/>
      <c r="Y170" s="38"/>
      <c r="AL170" s="38"/>
      <c r="AY170" s="38"/>
      <c r="BK170" s="38"/>
    </row>
    <row r="171" spans="12:63" x14ac:dyDescent="0.2">
      <c r="L171" s="38"/>
      <c r="Y171" s="38"/>
      <c r="AL171" s="38"/>
      <c r="AY171" s="38"/>
      <c r="BK171" s="38"/>
    </row>
    <row r="172" spans="12:63" x14ac:dyDescent="0.2">
      <c r="L172" s="38"/>
      <c r="Y172" s="38"/>
      <c r="AL172" s="38"/>
      <c r="AY172" s="38"/>
      <c r="BK172" s="38"/>
    </row>
    <row r="173" spans="12:63" x14ac:dyDescent="0.2">
      <c r="L173" s="38"/>
      <c r="Y173" s="38"/>
      <c r="AL173" s="38"/>
      <c r="AY173" s="38"/>
      <c r="BK173" s="38"/>
    </row>
    <row r="174" spans="12:63" x14ac:dyDescent="0.2">
      <c r="L174" s="38"/>
      <c r="Y174" s="38"/>
      <c r="AL174" s="38"/>
      <c r="AY174" s="38"/>
      <c r="BK174" s="38"/>
    </row>
    <row r="175" spans="12:63" x14ac:dyDescent="0.2">
      <c r="L175" s="38"/>
      <c r="Y175" s="38"/>
      <c r="AL175" s="38"/>
      <c r="AY175" s="38"/>
      <c r="BK175" s="38"/>
    </row>
    <row r="176" spans="12:63" x14ac:dyDescent="0.2">
      <c r="L176" s="38"/>
      <c r="Y176" s="38"/>
      <c r="AL176" s="38"/>
      <c r="AY176" s="38"/>
      <c r="BK176" s="38"/>
    </row>
    <row r="177" spans="12:63" x14ac:dyDescent="0.2">
      <c r="L177" s="38"/>
      <c r="Y177" s="38"/>
      <c r="AL177" s="38"/>
      <c r="AY177" s="38"/>
      <c r="BK177" s="38"/>
    </row>
    <row r="178" spans="12:63" x14ac:dyDescent="0.2">
      <c r="L178" s="38"/>
      <c r="Y178" s="38"/>
      <c r="AL178" s="38"/>
      <c r="AY178" s="38"/>
      <c r="BK178" s="38"/>
    </row>
    <row r="179" spans="12:63" x14ac:dyDescent="0.2">
      <c r="L179" s="38"/>
      <c r="Y179" s="38"/>
      <c r="AL179" s="38"/>
      <c r="AY179" s="38"/>
      <c r="BK179" s="38"/>
    </row>
    <row r="180" spans="12:63" x14ac:dyDescent="0.2">
      <c r="L180" s="38"/>
      <c r="Y180" s="38"/>
      <c r="AL180" s="38"/>
      <c r="AY180" s="38"/>
      <c r="BK180" s="38"/>
    </row>
    <row r="181" spans="12:63" x14ac:dyDescent="0.2">
      <c r="L181" s="38"/>
      <c r="Y181" s="38"/>
      <c r="AL181" s="38"/>
      <c r="AY181" s="38"/>
      <c r="BK181" s="38"/>
    </row>
    <row r="182" spans="12:63" x14ac:dyDescent="0.2">
      <c r="L182" s="38"/>
      <c r="Y182" s="38"/>
      <c r="AL182" s="38"/>
      <c r="AY182" s="38"/>
      <c r="BK182" s="38"/>
    </row>
    <row r="183" spans="12:63" x14ac:dyDescent="0.2">
      <c r="L183" s="38"/>
      <c r="Y183" s="38"/>
      <c r="AL183" s="38"/>
      <c r="AY183" s="38"/>
      <c r="BK183" s="38"/>
    </row>
    <row r="184" spans="12:63" x14ac:dyDescent="0.2">
      <c r="L184" s="38"/>
      <c r="Y184" s="38"/>
      <c r="AL184" s="38"/>
      <c r="AY184" s="38"/>
      <c r="BK184" s="38"/>
    </row>
    <row r="185" spans="12:63" x14ac:dyDescent="0.2">
      <c r="L185" s="38"/>
      <c r="Y185" s="38"/>
      <c r="AL185" s="38"/>
      <c r="AY185" s="38"/>
      <c r="BK185" s="38"/>
    </row>
    <row r="186" spans="12:63" x14ac:dyDescent="0.2">
      <c r="L186" s="38"/>
      <c r="Y186" s="38"/>
      <c r="AL186" s="38"/>
      <c r="AY186" s="38"/>
      <c r="BK186" s="38"/>
    </row>
    <row r="187" spans="12:63" x14ac:dyDescent="0.2">
      <c r="L187" s="38"/>
      <c r="Y187" s="38"/>
      <c r="AL187" s="38"/>
      <c r="AY187" s="38"/>
      <c r="BK187" s="38"/>
    </row>
    <row r="188" spans="12:63" x14ac:dyDescent="0.2">
      <c r="L188" s="38"/>
      <c r="Y188" s="38"/>
      <c r="AL188" s="38"/>
      <c r="AY188" s="38"/>
      <c r="BK188" s="38"/>
    </row>
    <row r="189" spans="12:63" x14ac:dyDescent="0.2">
      <c r="L189" s="38"/>
      <c r="Y189" s="38"/>
      <c r="AL189" s="38"/>
      <c r="AY189" s="38"/>
      <c r="BK189" s="38"/>
    </row>
    <row r="190" spans="12:63" x14ac:dyDescent="0.2">
      <c r="L190" s="38"/>
      <c r="Y190" s="38"/>
      <c r="AL190" s="38"/>
      <c r="AY190" s="38"/>
      <c r="BK190" s="38"/>
    </row>
    <row r="191" spans="12:63" x14ac:dyDescent="0.2">
      <c r="L191" s="38"/>
      <c r="Y191" s="38"/>
      <c r="AL191" s="38"/>
      <c r="AY191" s="38"/>
      <c r="BK191" s="38"/>
    </row>
    <row r="192" spans="12:63" x14ac:dyDescent="0.2">
      <c r="L192" s="38"/>
      <c r="Y192" s="38"/>
      <c r="AL192" s="38"/>
      <c r="AY192" s="38"/>
      <c r="BK192" s="38"/>
    </row>
    <row r="193" spans="12:63" x14ac:dyDescent="0.2">
      <c r="L193" s="38"/>
      <c r="Y193" s="38"/>
      <c r="AL193" s="38"/>
      <c r="AY193" s="38"/>
      <c r="BK193" s="38"/>
    </row>
    <row r="194" spans="12:63" x14ac:dyDescent="0.2">
      <c r="L194" s="38"/>
      <c r="Y194" s="38"/>
      <c r="AL194" s="38"/>
      <c r="AY194" s="38"/>
      <c r="BK194" s="38"/>
    </row>
    <row r="195" spans="12:63" x14ac:dyDescent="0.2">
      <c r="L195" s="38"/>
      <c r="Y195" s="38"/>
      <c r="AL195" s="38"/>
      <c r="AY195" s="38"/>
      <c r="BK195" s="38"/>
    </row>
    <row r="196" spans="12:63" x14ac:dyDescent="0.2">
      <c r="L196" s="38"/>
      <c r="Y196" s="38"/>
      <c r="AL196" s="38"/>
      <c r="AY196" s="38"/>
      <c r="BK196" s="38"/>
    </row>
    <row r="197" spans="12:63" x14ac:dyDescent="0.2">
      <c r="L197" s="38"/>
      <c r="Y197" s="38"/>
      <c r="AL197" s="38"/>
      <c r="AY197" s="38"/>
      <c r="BK197" s="38"/>
    </row>
    <row r="198" spans="12:63" x14ac:dyDescent="0.2">
      <c r="L198" s="38"/>
      <c r="Y198" s="38"/>
      <c r="AL198" s="38"/>
      <c r="AY198" s="38"/>
      <c r="BK198" s="38"/>
    </row>
    <row r="199" spans="12:63" x14ac:dyDescent="0.2">
      <c r="L199" s="38"/>
      <c r="Y199" s="38"/>
      <c r="AL199" s="38"/>
      <c r="AY199" s="38"/>
      <c r="BK199" s="38"/>
    </row>
    <row r="200" spans="12:63" x14ac:dyDescent="0.2">
      <c r="L200" s="38"/>
      <c r="Y200" s="38"/>
      <c r="AL200" s="38"/>
      <c r="AY200" s="38"/>
      <c r="BK200" s="38"/>
    </row>
    <row r="201" spans="12:63" x14ac:dyDescent="0.2">
      <c r="L201" s="38"/>
      <c r="Y201" s="38"/>
      <c r="AL201" s="38"/>
      <c r="AY201" s="38"/>
      <c r="BK201" s="38"/>
    </row>
    <row r="202" spans="12:63" x14ac:dyDescent="0.2">
      <c r="L202" s="38"/>
      <c r="Y202" s="38"/>
      <c r="AL202" s="38"/>
      <c r="AY202" s="38"/>
      <c r="BK202" s="38"/>
    </row>
    <row r="203" spans="12:63" x14ac:dyDescent="0.2">
      <c r="L203" s="38"/>
      <c r="Y203" s="38"/>
      <c r="AL203" s="38"/>
      <c r="AY203" s="38"/>
      <c r="BK203" s="38"/>
    </row>
    <row r="204" spans="12:63" x14ac:dyDescent="0.2">
      <c r="L204" s="38"/>
      <c r="Y204" s="38"/>
      <c r="AL204" s="38"/>
      <c r="AY204" s="38"/>
      <c r="BK204" s="38"/>
    </row>
    <row r="205" spans="12:63" x14ac:dyDescent="0.2">
      <c r="L205" s="38"/>
      <c r="Y205" s="38"/>
      <c r="AL205" s="38"/>
      <c r="AY205" s="38"/>
      <c r="BK205" s="38"/>
    </row>
    <row r="206" spans="12:63" x14ac:dyDescent="0.2">
      <c r="L206" s="38"/>
      <c r="Y206" s="38"/>
      <c r="AL206" s="38"/>
      <c r="AY206" s="38"/>
      <c r="BK206" s="38"/>
    </row>
    <row r="207" spans="12:63" x14ac:dyDescent="0.2">
      <c r="L207" s="38"/>
      <c r="Y207" s="38"/>
      <c r="AL207" s="38"/>
      <c r="AY207" s="38"/>
      <c r="BK207" s="38"/>
    </row>
    <row r="208" spans="12:63" x14ac:dyDescent="0.2">
      <c r="L208" s="38"/>
      <c r="Y208" s="38"/>
      <c r="AL208" s="38"/>
      <c r="AY208" s="38"/>
      <c r="BK208" s="38"/>
    </row>
    <row r="209" spans="12:63" x14ac:dyDescent="0.2">
      <c r="L209" s="38"/>
      <c r="Y209" s="38"/>
      <c r="AL209" s="38"/>
      <c r="AY209" s="38"/>
      <c r="BK209" s="38"/>
    </row>
    <row r="210" spans="12:63" x14ac:dyDescent="0.2">
      <c r="L210" s="38"/>
      <c r="Y210" s="38"/>
      <c r="AL210" s="38"/>
      <c r="AY210" s="38"/>
      <c r="BK210" s="38"/>
    </row>
    <row r="211" spans="12:63" x14ac:dyDescent="0.2">
      <c r="L211" s="38"/>
      <c r="Y211" s="38"/>
      <c r="AL211" s="38"/>
      <c r="AY211" s="38"/>
      <c r="BK211" s="38"/>
    </row>
    <row r="212" spans="12:63" x14ac:dyDescent="0.2">
      <c r="L212" s="38"/>
      <c r="Y212" s="38"/>
      <c r="AL212" s="38"/>
      <c r="AY212" s="38"/>
      <c r="BK212" s="38"/>
    </row>
    <row r="213" spans="12:63" x14ac:dyDescent="0.2">
      <c r="L213" s="38"/>
      <c r="Y213" s="38"/>
      <c r="AL213" s="38"/>
      <c r="AY213" s="38"/>
      <c r="BK213" s="38"/>
    </row>
    <row r="214" spans="12:63" x14ac:dyDescent="0.2">
      <c r="L214" s="38"/>
      <c r="Y214" s="38"/>
      <c r="AL214" s="38"/>
      <c r="AY214" s="38"/>
      <c r="BK214" s="38"/>
    </row>
    <row r="215" spans="12:63" x14ac:dyDescent="0.2">
      <c r="L215" s="38"/>
      <c r="Y215" s="38"/>
      <c r="AL215" s="38"/>
      <c r="AY215" s="38"/>
      <c r="BK215" s="38"/>
    </row>
    <row r="216" spans="12:63" x14ac:dyDescent="0.2">
      <c r="L216" s="38"/>
      <c r="Y216" s="38"/>
      <c r="AL216" s="38"/>
      <c r="AY216" s="38"/>
      <c r="BK216" s="38"/>
    </row>
    <row r="217" spans="12:63" x14ac:dyDescent="0.2">
      <c r="L217" s="38"/>
      <c r="Y217" s="38"/>
      <c r="AL217" s="38"/>
      <c r="AY217" s="38"/>
      <c r="BK217" s="38"/>
    </row>
    <row r="218" spans="12:63" x14ac:dyDescent="0.2">
      <c r="L218" s="38"/>
      <c r="Y218" s="38"/>
      <c r="AL218" s="38"/>
      <c r="AY218" s="38"/>
      <c r="BK218" s="38"/>
    </row>
    <row r="219" spans="12:63" x14ac:dyDescent="0.2">
      <c r="L219" s="38"/>
      <c r="Y219" s="38"/>
      <c r="AL219" s="38"/>
      <c r="AY219" s="38"/>
      <c r="BK219" s="38"/>
    </row>
    <row r="220" spans="12:63" x14ac:dyDescent="0.2">
      <c r="L220" s="38"/>
      <c r="Y220" s="38"/>
      <c r="AL220" s="38"/>
      <c r="AY220" s="38"/>
      <c r="BK220" s="38"/>
    </row>
    <row r="221" spans="12:63" x14ac:dyDescent="0.2">
      <c r="L221" s="38"/>
      <c r="Y221" s="38"/>
      <c r="AL221" s="38"/>
      <c r="AY221" s="38"/>
      <c r="BK221" s="38"/>
    </row>
    <row r="222" spans="12:63" x14ac:dyDescent="0.2">
      <c r="L222" s="38"/>
      <c r="Y222" s="38"/>
      <c r="AL222" s="38"/>
      <c r="AY222" s="38"/>
      <c r="BK222" s="38"/>
    </row>
    <row r="223" spans="12:63" x14ac:dyDescent="0.2">
      <c r="L223" s="38"/>
      <c r="Y223" s="38"/>
      <c r="AL223" s="38"/>
      <c r="AY223" s="38"/>
      <c r="BK223" s="38"/>
    </row>
    <row r="224" spans="12:63" x14ac:dyDescent="0.2">
      <c r="L224" s="38"/>
      <c r="Y224" s="38"/>
      <c r="AL224" s="38"/>
      <c r="AY224" s="38"/>
      <c r="BK224" s="38"/>
    </row>
    <row r="225" spans="12:63" x14ac:dyDescent="0.2">
      <c r="L225" s="38"/>
      <c r="Y225" s="38"/>
      <c r="AL225" s="38"/>
      <c r="AY225" s="38"/>
      <c r="BK225" s="38"/>
    </row>
    <row r="226" spans="12:63" x14ac:dyDescent="0.2">
      <c r="L226" s="38"/>
      <c r="Y226" s="38"/>
      <c r="AL226" s="38"/>
      <c r="AY226" s="38"/>
      <c r="BK226" s="38"/>
    </row>
    <row r="227" spans="12:63" x14ac:dyDescent="0.2">
      <c r="L227" s="38"/>
      <c r="Y227" s="38"/>
      <c r="AL227" s="38"/>
      <c r="AY227" s="38"/>
      <c r="BK227" s="38"/>
    </row>
    <row r="228" spans="12:63" x14ac:dyDescent="0.2">
      <c r="L228" s="38"/>
      <c r="Y228" s="38"/>
      <c r="AL228" s="38"/>
      <c r="AY228" s="38"/>
      <c r="BK228" s="38"/>
    </row>
    <row r="229" spans="12:63" x14ac:dyDescent="0.2">
      <c r="L229" s="38"/>
      <c r="Y229" s="38"/>
      <c r="AL229" s="38"/>
      <c r="AY229" s="38"/>
      <c r="BK229" s="38"/>
    </row>
    <row r="230" spans="12:63" x14ac:dyDescent="0.2">
      <c r="L230" s="38"/>
      <c r="Y230" s="38"/>
      <c r="AL230" s="38"/>
      <c r="AY230" s="38"/>
      <c r="BK230" s="38"/>
    </row>
    <row r="231" spans="12:63" x14ac:dyDescent="0.2">
      <c r="L231" s="38"/>
      <c r="Y231" s="38"/>
      <c r="AL231" s="38"/>
      <c r="AY231" s="38"/>
      <c r="BK231" s="38"/>
    </row>
    <row r="232" spans="12:63" x14ac:dyDescent="0.2">
      <c r="L232" s="38"/>
      <c r="Y232" s="38"/>
      <c r="AL232" s="38"/>
      <c r="AY232" s="38"/>
      <c r="BK232" s="38"/>
    </row>
    <row r="233" spans="12:63" x14ac:dyDescent="0.2">
      <c r="L233" s="38"/>
      <c r="Y233" s="38"/>
      <c r="AL233" s="38"/>
      <c r="AY233" s="38"/>
      <c r="BK233" s="38"/>
    </row>
    <row r="234" spans="12:63" x14ac:dyDescent="0.2">
      <c r="L234" s="38"/>
      <c r="Y234" s="38"/>
      <c r="AL234" s="38"/>
      <c r="AY234" s="38"/>
      <c r="BK234" s="38"/>
    </row>
    <row r="235" spans="12:63" x14ac:dyDescent="0.2">
      <c r="L235" s="38"/>
      <c r="Y235" s="38"/>
      <c r="AL235" s="38"/>
      <c r="AY235" s="38"/>
      <c r="BK235" s="38"/>
    </row>
    <row r="236" spans="12:63" x14ac:dyDescent="0.2">
      <c r="L236" s="38"/>
      <c r="Y236" s="38"/>
      <c r="AL236" s="38"/>
      <c r="AY236" s="38"/>
      <c r="BK236" s="38"/>
    </row>
    <row r="237" spans="12:63" x14ac:dyDescent="0.2">
      <c r="L237" s="38"/>
      <c r="Y237" s="38"/>
      <c r="AL237" s="38"/>
      <c r="AY237" s="38"/>
      <c r="BK237" s="38"/>
    </row>
    <row r="238" spans="12:63" x14ac:dyDescent="0.2">
      <c r="L238" s="38"/>
      <c r="Y238" s="38"/>
      <c r="AL238" s="38"/>
      <c r="AY238" s="38"/>
      <c r="BK238" s="38"/>
    </row>
    <row r="239" spans="12:63" x14ac:dyDescent="0.2">
      <c r="L239" s="38"/>
      <c r="Y239" s="38"/>
      <c r="AL239" s="38"/>
      <c r="AY239" s="38"/>
      <c r="BK239" s="38"/>
    </row>
    <row r="240" spans="12:63" x14ac:dyDescent="0.2">
      <c r="L240" s="38"/>
      <c r="Y240" s="38"/>
      <c r="AL240" s="38"/>
      <c r="AY240" s="38"/>
      <c r="BK240" s="38"/>
    </row>
    <row r="241" spans="12:63" x14ac:dyDescent="0.2">
      <c r="L241" s="38"/>
      <c r="Y241" s="38"/>
      <c r="AL241" s="38"/>
      <c r="AY241" s="38"/>
      <c r="BK241" s="38"/>
    </row>
    <row r="242" spans="12:63" x14ac:dyDescent="0.2">
      <c r="L242" s="38"/>
      <c r="Y242" s="38"/>
      <c r="AL242" s="38"/>
      <c r="AY242" s="38"/>
      <c r="BK242" s="38"/>
    </row>
    <row r="243" spans="12:63" x14ac:dyDescent="0.2">
      <c r="L243" s="38"/>
      <c r="Y243" s="38"/>
      <c r="AL243" s="38"/>
      <c r="AY243" s="38"/>
      <c r="BK243" s="38"/>
    </row>
    <row r="244" spans="12:63" x14ac:dyDescent="0.2">
      <c r="L244" s="38"/>
      <c r="Y244" s="38"/>
      <c r="AL244" s="38"/>
      <c r="AY244" s="38"/>
      <c r="BK244" s="38"/>
    </row>
    <row r="245" spans="12:63" x14ac:dyDescent="0.2">
      <c r="L245" s="38"/>
      <c r="Y245" s="38"/>
      <c r="AL245" s="38"/>
      <c r="AY245" s="38"/>
      <c r="BK245" s="38"/>
    </row>
    <row r="246" spans="12:63" x14ac:dyDescent="0.2">
      <c r="L246" s="38"/>
      <c r="Y246" s="38"/>
      <c r="AL246" s="38"/>
      <c r="AY246" s="38"/>
      <c r="BK246" s="38"/>
    </row>
    <row r="247" spans="12:63" x14ac:dyDescent="0.2">
      <c r="L247" s="38"/>
      <c r="Y247" s="38"/>
      <c r="AL247" s="38"/>
      <c r="AY247" s="38"/>
      <c r="BK247" s="38"/>
    </row>
    <row r="248" spans="12:63" x14ac:dyDescent="0.2">
      <c r="L248" s="38"/>
      <c r="Y248" s="38"/>
      <c r="AL248" s="38"/>
      <c r="AY248" s="38"/>
      <c r="BK248" s="38"/>
    </row>
    <row r="249" spans="12:63" x14ac:dyDescent="0.2">
      <c r="L249" s="38"/>
      <c r="Y249" s="38"/>
      <c r="AL249" s="38"/>
      <c r="AY249" s="38"/>
      <c r="BK249" s="38"/>
    </row>
    <row r="250" spans="12:63" x14ac:dyDescent="0.2">
      <c r="L250" s="38"/>
      <c r="Y250" s="38"/>
      <c r="AL250" s="38"/>
      <c r="AY250" s="38"/>
      <c r="BK250" s="38"/>
    </row>
    <row r="251" spans="12:63" x14ac:dyDescent="0.2">
      <c r="L251" s="38"/>
      <c r="Y251" s="38"/>
      <c r="AL251" s="38"/>
      <c r="AY251" s="38"/>
      <c r="BK251" s="38"/>
    </row>
    <row r="252" spans="12:63" x14ac:dyDescent="0.2">
      <c r="L252" s="38"/>
      <c r="Y252" s="38"/>
      <c r="AL252" s="38"/>
      <c r="AY252" s="38"/>
      <c r="BK252" s="38"/>
    </row>
    <row r="253" spans="12:63" x14ac:dyDescent="0.2">
      <c r="L253" s="38"/>
      <c r="Y253" s="38"/>
      <c r="AL253" s="38"/>
      <c r="AY253" s="38"/>
      <c r="BK253" s="38"/>
    </row>
    <row r="254" spans="12:63" x14ac:dyDescent="0.2">
      <c r="L254" s="38"/>
      <c r="Y254" s="38"/>
      <c r="AL254" s="38"/>
      <c r="AY254" s="38"/>
      <c r="BK254" s="38"/>
    </row>
    <row r="255" spans="12:63" x14ac:dyDescent="0.2">
      <c r="L255" s="38"/>
      <c r="Y255" s="38"/>
      <c r="AL255" s="38"/>
      <c r="AY255" s="38"/>
      <c r="BK255" s="38"/>
    </row>
    <row r="256" spans="12:63" x14ac:dyDescent="0.2">
      <c r="L256" s="38"/>
      <c r="Y256" s="38"/>
      <c r="AL256" s="38"/>
      <c r="AY256" s="38"/>
      <c r="BK256" s="38"/>
    </row>
    <row r="257" spans="12:63" x14ac:dyDescent="0.2">
      <c r="L257" s="38"/>
      <c r="Y257" s="38"/>
      <c r="AL257" s="38"/>
      <c r="AY257" s="38"/>
      <c r="BK257" s="38"/>
    </row>
    <row r="258" spans="12:63" x14ac:dyDescent="0.2">
      <c r="L258" s="38"/>
      <c r="Y258" s="38"/>
      <c r="AL258" s="38"/>
      <c r="AY258" s="38"/>
      <c r="BK258" s="38"/>
    </row>
    <row r="259" spans="12:63" x14ac:dyDescent="0.2">
      <c r="L259" s="38"/>
      <c r="Y259" s="38"/>
      <c r="AL259" s="38"/>
      <c r="AY259" s="38"/>
      <c r="BK259" s="38"/>
    </row>
    <row r="260" spans="12:63" x14ac:dyDescent="0.2">
      <c r="L260" s="38"/>
      <c r="Y260" s="38"/>
      <c r="AL260" s="38"/>
      <c r="AY260" s="38"/>
      <c r="BK260" s="38"/>
    </row>
    <row r="261" spans="12:63" x14ac:dyDescent="0.2">
      <c r="L261" s="38"/>
      <c r="Y261" s="38"/>
      <c r="AL261" s="38"/>
      <c r="AY261" s="38"/>
      <c r="BK261" s="38"/>
    </row>
    <row r="262" spans="12:63" x14ac:dyDescent="0.2">
      <c r="L262" s="38"/>
      <c r="Y262" s="38"/>
      <c r="AL262" s="38"/>
      <c r="AY262" s="38"/>
      <c r="BK262" s="38"/>
    </row>
    <row r="263" spans="12:63" x14ac:dyDescent="0.2">
      <c r="L263" s="38"/>
      <c r="Y263" s="38"/>
      <c r="AL263" s="38"/>
      <c r="AY263" s="38"/>
      <c r="BK263" s="38"/>
    </row>
    <row r="264" spans="12:63" x14ac:dyDescent="0.2">
      <c r="L264" s="38"/>
      <c r="Y264" s="38"/>
      <c r="AL264" s="38"/>
      <c r="AY264" s="38"/>
      <c r="BK264" s="38"/>
    </row>
    <row r="265" spans="12:63" x14ac:dyDescent="0.2">
      <c r="L265" s="38"/>
      <c r="Y265" s="38"/>
      <c r="AL265" s="38"/>
      <c r="AY265" s="38"/>
      <c r="BK265" s="38"/>
    </row>
    <row r="266" spans="12:63" x14ac:dyDescent="0.2">
      <c r="L266" s="38"/>
      <c r="Y266" s="38"/>
      <c r="AL266" s="38"/>
      <c r="AY266" s="38"/>
      <c r="BK266" s="38"/>
    </row>
    <row r="267" spans="12:63" x14ac:dyDescent="0.2">
      <c r="L267" s="38"/>
      <c r="Y267" s="38"/>
      <c r="AL267" s="38"/>
      <c r="AY267" s="38"/>
      <c r="BK267" s="38"/>
    </row>
    <row r="268" spans="12:63" x14ac:dyDescent="0.2">
      <c r="L268" s="38"/>
      <c r="Y268" s="38"/>
      <c r="AL268" s="38"/>
      <c r="AY268" s="38"/>
      <c r="BK268" s="38"/>
    </row>
    <row r="269" spans="12:63" x14ac:dyDescent="0.2">
      <c r="L269" s="38"/>
      <c r="Y269" s="38"/>
      <c r="AL269" s="38"/>
      <c r="AY269" s="38"/>
      <c r="BK269" s="38"/>
    </row>
    <row r="270" spans="12:63" x14ac:dyDescent="0.2">
      <c r="L270" s="38"/>
      <c r="Y270" s="38"/>
      <c r="AL270" s="38"/>
      <c r="AY270" s="38"/>
      <c r="BK270" s="38"/>
    </row>
    <row r="271" spans="12:63" x14ac:dyDescent="0.2">
      <c r="L271" s="38"/>
      <c r="Y271" s="38"/>
      <c r="AL271" s="38"/>
      <c r="AY271" s="38"/>
      <c r="BK271" s="38"/>
    </row>
    <row r="272" spans="12:63" x14ac:dyDescent="0.2">
      <c r="L272" s="38"/>
      <c r="Y272" s="38"/>
      <c r="AL272" s="38"/>
      <c r="AY272" s="38"/>
      <c r="BK272" s="38"/>
    </row>
    <row r="273" spans="12:63" x14ac:dyDescent="0.2">
      <c r="L273" s="38"/>
      <c r="Y273" s="38"/>
      <c r="AL273" s="38"/>
      <c r="AY273" s="38"/>
      <c r="BK273" s="38"/>
    </row>
    <row r="274" spans="12:63" x14ac:dyDescent="0.2">
      <c r="L274" s="38"/>
      <c r="Y274" s="38"/>
      <c r="AL274" s="38"/>
      <c r="AY274" s="38"/>
      <c r="BK274" s="38"/>
    </row>
    <row r="275" spans="12:63" x14ac:dyDescent="0.2">
      <c r="L275" s="38"/>
      <c r="Y275" s="38"/>
      <c r="AL275" s="38"/>
      <c r="AY275" s="38"/>
      <c r="BK275" s="38"/>
    </row>
    <row r="276" spans="12:63" x14ac:dyDescent="0.2">
      <c r="L276" s="38"/>
      <c r="Y276" s="38"/>
      <c r="AL276" s="38"/>
      <c r="AY276" s="38"/>
      <c r="BK276" s="38"/>
    </row>
    <row r="277" spans="12:63" x14ac:dyDescent="0.2">
      <c r="L277" s="38"/>
      <c r="Y277" s="38"/>
      <c r="AL277" s="38"/>
      <c r="AY277" s="38"/>
      <c r="BK277" s="38"/>
    </row>
    <row r="278" spans="12:63" x14ac:dyDescent="0.2">
      <c r="L278" s="38"/>
      <c r="Y278" s="38"/>
      <c r="AL278" s="38"/>
      <c r="AY278" s="38"/>
      <c r="BK278" s="38"/>
    </row>
    <row r="279" spans="12:63" x14ac:dyDescent="0.2">
      <c r="L279" s="38"/>
      <c r="Y279" s="38"/>
      <c r="AL279" s="38"/>
      <c r="AY279" s="38"/>
      <c r="BK279" s="38"/>
    </row>
    <row r="280" spans="12:63" x14ac:dyDescent="0.2">
      <c r="L280" s="38"/>
      <c r="Y280" s="38"/>
      <c r="AL280" s="38"/>
      <c r="AY280" s="38"/>
      <c r="BK280" s="38"/>
    </row>
    <row r="281" spans="12:63" x14ac:dyDescent="0.2">
      <c r="L281" s="38"/>
      <c r="Y281" s="38"/>
      <c r="AL281" s="38"/>
      <c r="AY281" s="38"/>
      <c r="BK281" s="38"/>
    </row>
    <row r="282" spans="12:63" x14ac:dyDescent="0.2">
      <c r="L282" s="38"/>
      <c r="Y282" s="38"/>
      <c r="AL282" s="38"/>
      <c r="AY282" s="38"/>
      <c r="BK282" s="38"/>
    </row>
    <row r="283" spans="12:63" x14ac:dyDescent="0.2">
      <c r="L283" s="38"/>
      <c r="Y283" s="38"/>
      <c r="AL283" s="38"/>
      <c r="AY283" s="38"/>
      <c r="BK283" s="38"/>
    </row>
    <row r="284" spans="12:63" x14ac:dyDescent="0.2">
      <c r="L284" s="38"/>
      <c r="Y284" s="38"/>
      <c r="AL284" s="38"/>
      <c r="AY284" s="38"/>
      <c r="BK284" s="38"/>
    </row>
  </sheetData>
  <sheetProtection formatCells="0" formatColumns="0" formatRows="0" insertColumns="0" insertRows="0" insertHyperlinks="0" deleteColumns="0" deleteRows="0" sort="0" autoFilter="0" pivotTables="0"/>
  <mergeCells count="8">
    <mergeCell ref="AC11:AD11"/>
    <mergeCell ref="AC12:AD12"/>
    <mergeCell ref="AQ6:AR6"/>
    <mergeCell ref="P6:Q6"/>
    <mergeCell ref="AC7:AD7"/>
    <mergeCell ref="AC8:AD8"/>
    <mergeCell ref="AC9:AD9"/>
    <mergeCell ref="AC10:AD10"/>
  </mergeCells>
  <phoneticPr fontId="8" type="noConversion"/>
  <pageMargins left="0.25" right="0.25"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5BDA4-E260-1448-9A91-E64A72FFD9D3}">
  <sheetPr>
    <tabColor theme="0" tint="-0.499984740745262"/>
  </sheetPr>
  <dimension ref="B2:CP1008"/>
  <sheetViews>
    <sheetView topLeftCell="CB1" zoomScale="67" workbookViewId="0">
      <selection activeCell="CQ1" sqref="CQ1"/>
    </sheetView>
  </sheetViews>
  <sheetFormatPr baseColWidth="10" defaultColWidth="8.83203125" defaultRowHeight="15" x14ac:dyDescent="0.2"/>
  <cols>
    <col min="1" max="1" width="4.5" customWidth="1"/>
    <col min="2" max="2" width="10.6640625" customWidth="1"/>
    <col min="3" max="3" width="12.33203125" customWidth="1"/>
    <col min="4" max="4" width="10.83203125" customWidth="1"/>
    <col min="5" max="5" width="16" customWidth="1"/>
    <col min="6" max="6" width="18.83203125" style="102" customWidth="1"/>
    <col min="7" max="7" width="10.83203125" customWidth="1"/>
    <col min="8" max="8" width="17" customWidth="1"/>
    <col min="9" max="9" width="17" style="102" customWidth="1"/>
    <col min="10" max="10" width="17" customWidth="1"/>
    <col min="11" max="11" width="21.33203125" style="102" customWidth="1"/>
    <col min="12" max="14" width="17" style="102" customWidth="1"/>
    <col min="15" max="15" width="19.6640625" style="102" customWidth="1"/>
    <col min="16" max="16" width="17" style="102" customWidth="1"/>
    <col min="17" max="17" width="12.83203125" style="102" customWidth="1"/>
    <col min="18" max="18" width="12.83203125" style="33" customWidth="1"/>
    <col min="19" max="19" width="12.83203125" customWidth="1"/>
    <col min="21" max="21" width="17" customWidth="1"/>
    <col min="22" max="22" width="12.83203125" customWidth="1"/>
    <col min="23" max="23" width="19.33203125" customWidth="1"/>
    <col min="24" max="24" width="3" customWidth="1"/>
    <col min="25" max="25" width="4.5" customWidth="1"/>
    <col min="26" max="26" width="10.6640625" customWidth="1"/>
    <col min="27" max="27" width="12.33203125" customWidth="1"/>
    <col min="28" max="28" width="10.83203125" customWidth="1"/>
    <col min="29" max="29" width="16" customWidth="1"/>
    <col min="30" max="30" width="18.83203125" style="102" customWidth="1"/>
    <col min="31" max="31" width="10.83203125" customWidth="1"/>
    <col min="32" max="32" width="17" customWidth="1"/>
    <col min="33" max="33" width="17" style="102" customWidth="1"/>
    <col min="34" max="34" width="17" customWidth="1"/>
    <col min="35" max="35" width="21.33203125" style="102" customWidth="1"/>
    <col min="36" max="38" width="17" style="102" customWidth="1"/>
    <col min="39" max="39" width="19.6640625" style="102" customWidth="1"/>
    <col min="40" max="40" width="17" style="102" customWidth="1"/>
    <col min="41" max="41" width="12.83203125" style="102" customWidth="1"/>
    <col min="42" max="42" width="12.83203125" style="33" customWidth="1"/>
    <col min="43" max="43" width="12.83203125" customWidth="1"/>
    <col min="45" max="45" width="17" customWidth="1"/>
    <col min="46" max="46" width="12.83203125" customWidth="1"/>
    <col min="47" max="47" width="19.33203125" customWidth="1"/>
    <col min="48" max="48" width="3" customWidth="1"/>
    <col min="49" max="49" width="4.5" customWidth="1"/>
    <col min="50" max="50" width="10.6640625" customWidth="1"/>
    <col min="51" max="51" width="12.33203125" customWidth="1"/>
    <col min="52" max="52" width="10.83203125" customWidth="1"/>
    <col min="53" max="53" width="16" customWidth="1"/>
    <col min="54" max="54" width="18.83203125" style="102" customWidth="1"/>
    <col min="55" max="55" width="10.83203125" customWidth="1"/>
    <col min="56" max="56" width="17" customWidth="1"/>
    <col min="57" max="57" width="17" style="102" customWidth="1"/>
    <col min="58" max="58" width="17" customWidth="1"/>
    <col min="59" max="59" width="21.33203125" style="102" customWidth="1"/>
    <col min="60" max="62" width="17" style="102" customWidth="1"/>
    <col min="63" max="63" width="19.6640625" style="102" customWidth="1"/>
    <col min="64" max="64" width="17" style="102" customWidth="1"/>
    <col min="65" max="65" width="12.83203125" style="102" customWidth="1"/>
    <col min="66" max="66" width="12.83203125" style="33" customWidth="1"/>
    <col min="67" max="67" width="12.83203125" customWidth="1"/>
    <col min="69" max="69" width="17" customWidth="1"/>
    <col min="70" max="70" width="12.83203125" customWidth="1"/>
    <col min="71" max="71" width="19.33203125" customWidth="1"/>
    <col min="72" max="72" width="6" customWidth="1"/>
    <col min="73" max="73" width="10.6640625" customWidth="1"/>
    <col min="74" max="74" width="12.33203125" customWidth="1"/>
    <col min="75" max="75" width="10.83203125" customWidth="1"/>
    <col min="76" max="76" width="16" customWidth="1"/>
    <col min="77" max="77" width="18.83203125" style="102" customWidth="1"/>
    <col min="78" max="78" width="10.83203125" customWidth="1"/>
    <col min="79" max="79" width="17" customWidth="1"/>
    <col min="80" max="80" width="17" style="102" customWidth="1"/>
    <col min="81" max="81" width="17" customWidth="1"/>
    <col min="82" max="82" width="21.33203125" style="102" customWidth="1"/>
    <col min="83" max="85" width="17" style="102" customWidth="1"/>
    <col min="86" max="86" width="19.6640625" style="102" customWidth="1"/>
    <col min="87" max="87" width="17" style="102" customWidth="1"/>
    <col min="88" max="88" width="12.83203125" style="102" customWidth="1"/>
    <col min="89" max="89" width="12.83203125" style="33" customWidth="1"/>
    <col min="90" max="90" width="12.83203125" customWidth="1"/>
    <col min="92" max="92" width="17" customWidth="1"/>
    <col min="93" max="93" width="12.83203125" customWidth="1"/>
    <col min="94" max="94" width="19.33203125" customWidth="1"/>
  </cols>
  <sheetData>
    <row r="2" spans="2:94" ht="19" customHeight="1" x14ac:dyDescent="0.25">
      <c r="B2" s="1" t="s">
        <v>113</v>
      </c>
      <c r="U2" s="178" t="s">
        <v>111</v>
      </c>
      <c r="V2" s="178"/>
      <c r="W2" s="178"/>
      <c r="X2" s="3"/>
      <c r="Z2" s="1" t="s">
        <v>114</v>
      </c>
      <c r="AS2" s="178" t="s">
        <v>111</v>
      </c>
      <c r="AT2" s="178"/>
      <c r="AU2" s="178"/>
      <c r="AV2" s="3"/>
      <c r="AX2" s="1" t="s">
        <v>115</v>
      </c>
      <c r="BQ2" s="178" t="s">
        <v>111</v>
      </c>
      <c r="BR2" s="178"/>
      <c r="BS2" s="178"/>
      <c r="BT2" s="3"/>
      <c r="BU2" s="1" t="s">
        <v>136</v>
      </c>
      <c r="CN2" s="178" t="s">
        <v>111</v>
      </c>
      <c r="CO2" s="178"/>
      <c r="CP2" s="178"/>
    </row>
    <row r="3" spans="2:94" ht="22.75" customHeight="1" x14ac:dyDescent="0.2">
      <c r="U3" s="179"/>
      <c r="V3" s="179"/>
      <c r="W3" s="179"/>
      <c r="X3" s="6"/>
      <c r="AS3" s="179"/>
      <c r="AT3" s="179"/>
      <c r="AU3" s="179"/>
      <c r="AV3" s="6"/>
      <c r="BQ3" s="179"/>
      <c r="BR3" s="179"/>
      <c r="BS3" s="179"/>
      <c r="BT3" s="6"/>
      <c r="CN3" s="179"/>
      <c r="CO3" s="179"/>
      <c r="CP3" s="179"/>
    </row>
    <row r="4" spans="2:94" ht="32" customHeight="1" x14ac:dyDescent="0.25">
      <c r="B4" s="116" t="s">
        <v>112</v>
      </c>
      <c r="C4" s="117" t="s">
        <v>116</v>
      </c>
      <c r="D4" s="117" t="s">
        <v>27</v>
      </c>
      <c r="E4" s="117" t="s">
        <v>18</v>
      </c>
      <c r="F4" s="118" t="s">
        <v>57</v>
      </c>
      <c r="G4" s="117" t="s">
        <v>28</v>
      </c>
      <c r="H4" s="152" t="s">
        <v>32</v>
      </c>
      <c r="I4" s="119" t="s">
        <v>50</v>
      </c>
      <c r="J4" s="152" t="s">
        <v>60</v>
      </c>
      <c r="K4" s="120" t="s">
        <v>40</v>
      </c>
      <c r="L4" s="119" t="s">
        <v>23</v>
      </c>
      <c r="M4" s="119" t="s">
        <v>24</v>
      </c>
      <c r="N4" s="119" t="s">
        <v>42</v>
      </c>
      <c r="O4" s="120" t="s">
        <v>35</v>
      </c>
      <c r="P4" s="119" t="s">
        <v>36</v>
      </c>
      <c r="Q4" s="121" t="s">
        <v>15</v>
      </c>
      <c r="R4" s="122" t="s">
        <v>25</v>
      </c>
      <c r="S4" s="123" t="s">
        <v>58</v>
      </c>
      <c r="U4" s="99" t="s">
        <v>128</v>
      </c>
      <c r="V4" s="99" t="s">
        <v>129</v>
      </c>
      <c r="W4" s="54" t="s">
        <v>130</v>
      </c>
      <c r="X4" s="3"/>
      <c r="Z4" s="116" t="s">
        <v>112</v>
      </c>
      <c r="AA4" s="117" t="s">
        <v>116</v>
      </c>
      <c r="AB4" s="117" t="s">
        <v>27</v>
      </c>
      <c r="AC4" s="117" t="s">
        <v>18</v>
      </c>
      <c r="AD4" s="118" t="s">
        <v>57</v>
      </c>
      <c r="AE4" s="117" t="s">
        <v>28</v>
      </c>
      <c r="AF4" s="152" t="s">
        <v>32</v>
      </c>
      <c r="AG4" s="119" t="s">
        <v>50</v>
      </c>
      <c r="AH4" s="152" t="s">
        <v>60</v>
      </c>
      <c r="AI4" s="120" t="s">
        <v>40</v>
      </c>
      <c r="AJ4" s="119" t="s">
        <v>23</v>
      </c>
      <c r="AK4" s="119" t="s">
        <v>24</v>
      </c>
      <c r="AL4" s="119" t="s">
        <v>42</v>
      </c>
      <c r="AM4" s="120" t="s">
        <v>35</v>
      </c>
      <c r="AN4" s="119" t="s">
        <v>36</v>
      </c>
      <c r="AO4" s="121" t="s">
        <v>15</v>
      </c>
      <c r="AP4" s="122" t="s">
        <v>25</v>
      </c>
      <c r="AQ4" s="123" t="s">
        <v>58</v>
      </c>
      <c r="AS4" s="99" t="s">
        <v>128</v>
      </c>
      <c r="AT4" s="99" t="s">
        <v>129</v>
      </c>
      <c r="AU4" s="54" t="s">
        <v>130</v>
      </c>
      <c r="AV4" s="3"/>
      <c r="AX4" s="116" t="s">
        <v>112</v>
      </c>
      <c r="AY4" s="117" t="s">
        <v>116</v>
      </c>
      <c r="AZ4" s="117" t="s">
        <v>27</v>
      </c>
      <c r="BA4" s="117" t="s">
        <v>18</v>
      </c>
      <c r="BB4" s="118" t="s">
        <v>57</v>
      </c>
      <c r="BC4" s="117" t="s">
        <v>28</v>
      </c>
      <c r="BD4" s="152" t="s">
        <v>32</v>
      </c>
      <c r="BE4" s="119" t="s">
        <v>50</v>
      </c>
      <c r="BF4" s="152" t="s">
        <v>60</v>
      </c>
      <c r="BG4" s="120" t="s">
        <v>40</v>
      </c>
      <c r="BH4" s="119" t="s">
        <v>23</v>
      </c>
      <c r="BI4" s="119" t="s">
        <v>24</v>
      </c>
      <c r="BJ4" s="119" t="s">
        <v>42</v>
      </c>
      <c r="BK4" s="120" t="s">
        <v>35</v>
      </c>
      <c r="BL4" s="119" t="s">
        <v>36</v>
      </c>
      <c r="BM4" s="121" t="s">
        <v>15</v>
      </c>
      <c r="BN4" s="122" t="s">
        <v>25</v>
      </c>
      <c r="BO4" s="123" t="s">
        <v>58</v>
      </c>
      <c r="BQ4" s="99" t="s">
        <v>128</v>
      </c>
      <c r="BR4" s="99" t="s">
        <v>129</v>
      </c>
      <c r="BS4" s="54" t="s">
        <v>130</v>
      </c>
      <c r="BT4" s="3"/>
      <c r="BU4" s="116" t="s">
        <v>112</v>
      </c>
      <c r="BV4" s="117" t="s">
        <v>116</v>
      </c>
      <c r="BW4" s="117" t="s">
        <v>27</v>
      </c>
      <c r="BX4" s="117" t="s">
        <v>18</v>
      </c>
      <c r="BY4" s="118" t="s">
        <v>57</v>
      </c>
      <c r="BZ4" s="117" t="s">
        <v>28</v>
      </c>
      <c r="CA4" s="152" t="s">
        <v>32</v>
      </c>
      <c r="CB4" s="119" t="s">
        <v>50</v>
      </c>
      <c r="CC4" s="152" t="s">
        <v>60</v>
      </c>
      <c r="CD4" s="120" t="s">
        <v>40</v>
      </c>
      <c r="CE4" s="119" t="s">
        <v>23</v>
      </c>
      <c r="CF4" s="119" t="s">
        <v>24</v>
      </c>
      <c r="CG4" s="119" t="s">
        <v>42</v>
      </c>
      <c r="CH4" s="120" t="s">
        <v>35</v>
      </c>
      <c r="CI4" s="119" t="s">
        <v>36</v>
      </c>
      <c r="CJ4" s="121" t="s">
        <v>15</v>
      </c>
      <c r="CK4" s="122" t="s">
        <v>25</v>
      </c>
      <c r="CL4" s="123" t="s">
        <v>58</v>
      </c>
      <c r="CN4" s="99" t="s">
        <v>128</v>
      </c>
      <c r="CO4" s="99" t="s">
        <v>129</v>
      </c>
      <c r="CP4" s="54" t="s">
        <v>130</v>
      </c>
    </row>
    <row r="5" spans="2:94" ht="16" x14ac:dyDescent="0.2">
      <c r="B5" s="103"/>
      <c r="C5" s="103">
        <f ca="1">'1.c Model Simulated data'!$H$4</f>
        <v>1</v>
      </c>
      <c r="D5" s="103">
        <f ca="1">'1.c Model Simulated data'!$H$5</f>
        <v>0</v>
      </c>
      <c r="E5" s="103">
        <f ca="1">'1.c Model Simulated data'!$H$6</f>
        <v>3</v>
      </c>
      <c r="F5" s="125">
        <f ca="1">'1.c Model Simulated data'!$H$7</f>
        <v>78</v>
      </c>
      <c r="G5" s="126">
        <f ca="1">'1.c Model Simulated data'!$H$8</f>
        <v>7</v>
      </c>
      <c r="H5" s="126">
        <f ca="1">'1.c Model Simulated data'!$C$4</f>
        <v>10</v>
      </c>
      <c r="I5" s="125">
        <f ca="1">'1.c Model Simulated data'!$C$5</f>
        <v>400</v>
      </c>
      <c r="J5" s="126">
        <f ca="1">'1.c Model Simulated data'!$C$6</f>
        <v>9</v>
      </c>
      <c r="K5" s="125">
        <f ca="1">'1.c Model Simulated data'!$C$7</f>
        <v>0</v>
      </c>
      <c r="L5" s="125">
        <f ca="1">'1.c Model Simulated data'!$C$8</f>
        <v>7600</v>
      </c>
      <c r="M5" s="125">
        <f>'1.c Model Simulated data'!$C$9</f>
        <v>300</v>
      </c>
      <c r="N5" s="125">
        <f ca="1">'1.c Model Simulated data'!$C$10</f>
        <v>0</v>
      </c>
      <c r="O5" s="125">
        <f ca="1">'1.c Model Simulated data'!$C$11</f>
        <v>942</v>
      </c>
      <c r="P5" s="125">
        <f ca="1">'1.c Model Simulated data'!$C$12</f>
        <v>2592</v>
      </c>
      <c r="Q5" s="125">
        <f ca="1">'1.c Model Simulated data'!$C$15</f>
        <v>5008</v>
      </c>
      <c r="R5" s="127">
        <f ca="1">'1.c Model Simulated data'!$C$16</f>
        <v>0.45</v>
      </c>
      <c r="S5" s="126" t="str">
        <f ca="1">'1.c Model Simulated data'!$C$17</f>
        <v>No</v>
      </c>
      <c r="T5" s="128"/>
      <c r="U5" s="129"/>
      <c r="V5" s="129"/>
      <c r="W5" s="130"/>
      <c r="X5" s="6"/>
      <c r="Z5" s="103"/>
      <c r="AA5" s="103">
        <f ca="1">'1.c Model Simulated data'!$H$4</f>
        <v>1</v>
      </c>
      <c r="AB5" s="103">
        <f ca="1">'1.c Model Simulated data'!$H$5</f>
        <v>0</v>
      </c>
      <c r="AC5" s="103">
        <f ca="1">'1.c Model Simulated data'!$H$6</f>
        <v>3</v>
      </c>
      <c r="AD5" s="125">
        <f ca="1">'1.c Model Simulated data'!$H$7</f>
        <v>78</v>
      </c>
      <c r="AE5" s="126">
        <f ca="1">'1.c Model Simulated data'!$H$8</f>
        <v>7</v>
      </c>
      <c r="AF5" s="126">
        <f ca="1">'1.c Model Simulated data'!$C$4</f>
        <v>10</v>
      </c>
      <c r="AG5" s="125">
        <f ca="1">'1.c Model Simulated data'!$C$5</f>
        <v>400</v>
      </c>
      <c r="AH5" s="126">
        <f ca="1">'1.c Model Simulated data'!$C$6</f>
        <v>9</v>
      </c>
      <c r="AI5" s="125">
        <f ca="1">'1.c Model Simulated data'!$C$7</f>
        <v>0</v>
      </c>
      <c r="AJ5" s="125">
        <f ca="1">'1.c Model Simulated data'!$C$8</f>
        <v>7600</v>
      </c>
      <c r="AK5" s="125">
        <f>'1.c Model Simulated data'!$C$9</f>
        <v>300</v>
      </c>
      <c r="AL5" s="125">
        <f ca="1">'1.c Model Simulated data'!$C$10</f>
        <v>0</v>
      </c>
      <c r="AM5" s="125">
        <f ca="1">'1.c Model Simulated data'!$C$11</f>
        <v>942</v>
      </c>
      <c r="AN5" s="125">
        <f ca="1">'1.c Model Simulated data'!$C$12</f>
        <v>2592</v>
      </c>
      <c r="AO5" s="125">
        <f ca="1">'1.c Model Simulated data'!$C$15</f>
        <v>5008</v>
      </c>
      <c r="AP5" s="127">
        <f ca="1">'1.c Model Simulated data'!$C$16</f>
        <v>0.45</v>
      </c>
      <c r="AQ5" s="126" t="str">
        <f ca="1">'1.c Model Simulated data'!$C$17</f>
        <v>No</v>
      </c>
      <c r="AR5" s="128"/>
      <c r="AS5" s="129"/>
      <c r="AT5" s="129"/>
      <c r="AU5" s="130"/>
      <c r="AV5" s="6"/>
      <c r="AX5" s="103"/>
      <c r="AY5" s="103">
        <f ca="1">'1.c Model Simulated data'!$H$4</f>
        <v>1</v>
      </c>
      <c r="AZ5" s="103">
        <f ca="1">'1.c Model Simulated data'!$H$5</f>
        <v>0</v>
      </c>
      <c r="BA5" s="103">
        <f ca="1">'1.c Model Simulated data'!$H$6</f>
        <v>3</v>
      </c>
      <c r="BB5" s="125">
        <f ca="1">'1.c Model Simulated data'!$H$7</f>
        <v>78</v>
      </c>
      <c r="BC5" s="126">
        <f ca="1">'1.c Model Simulated data'!$H$8</f>
        <v>7</v>
      </c>
      <c r="BD5" s="126">
        <f ca="1">'1.c Model Simulated data'!$C$4</f>
        <v>10</v>
      </c>
      <c r="BE5" s="125">
        <f ca="1">'1.c Model Simulated data'!$C$5</f>
        <v>400</v>
      </c>
      <c r="BF5" s="126">
        <f ca="1">'1.c Model Simulated data'!$C$6</f>
        <v>9</v>
      </c>
      <c r="BG5" s="125">
        <f ca="1">'1.c Model Simulated data'!$C$7</f>
        <v>0</v>
      </c>
      <c r="BH5" s="125">
        <f ca="1">'1.c Model Simulated data'!$C$8</f>
        <v>7600</v>
      </c>
      <c r="BI5" s="125">
        <f>'1.c Model Simulated data'!$C$9</f>
        <v>300</v>
      </c>
      <c r="BJ5" s="125">
        <f ca="1">'1.c Model Simulated data'!$C$10</f>
        <v>0</v>
      </c>
      <c r="BK5" s="125">
        <f ca="1">'1.c Model Simulated data'!$C$11</f>
        <v>942</v>
      </c>
      <c r="BL5" s="125">
        <f ca="1">'1.c Model Simulated data'!$C$12</f>
        <v>2592</v>
      </c>
      <c r="BM5" s="125">
        <f ca="1">'1.c Model Simulated data'!$C$15</f>
        <v>5008</v>
      </c>
      <c r="BN5" s="127">
        <f ca="1">'1.c Model Simulated data'!$C$16</f>
        <v>0.45</v>
      </c>
      <c r="BO5" s="126" t="str">
        <f ca="1">'1.c Model Simulated data'!$C$17</f>
        <v>No</v>
      </c>
      <c r="BP5" s="128"/>
      <c r="BQ5" s="129"/>
      <c r="BR5" s="129"/>
      <c r="BS5" s="130"/>
      <c r="BT5" s="6"/>
      <c r="BU5" s="126"/>
      <c r="BV5" s="126">
        <f ca="1">'1.c Model Simulated data'!$H$4</f>
        <v>1</v>
      </c>
      <c r="BW5" s="126">
        <f ca="1">'1.c Model Simulated data'!$H$5</f>
        <v>0</v>
      </c>
      <c r="BX5" s="126">
        <f ca="1">'1.c Model Simulated data'!$H$6</f>
        <v>3</v>
      </c>
      <c r="BY5" s="125">
        <f ca="1">'1.c Model Simulated data'!$H$7</f>
        <v>78</v>
      </c>
      <c r="BZ5" s="126">
        <f ca="1">'1.c Model Simulated data'!$H$8</f>
        <v>7</v>
      </c>
      <c r="CA5" s="126">
        <f ca="1">'1.c Model Simulated data'!$C$4</f>
        <v>10</v>
      </c>
      <c r="CB5" s="125">
        <f ca="1">'1.c Model Simulated data'!$C$5</f>
        <v>400</v>
      </c>
      <c r="CC5" s="126">
        <f ca="1">'1.c Model Simulated data'!$C$6</f>
        <v>9</v>
      </c>
      <c r="CD5" s="125">
        <f ca="1">'1.c Model Simulated data'!$C$7</f>
        <v>0</v>
      </c>
      <c r="CE5" s="125">
        <f ca="1">'1.c Model Simulated data'!$C$8</f>
        <v>7600</v>
      </c>
      <c r="CF5" s="125">
        <f>'1.c Model Simulated data'!$C$9</f>
        <v>300</v>
      </c>
      <c r="CG5" s="125">
        <f ca="1">'1.c Model Simulated data'!$C$10</f>
        <v>0</v>
      </c>
      <c r="CH5" s="125">
        <f ca="1">'1.c Model Simulated data'!$C$11</f>
        <v>942</v>
      </c>
      <c r="CI5" s="125">
        <f ca="1">'1.c Model Simulated data'!$C$12</f>
        <v>2592</v>
      </c>
      <c r="CJ5" s="125">
        <f ca="1">'1.c Model Simulated data'!$C$15</f>
        <v>5008</v>
      </c>
      <c r="CK5" s="127">
        <f ca="1">'1.c Model Simulated data'!$C$16</f>
        <v>0.45</v>
      </c>
      <c r="CL5" s="126" t="str">
        <f ca="1">'1.c Model Simulated data'!$C$17</f>
        <v>No</v>
      </c>
      <c r="CM5" s="128"/>
      <c r="CN5" s="129"/>
      <c r="CO5" s="129"/>
      <c r="CP5" s="130"/>
    </row>
    <row r="6" spans="2:94" ht="16" x14ac:dyDescent="0.2">
      <c r="B6" s="103">
        <v>1</v>
      </c>
      <c r="C6" s="103">
        <v>4</v>
      </c>
      <c r="D6" s="103">
        <v>3</v>
      </c>
      <c r="E6" s="103">
        <v>3</v>
      </c>
      <c r="F6" s="104">
        <v>76</v>
      </c>
      <c r="G6" s="103">
        <v>4</v>
      </c>
      <c r="H6" s="103">
        <v>7</v>
      </c>
      <c r="I6" s="104">
        <v>1800</v>
      </c>
      <c r="J6" s="103">
        <v>3</v>
      </c>
      <c r="K6" s="104">
        <v>450</v>
      </c>
      <c r="L6" s="104">
        <v>3600</v>
      </c>
      <c r="M6" s="104">
        <v>500</v>
      </c>
      <c r="N6" s="104">
        <v>0</v>
      </c>
      <c r="O6" s="104">
        <v>468</v>
      </c>
      <c r="P6" s="104">
        <v>1418</v>
      </c>
      <c r="Q6" s="104">
        <v>2182</v>
      </c>
      <c r="R6" s="105">
        <v>0.15</v>
      </c>
      <c r="S6" s="106" t="s">
        <v>66</v>
      </c>
      <c r="U6" s="100">
        <f>AVERAGE(L$6:L6)</f>
        <v>3600</v>
      </c>
      <c r="V6" s="100">
        <f>AVERAGE(P$6:P6)</f>
        <v>1418</v>
      </c>
      <c r="W6" s="100">
        <f>AVERAGE(Q$6:Q6)</f>
        <v>2182</v>
      </c>
      <c r="X6" s="6"/>
      <c r="Z6" s="103">
        <v>1</v>
      </c>
      <c r="AA6" s="103">
        <v>4</v>
      </c>
      <c r="AB6" s="103">
        <v>3</v>
      </c>
      <c r="AC6" s="103">
        <v>0</v>
      </c>
      <c r="AD6" s="104">
        <v>56</v>
      </c>
      <c r="AE6" s="103">
        <v>6</v>
      </c>
      <c r="AF6" s="103">
        <v>6</v>
      </c>
      <c r="AG6" s="104">
        <v>2400</v>
      </c>
      <c r="AH6" s="103">
        <v>2</v>
      </c>
      <c r="AI6" s="104">
        <v>450</v>
      </c>
      <c r="AJ6" s="104">
        <v>4050</v>
      </c>
      <c r="AK6" s="104">
        <v>500</v>
      </c>
      <c r="AL6" s="104">
        <v>0</v>
      </c>
      <c r="AM6" s="104">
        <v>352</v>
      </c>
      <c r="AN6" s="104">
        <v>1152</v>
      </c>
      <c r="AO6" s="104">
        <v>2898</v>
      </c>
      <c r="AP6" s="105">
        <v>0.1</v>
      </c>
      <c r="AQ6" s="106" t="s">
        <v>66</v>
      </c>
      <c r="AS6" s="100">
        <f>AVERAGE(AJ$6:AJ6)</f>
        <v>4050</v>
      </c>
      <c r="AT6" s="100">
        <f>AVERAGE(AN$6:AN6)</f>
        <v>1152</v>
      </c>
      <c r="AU6" s="100">
        <f>AVERAGE(AO$6:AO6)</f>
        <v>2898</v>
      </c>
      <c r="AV6" s="6"/>
      <c r="AX6" s="103">
        <v>1</v>
      </c>
      <c r="AY6" s="103">
        <f t="dataTable" ref="AY6:BO1005" dt2D="0" dtr="0" r1="BK2" ca="1"/>
        <v>5</v>
      </c>
      <c r="AZ6" s="103">
        <v>2</v>
      </c>
      <c r="BA6" s="103">
        <v>4</v>
      </c>
      <c r="BB6" s="104">
        <v>65</v>
      </c>
      <c r="BC6" s="103">
        <v>7</v>
      </c>
      <c r="BD6" s="103">
        <v>11</v>
      </c>
      <c r="BE6" s="104">
        <v>2000</v>
      </c>
      <c r="BF6" s="103">
        <v>6</v>
      </c>
      <c r="BG6" s="104">
        <v>200</v>
      </c>
      <c r="BH6" s="104">
        <v>7000</v>
      </c>
      <c r="BI6" s="104">
        <v>300</v>
      </c>
      <c r="BJ6" s="104">
        <v>0</v>
      </c>
      <c r="BK6" s="104">
        <v>630</v>
      </c>
      <c r="BL6" s="104">
        <v>1830</v>
      </c>
      <c r="BM6" s="104">
        <v>5170</v>
      </c>
      <c r="BN6" s="105">
        <v>0.3</v>
      </c>
      <c r="BO6" s="106" t="str">
        <v>No</v>
      </c>
      <c r="BQ6" s="100">
        <f>AVERAGE(BH$6:BH6)</f>
        <v>7000</v>
      </c>
      <c r="BR6" s="100">
        <f>AVERAGE(BL$6:BL6)</f>
        <v>1830</v>
      </c>
      <c r="BS6" s="100">
        <f>AVERAGE(BM$6:BM6)</f>
        <v>5170</v>
      </c>
      <c r="BT6" s="6"/>
      <c r="BU6" s="103">
        <v>1</v>
      </c>
      <c r="BV6" s="103">
        <v>2</v>
      </c>
      <c r="BW6" s="103">
        <v>4</v>
      </c>
      <c r="BX6" s="103">
        <v>2</v>
      </c>
      <c r="BY6" s="104">
        <v>51</v>
      </c>
      <c r="BZ6" s="103">
        <v>10</v>
      </c>
      <c r="CA6" s="103">
        <v>12</v>
      </c>
      <c r="CB6" s="104">
        <v>800</v>
      </c>
      <c r="CC6" s="103">
        <v>10</v>
      </c>
      <c r="CD6" s="104">
        <v>400</v>
      </c>
      <c r="CE6" s="104">
        <v>9200</v>
      </c>
      <c r="CF6" s="104">
        <v>300</v>
      </c>
      <c r="CG6" s="104">
        <v>0</v>
      </c>
      <c r="CH6" s="104">
        <v>750</v>
      </c>
      <c r="CI6" s="104">
        <v>2550</v>
      </c>
      <c r="CJ6" s="104">
        <v>6650</v>
      </c>
      <c r="CK6" s="105">
        <v>0.5</v>
      </c>
      <c r="CL6" s="106" t="s">
        <v>66</v>
      </c>
      <c r="CN6" s="100">
        <f>AVERAGE(CE$6:CE6)</f>
        <v>9200</v>
      </c>
      <c r="CO6" s="100">
        <f>AVERAGE(CI$6:CI6)</f>
        <v>2550</v>
      </c>
      <c r="CP6" s="100">
        <f>AVERAGE(CJ$6:CJ6)</f>
        <v>6650</v>
      </c>
    </row>
    <row r="7" spans="2:94" ht="16" x14ac:dyDescent="0.2">
      <c r="B7" s="103">
        <v>2</v>
      </c>
      <c r="C7" s="103">
        <v>3</v>
      </c>
      <c r="D7" s="103">
        <v>3</v>
      </c>
      <c r="E7" s="103">
        <v>0</v>
      </c>
      <c r="F7" s="104">
        <v>63</v>
      </c>
      <c r="G7" s="103">
        <v>7</v>
      </c>
      <c r="H7" s="103">
        <v>7</v>
      </c>
      <c r="I7" s="104">
        <v>1350</v>
      </c>
      <c r="J7" s="103">
        <v>4</v>
      </c>
      <c r="K7" s="104">
        <v>450</v>
      </c>
      <c r="L7" s="104">
        <v>3600</v>
      </c>
      <c r="M7" s="104">
        <v>500</v>
      </c>
      <c r="N7" s="104">
        <v>0</v>
      </c>
      <c r="O7" s="104">
        <v>492</v>
      </c>
      <c r="P7" s="104">
        <v>1592</v>
      </c>
      <c r="Q7" s="104">
        <v>2008</v>
      </c>
      <c r="R7" s="105">
        <v>0.2</v>
      </c>
      <c r="S7" s="106" t="s">
        <v>66</v>
      </c>
      <c r="U7" s="100">
        <f>AVERAGE(L$6:L7)</f>
        <v>3600</v>
      </c>
      <c r="V7" s="100">
        <f>AVERAGE(P$6:P7)</f>
        <v>1505</v>
      </c>
      <c r="W7" s="100">
        <f>AVERAGE(Q$6:Q7)</f>
        <v>2095</v>
      </c>
      <c r="X7" s="6"/>
      <c r="Z7" s="103">
        <v>2</v>
      </c>
      <c r="AA7" s="103">
        <v>2</v>
      </c>
      <c r="AB7" s="103">
        <v>3</v>
      </c>
      <c r="AC7" s="103">
        <v>3</v>
      </c>
      <c r="AD7" s="104">
        <v>61</v>
      </c>
      <c r="AE7" s="103">
        <v>5</v>
      </c>
      <c r="AF7" s="103">
        <v>8</v>
      </c>
      <c r="AG7" s="104">
        <v>1200</v>
      </c>
      <c r="AH7" s="103">
        <v>6</v>
      </c>
      <c r="AI7" s="104">
        <v>450</v>
      </c>
      <c r="AJ7" s="104">
        <v>5250</v>
      </c>
      <c r="AK7" s="104">
        <v>500</v>
      </c>
      <c r="AL7" s="104">
        <v>0</v>
      </c>
      <c r="AM7" s="104">
        <v>606</v>
      </c>
      <c r="AN7" s="104">
        <v>2006</v>
      </c>
      <c r="AO7" s="104">
        <v>3244</v>
      </c>
      <c r="AP7" s="105">
        <v>0.3</v>
      </c>
      <c r="AQ7" s="106" t="s">
        <v>66</v>
      </c>
      <c r="AS7" s="100">
        <f>AVERAGE(AJ$6:AJ7)</f>
        <v>4650</v>
      </c>
      <c r="AT7" s="100">
        <f>AVERAGE(AN$6:AN7)</f>
        <v>1579</v>
      </c>
      <c r="AU7" s="100">
        <f>AVERAGE(AO$6:AO7)</f>
        <v>3071</v>
      </c>
      <c r="AV7" s="6"/>
      <c r="AX7" s="103">
        <v>2</v>
      </c>
      <c r="AY7" s="103">
        <v>2</v>
      </c>
      <c r="AZ7" s="103">
        <v>4</v>
      </c>
      <c r="BA7" s="103">
        <v>3</v>
      </c>
      <c r="BB7" s="104">
        <v>38</v>
      </c>
      <c r="BC7" s="103">
        <v>6</v>
      </c>
      <c r="BD7" s="103">
        <v>9</v>
      </c>
      <c r="BE7" s="104">
        <v>800</v>
      </c>
      <c r="BF7" s="103">
        <v>7</v>
      </c>
      <c r="BG7" s="104">
        <v>400</v>
      </c>
      <c r="BH7" s="104">
        <v>6800</v>
      </c>
      <c r="BI7" s="104">
        <v>300</v>
      </c>
      <c r="BJ7" s="104">
        <v>0</v>
      </c>
      <c r="BK7" s="104">
        <v>506</v>
      </c>
      <c r="BL7" s="104">
        <v>1856</v>
      </c>
      <c r="BM7" s="104">
        <v>4944</v>
      </c>
      <c r="BN7" s="105">
        <v>0.35</v>
      </c>
      <c r="BO7" s="106" t="str">
        <v>No</v>
      </c>
      <c r="BQ7" s="100">
        <f>AVERAGE(BH$6:BH7)</f>
        <v>6900</v>
      </c>
      <c r="BR7" s="100">
        <f>AVERAGE(BL$6:BL7)</f>
        <v>1843</v>
      </c>
      <c r="BS7" s="100">
        <f>AVERAGE(BM$6:BM7)</f>
        <v>5057</v>
      </c>
      <c r="BT7" s="6"/>
      <c r="BU7" s="103">
        <v>2</v>
      </c>
      <c r="BV7" s="103">
        <v>4</v>
      </c>
      <c r="BW7" s="103">
        <v>3</v>
      </c>
      <c r="BX7" s="103">
        <v>4</v>
      </c>
      <c r="BY7" s="104">
        <v>41</v>
      </c>
      <c r="BZ7" s="103">
        <v>8</v>
      </c>
      <c r="CA7" s="103">
        <v>12</v>
      </c>
      <c r="CB7" s="104">
        <v>1600</v>
      </c>
      <c r="CC7" s="103">
        <v>8</v>
      </c>
      <c r="CD7" s="104">
        <v>300</v>
      </c>
      <c r="CE7" s="104">
        <v>8300</v>
      </c>
      <c r="CF7" s="104">
        <v>300</v>
      </c>
      <c r="CG7" s="104">
        <v>0</v>
      </c>
      <c r="CH7" s="104">
        <v>568</v>
      </c>
      <c r="CI7" s="104">
        <v>2068</v>
      </c>
      <c r="CJ7" s="104">
        <v>6232</v>
      </c>
      <c r="CK7" s="105">
        <v>0.4</v>
      </c>
      <c r="CL7" s="106" t="s">
        <v>66</v>
      </c>
      <c r="CN7" s="100">
        <f>AVERAGE(CE$6:CE7)</f>
        <v>8750</v>
      </c>
      <c r="CO7" s="100">
        <f>AVERAGE(CI$6:CI7)</f>
        <v>2309</v>
      </c>
      <c r="CP7" s="100">
        <f>AVERAGE(CJ$6:CJ7)</f>
        <v>6441</v>
      </c>
    </row>
    <row r="8" spans="2:94" ht="16" x14ac:dyDescent="0.2">
      <c r="B8" s="103">
        <v>3</v>
      </c>
      <c r="C8" s="103">
        <v>3</v>
      </c>
      <c r="D8" s="107">
        <v>3</v>
      </c>
      <c r="E8" s="103">
        <v>2</v>
      </c>
      <c r="F8" s="104">
        <v>51</v>
      </c>
      <c r="G8" s="103">
        <v>4</v>
      </c>
      <c r="H8" s="103">
        <v>6</v>
      </c>
      <c r="I8" s="104">
        <v>1350</v>
      </c>
      <c r="J8" s="103">
        <v>3</v>
      </c>
      <c r="K8" s="104">
        <v>450</v>
      </c>
      <c r="L8" s="104">
        <v>3150</v>
      </c>
      <c r="M8" s="104">
        <v>500</v>
      </c>
      <c r="N8" s="104">
        <v>0</v>
      </c>
      <c r="O8" s="104">
        <v>393</v>
      </c>
      <c r="P8" s="104">
        <v>1343</v>
      </c>
      <c r="Q8" s="104">
        <v>1807</v>
      </c>
      <c r="R8" s="105">
        <v>0.15</v>
      </c>
      <c r="S8" s="106" t="s">
        <v>66</v>
      </c>
      <c r="U8" s="100">
        <f>AVERAGE(L$6:L8)</f>
        <v>3450</v>
      </c>
      <c r="V8" s="100">
        <f>AVERAGE(P$6:P8)</f>
        <v>1451</v>
      </c>
      <c r="W8" s="100">
        <f>AVERAGE(Q$6:Q8)</f>
        <v>1999</v>
      </c>
      <c r="X8" s="6"/>
      <c r="Z8" s="103">
        <v>3</v>
      </c>
      <c r="AA8" s="103">
        <v>0</v>
      </c>
      <c r="AB8" s="107">
        <v>4</v>
      </c>
      <c r="AC8" s="103">
        <v>0</v>
      </c>
      <c r="AD8" s="104">
        <v>68</v>
      </c>
      <c r="AE8" s="103">
        <v>8</v>
      </c>
      <c r="AF8" s="103">
        <v>8</v>
      </c>
      <c r="AG8" s="104">
        <v>0</v>
      </c>
      <c r="AH8" s="103">
        <v>8</v>
      </c>
      <c r="AI8" s="104">
        <v>600</v>
      </c>
      <c r="AJ8" s="104">
        <v>5400</v>
      </c>
      <c r="AK8" s="104">
        <v>500</v>
      </c>
      <c r="AL8" s="104">
        <v>0</v>
      </c>
      <c r="AM8" s="104">
        <v>784</v>
      </c>
      <c r="AN8" s="104">
        <v>2484</v>
      </c>
      <c r="AO8" s="104">
        <v>2916</v>
      </c>
      <c r="AP8" s="105">
        <v>0.4</v>
      </c>
      <c r="AQ8" s="106" t="s">
        <v>66</v>
      </c>
      <c r="AS8" s="100">
        <f>AVERAGE(AJ$6:AJ8)</f>
        <v>4900</v>
      </c>
      <c r="AT8" s="100">
        <f>AVERAGE(AN$6:AN8)</f>
        <v>1880.6666666666667</v>
      </c>
      <c r="AU8" s="100">
        <f>AVERAGE(AO$6:AO8)</f>
        <v>3019.3333333333335</v>
      </c>
      <c r="AV8" s="6"/>
      <c r="AX8" s="103">
        <v>3</v>
      </c>
      <c r="AY8" s="103">
        <v>3</v>
      </c>
      <c r="AZ8" s="107">
        <v>3</v>
      </c>
      <c r="BA8" s="103">
        <v>3</v>
      </c>
      <c r="BB8" s="104">
        <v>80</v>
      </c>
      <c r="BC8" s="103">
        <v>8</v>
      </c>
      <c r="BD8" s="103">
        <v>11</v>
      </c>
      <c r="BE8" s="104">
        <v>1200</v>
      </c>
      <c r="BF8" s="103">
        <v>8</v>
      </c>
      <c r="BG8" s="104">
        <v>300</v>
      </c>
      <c r="BH8" s="104">
        <v>7900</v>
      </c>
      <c r="BI8" s="104">
        <v>300</v>
      </c>
      <c r="BJ8" s="104">
        <v>0</v>
      </c>
      <c r="BK8" s="104">
        <v>880</v>
      </c>
      <c r="BL8" s="104">
        <v>2380</v>
      </c>
      <c r="BM8" s="104">
        <v>5520</v>
      </c>
      <c r="BN8" s="105">
        <v>0.4</v>
      </c>
      <c r="BO8" s="106" t="str">
        <v>No</v>
      </c>
      <c r="BQ8" s="100">
        <f>AVERAGE(BH$6:BH8)</f>
        <v>7233.333333333333</v>
      </c>
      <c r="BR8" s="100">
        <f>AVERAGE(BL$6:BL8)</f>
        <v>2022</v>
      </c>
      <c r="BS8" s="100">
        <f>AVERAGE(BM$6:BM8)</f>
        <v>5211.333333333333</v>
      </c>
      <c r="BT8" s="6"/>
      <c r="BU8" s="103">
        <v>3</v>
      </c>
      <c r="BV8" s="103">
        <v>4</v>
      </c>
      <c r="BW8" s="107">
        <v>3</v>
      </c>
      <c r="BX8" s="103">
        <v>1</v>
      </c>
      <c r="BY8" s="104">
        <v>41</v>
      </c>
      <c r="BZ8" s="103">
        <v>9</v>
      </c>
      <c r="CA8" s="103">
        <v>10</v>
      </c>
      <c r="CB8" s="104">
        <v>1600</v>
      </c>
      <c r="CC8" s="103">
        <v>6</v>
      </c>
      <c r="CD8" s="104">
        <v>300</v>
      </c>
      <c r="CE8" s="104">
        <v>6700</v>
      </c>
      <c r="CF8" s="104">
        <v>300</v>
      </c>
      <c r="CG8" s="104">
        <v>0</v>
      </c>
      <c r="CH8" s="104">
        <v>486</v>
      </c>
      <c r="CI8" s="104">
        <v>1686</v>
      </c>
      <c r="CJ8" s="104">
        <v>5014</v>
      </c>
      <c r="CK8" s="105">
        <v>0.3</v>
      </c>
      <c r="CL8" s="106" t="s">
        <v>66</v>
      </c>
      <c r="CN8" s="100">
        <f>AVERAGE(CE$6:CE8)</f>
        <v>8066.666666666667</v>
      </c>
      <c r="CO8" s="100">
        <f>AVERAGE(CI$6:CI8)</f>
        <v>2101.3333333333335</v>
      </c>
      <c r="CP8" s="100">
        <f>AVERAGE(CJ$6:CJ8)</f>
        <v>5965.333333333333</v>
      </c>
    </row>
    <row r="9" spans="2:94" ht="16" x14ac:dyDescent="0.2">
      <c r="B9" s="103">
        <v>4</v>
      </c>
      <c r="C9" s="103">
        <v>5</v>
      </c>
      <c r="D9" s="107">
        <v>2</v>
      </c>
      <c r="E9" s="103">
        <v>0</v>
      </c>
      <c r="F9" s="104">
        <v>25</v>
      </c>
      <c r="G9" s="103">
        <v>10</v>
      </c>
      <c r="H9" s="103">
        <v>10</v>
      </c>
      <c r="I9" s="104">
        <v>2250</v>
      </c>
      <c r="J9" s="103">
        <v>5</v>
      </c>
      <c r="K9" s="104">
        <v>300</v>
      </c>
      <c r="L9" s="104">
        <v>4800</v>
      </c>
      <c r="M9" s="104">
        <v>500</v>
      </c>
      <c r="N9" s="104">
        <v>0</v>
      </c>
      <c r="O9" s="104">
        <v>365</v>
      </c>
      <c r="P9" s="104">
        <v>1615</v>
      </c>
      <c r="Q9" s="104">
        <v>3185</v>
      </c>
      <c r="R9" s="105">
        <v>0.25</v>
      </c>
      <c r="S9" s="106" t="s">
        <v>66</v>
      </c>
      <c r="U9" s="100">
        <f>AVERAGE(L$6:L9)</f>
        <v>3787.5</v>
      </c>
      <c r="V9" s="100">
        <f>AVERAGE(P$6:P9)</f>
        <v>1492</v>
      </c>
      <c r="W9" s="100">
        <f>AVERAGE(Q$6:Q9)</f>
        <v>2295.5</v>
      </c>
      <c r="X9" s="6"/>
      <c r="Z9" s="103">
        <v>4</v>
      </c>
      <c r="AA9" s="103">
        <v>4</v>
      </c>
      <c r="AB9" s="107">
        <v>2</v>
      </c>
      <c r="AC9" s="103">
        <v>1</v>
      </c>
      <c r="AD9" s="104">
        <v>52</v>
      </c>
      <c r="AE9" s="103">
        <v>6</v>
      </c>
      <c r="AF9" s="103">
        <v>7</v>
      </c>
      <c r="AG9" s="104">
        <v>2400</v>
      </c>
      <c r="AH9" s="103">
        <v>3</v>
      </c>
      <c r="AI9" s="104">
        <v>300</v>
      </c>
      <c r="AJ9" s="104">
        <v>4500</v>
      </c>
      <c r="AK9" s="104">
        <v>500</v>
      </c>
      <c r="AL9" s="104">
        <v>0</v>
      </c>
      <c r="AM9" s="104">
        <v>396</v>
      </c>
      <c r="AN9" s="104">
        <v>1346</v>
      </c>
      <c r="AO9" s="104">
        <v>3154</v>
      </c>
      <c r="AP9" s="105">
        <v>0.15</v>
      </c>
      <c r="AQ9" s="106" t="s">
        <v>66</v>
      </c>
      <c r="AS9" s="100">
        <f>AVERAGE(AJ$6:AJ9)</f>
        <v>4800</v>
      </c>
      <c r="AT9" s="100">
        <f>AVERAGE(AN$6:AN9)</f>
        <v>1747</v>
      </c>
      <c r="AU9" s="100">
        <f>AVERAGE(AO$6:AO9)</f>
        <v>3053</v>
      </c>
      <c r="AV9" s="6"/>
      <c r="AX9" s="103">
        <v>4</v>
      </c>
      <c r="AY9" s="103">
        <v>4</v>
      </c>
      <c r="AZ9" s="107">
        <v>4</v>
      </c>
      <c r="BA9" s="103">
        <v>2</v>
      </c>
      <c r="BB9" s="104">
        <v>54</v>
      </c>
      <c r="BC9" s="103">
        <v>9</v>
      </c>
      <c r="BD9" s="103">
        <v>11</v>
      </c>
      <c r="BE9" s="104">
        <v>1600</v>
      </c>
      <c r="BF9" s="103">
        <v>7</v>
      </c>
      <c r="BG9" s="104">
        <v>400</v>
      </c>
      <c r="BH9" s="104">
        <v>7600</v>
      </c>
      <c r="BI9" s="104">
        <v>300</v>
      </c>
      <c r="BJ9" s="104">
        <v>0</v>
      </c>
      <c r="BK9" s="104">
        <v>618</v>
      </c>
      <c r="BL9" s="104">
        <v>1968</v>
      </c>
      <c r="BM9" s="104">
        <v>5632</v>
      </c>
      <c r="BN9" s="105">
        <v>0.35</v>
      </c>
      <c r="BO9" s="106" t="str">
        <v>No</v>
      </c>
      <c r="BQ9" s="100">
        <f>AVERAGE(BH$6:BH9)</f>
        <v>7325</v>
      </c>
      <c r="BR9" s="100">
        <f>AVERAGE(BL$6:BL9)</f>
        <v>2008.5</v>
      </c>
      <c r="BS9" s="100">
        <f>AVERAGE(BM$6:BM9)</f>
        <v>5316.5</v>
      </c>
      <c r="BT9" s="6"/>
      <c r="BU9" s="103">
        <v>4</v>
      </c>
      <c r="BV9" s="103">
        <v>4</v>
      </c>
      <c r="BW9" s="107">
        <v>1</v>
      </c>
      <c r="BX9" s="103">
        <v>2</v>
      </c>
      <c r="BY9" s="104">
        <v>41</v>
      </c>
      <c r="BZ9" s="103">
        <v>7</v>
      </c>
      <c r="CA9" s="103">
        <v>9</v>
      </c>
      <c r="CB9" s="104">
        <v>1600</v>
      </c>
      <c r="CC9" s="103">
        <v>5</v>
      </c>
      <c r="CD9" s="104">
        <v>100</v>
      </c>
      <c r="CE9" s="104">
        <v>5700</v>
      </c>
      <c r="CF9" s="104">
        <v>300</v>
      </c>
      <c r="CG9" s="104">
        <v>0</v>
      </c>
      <c r="CH9" s="104">
        <v>445</v>
      </c>
      <c r="CI9" s="104">
        <v>1495</v>
      </c>
      <c r="CJ9" s="104">
        <v>4205</v>
      </c>
      <c r="CK9" s="105">
        <v>0.25</v>
      </c>
      <c r="CL9" s="106" t="s">
        <v>66</v>
      </c>
      <c r="CN9" s="100">
        <f>AVERAGE(CE$6:CE9)</f>
        <v>7475</v>
      </c>
      <c r="CO9" s="100">
        <f>AVERAGE(CI$6:CI9)</f>
        <v>1949.75</v>
      </c>
      <c r="CP9" s="100">
        <f>AVERAGE(CJ$6:CJ9)</f>
        <v>5525.25</v>
      </c>
    </row>
    <row r="10" spans="2:94" ht="16" x14ac:dyDescent="0.2">
      <c r="B10" s="103">
        <v>5</v>
      </c>
      <c r="C10" s="103">
        <v>2</v>
      </c>
      <c r="D10" s="107">
        <v>2</v>
      </c>
      <c r="E10" s="103">
        <v>1</v>
      </c>
      <c r="F10" s="104">
        <v>19</v>
      </c>
      <c r="G10" s="103">
        <v>6</v>
      </c>
      <c r="H10" s="103">
        <v>7</v>
      </c>
      <c r="I10" s="104">
        <v>900</v>
      </c>
      <c r="J10" s="103">
        <v>5</v>
      </c>
      <c r="K10" s="104">
        <v>300</v>
      </c>
      <c r="L10" s="104">
        <v>3450</v>
      </c>
      <c r="M10" s="104">
        <v>500</v>
      </c>
      <c r="N10" s="104">
        <v>0</v>
      </c>
      <c r="O10" s="104">
        <v>335</v>
      </c>
      <c r="P10" s="104">
        <v>1585</v>
      </c>
      <c r="Q10" s="104">
        <v>1865</v>
      </c>
      <c r="R10" s="105">
        <v>0.25</v>
      </c>
      <c r="S10" s="106" t="s">
        <v>66</v>
      </c>
      <c r="U10" s="100">
        <f>AVERAGE(L$6:L10)</f>
        <v>3720</v>
      </c>
      <c r="V10" s="100">
        <f>AVERAGE(P$6:P10)</f>
        <v>1510.6</v>
      </c>
      <c r="W10" s="100">
        <f>AVERAGE(Q$6:Q10)</f>
        <v>2209.4</v>
      </c>
      <c r="X10" s="6"/>
      <c r="Z10" s="103">
        <v>5</v>
      </c>
      <c r="AA10" s="103">
        <v>4</v>
      </c>
      <c r="AB10" s="107">
        <v>2</v>
      </c>
      <c r="AC10" s="103">
        <v>0</v>
      </c>
      <c r="AD10" s="104">
        <v>73</v>
      </c>
      <c r="AE10" s="103">
        <v>7</v>
      </c>
      <c r="AF10" s="103">
        <v>7</v>
      </c>
      <c r="AG10" s="104">
        <v>2400</v>
      </c>
      <c r="AH10" s="103">
        <v>3</v>
      </c>
      <c r="AI10" s="104">
        <v>300</v>
      </c>
      <c r="AJ10" s="104">
        <v>4500</v>
      </c>
      <c r="AK10" s="104">
        <v>500</v>
      </c>
      <c r="AL10" s="104">
        <v>0</v>
      </c>
      <c r="AM10" s="104">
        <v>459</v>
      </c>
      <c r="AN10" s="104">
        <v>1409</v>
      </c>
      <c r="AO10" s="104">
        <v>3091</v>
      </c>
      <c r="AP10" s="105">
        <v>0.15</v>
      </c>
      <c r="AQ10" s="106" t="s">
        <v>66</v>
      </c>
      <c r="AS10" s="100">
        <f>AVERAGE(AJ$6:AJ10)</f>
        <v>4740</v>
      </c>
      <c r="AT10" s="100">
        <f>AVERAGE(AN$6:AN10)</f>
        <v>1679.4</v>
      </c>
      <c r="AU10" s="100">
        <f>AVERAGE(AO$6:AO10)</f>
        <v>3060.6</v>
      </c>
      <c r="AV10" s="6"/>
      <c r="AX10" s="103">
        <v>5</v>
      </c>
      <c r="AY10" s="103">
        <v>3</v>
      </c>
      <c r="AZ10" s="107">
        <v>1</v>
      </c>
      <c r="BA10" s="103">
        <v>1</v>
      </c>
      <c r="BB10" s="104">
        <v>29</v>
      </c>
      <c r="BC10" s="103">
        <v>8</v>
      </c>
      <c r="BD10" s="103">
        <v>9</v>
      </c>
      <c r="BE10" s="104">
        <v>1200</v>
      </c>
      <c r="BF10" s="103">
        <v>6</v>
      </c>
      <c r="BG10" s="104">
        <v>100</v>
      </c>
      <c r="BH10" s="104">
        <v>6100</v>
      </c>
      <c r="BI10" s="104">
        <v>300</v>
      </c>
      <c r="BJ10" s="104">
        <v>0</v>
      </c>
      <c r="BK10" s="104">
        <v>414</v>
      </c>
      <c r="BL10" s="104">
        <v>1614</v>
      </c>
      <c r="BM10" s="104">
        <v>4486</v>
      </c>
      <c r="BN10" s="105">
        <v>0.3</v>
      </c>
      <c r="BO10" s="106" t="str">
        <v>No</v>
      </c>
      <c r="BQ10" s="100">
        <f>AVERAGE(BH$6:BH10)</f>
        <v>7080</v>
      </c>
      <c r="BR10" s="100">
        <f>AVERAGE(BL$6:BL10)</f>
        <v>1929.6</v>
      </c>
      <c r="BS10" s="100">
        <f>AVERAGE(BM$6:BM10)</f>
        <v>5150.3999999999996</v>
      </c>
      <c r="BT10" s="6"/>
      <c r="BU10" s="103">
        <v>5</v>
      </c>
      <c r="BV10" s="103">
        <v>0</v>
      </c>
      <c r="BW10" s="107">
        <v>2</v>
      </c>
      <c r="BX10" s="103">
        <v>2</v>
      </c>
      <c r="BY10" s="104">
        <v>32</v>
      </c>
      <c r="BZ10" s="103">
        <v>10</v>
      </c>
      <c r="CA10" s="103">
        <v>12</v>
      </c>
      <c r="CB10" s="104">
        <v>0</v>
      </c>
      <c r="CC10" s="103">
        <v>12</v>
      </c>
      <c r="CD10" s="104">
        <v>200</v>
      </c>
      <c r="CE10" s="104">
        <v>9800</v>
      </c>
      <c r="CF10" s="104">
        <v>300</v>
      </c>
      <c r="CG10" s="104">
        <v>0</v>
      </c>
      <c r="CH10" s="104">
        <v>624</v>
      </c>
      <c r="CI10" s="104">
        <v>2724</v>
      </c>
      <c r="CJ10" s="104">
        <v>7076</v>
      </c>
      <c r="CK10" s="105">
        <v>0.6</v>
      </c>
      <c r="CL10" s="106" t="s">
        <v>66</v>
      </c>
      <c r="CN10" s="100">
        <f>AVERAGE(CE$6:CE10)</f>
        <v>7940</v>
      </c>
      <c r="CO10" s="100">
        <f>AVERAGE(CI$6:CI10)</f>
        <v>2104.6</v>
      </c>
      <c r="CP10" s="100">
        <f>AVERAGE(CJ$6:CJ10)</f>
        <v>5835.4</v>
      </c>
    </row>
    <row r="11" spans="2:94" ht="16" x14ac:dyDescent="0.2">
      <c r="B11" s="103">
        <v>6</v>
      </c>
      <c r="C11" s="103">
        <v>5</v>
      </c>
      <c r="D11" s="107">
        <v>2</v>
      </c>
      <c r="E11" s="103">
        <v>2</v>
      </c>
      <c r="F11" s="104">
        <v>64</v>
      </c>
      <c r="G11" s="103">
        <v>6</v>
      </c>
      <c r="H11" s="103">
        <v>8</v>
      </c>
      <c r="I11" s="104">
        <v>2250</v>
      </c>
      <c r="J11" s="103">
        <v>3</v>
      </c>
      <c r="K11" s="104">
        <v>300</v>
      </c>
      <c r="L11" s="104">
        <v>3900</v>
      </c>
      <c r="M11" s="104">
        <v>500</v>
      </c>
      <c r="N11" s="104">
        <v>0</v>
      </c>
      <c r="O11" s="104">
        <v>432</v>
      </c>
      <c r="P11" s="104">
        <v>1382</v>
      </c>
      <c r="Q11" s="104">
        <v>2518</v>
      </c>
      <c r="R11" s="105">
        <v>0.15</v>
      </c>
      <c r="S11" s="106" t="s">
        <v>66</v>
      </c>
      <c r="U11" s="100">
        <f>AVERAGE(L$6:L11)</f>
        <v>3750</v>
      </c>
      <c r="V11" s="100">
        <f>AVERAGE(P$6:P11)</f>
        <v>1489.1666666666667</v>
      </c>
      <c r="W11" s="100">
        <f>AVERAGE(Q$6:Q11)</f>
        <v>2260.8333333333335</v>
      </c>
      <c r="X11" s="6"/>
      <c r="Z11" s="103">
        <v>6</v>
      </c>
      <c r="AA11" s="103">
        <v>2</v>
      </c>
      <c r="AB11" s="107">
        <v>2</v>
      </c>
      <c r="AC11" s="103">
        <v>4</v>
      </c>
      <c r="AD11" s="104">
        <v>37</v>
      </c>
      <c r="AE11" s="103">
        <v>6</v>
      </c>
      <c r="AF11" s="103">
        <v>10</v>
      </c>
      <c r="AG11" s="104">
        <v>1200</v>
      </c>
      <c r="AH11" s="103">
        <v>8</v>
      </c>
      <c r="AI11" s="104">
        <v>300</v>
      </c>
      <c r="AJ11" s="104">
        <v>6300</v>
      </c>
      <c r="AK11" s="104">
        <v>500</v>
      </c>
      <c r="AL11" s="104">
        <v>0</v>
      </c>
      <c r="AM11" s="104">
        <v>536</v>
      </c>
      <c r="AN11" s="104">
        <v>2236</v>
      </c>
      <c r="AO11" s="104">
        <v>4064</v>
      </c>
      <c r="AP11" s="105">
        <v>0.4</v>
      </c>
      <c r="AQ11" s="106" t="s">
        <v>66</v>
      </c>
      <c r="AS11" s="100">
        <f>AVERAGE(AJ$6:AJ11)</f>
        <v>5000</v>
      </c>
      <c r="AT11" s="100">
        <f>AVERAGE(AN$6:AN11)</f>
        <v>1772.1666666666667</v>
      </c>
      <c r="AU11" s="100">
        <f>AVERAGE(AO$6:AO11)</f>
        <v>3227.8333333333335</v>
      </c>
      <c r="AV11" s="6"/>
      <c r="AX11" s="103">
        <v>6</v>
      </c>
      <c r="AY11" s="103">
        <v>4</v>
      </c>
      <c r="AZ11" s="107">
        <v>3</v>
      </c>
      <c r="BA11" s="103">
        <v>3</v>
      </c>
      <c r="BB11" s="104">
        <v>44</v>
      </c>
      <c r="BC11" s="103">
        <v>11</v>
      </c>
      <c r="BD11" s="103">
        <v>14</v>
      </c>
      <c r="BE11" s="104">
        <v>1600</v>
      </c>
      <c r="BF11" s="103">
        <v>10</v>
      </c>
      <c r="BG11" s="104">
        <v>300</v>
      </c>
      <c r="BH11" s="104">
        <v>9900</v>
      </c>
      <c r="BI11" s="104">
        <v>300</v>
      </c>
      <c r="BJ11" s="104">
        <v>0</v>
      </c>
      <c r="BK11" s="104">
        <v>680</v>
      </c>
      <c r="BL11" s="104">
        <v>2480</v>
      </c>
      <c r="BM11" s="104">
        <v>7420</v>
      </c>
      <c r="BN11" s="105">
        <v>0.5</v>
      </c>
      <c r="BO11" s="106" t="str">
        <v>No</v>
      </c>
      <c r="BQ11" s="100">
        <f>AVERAGE(BH$6:BH11)</f>
        <v>7550</v>
      </c>
      <c r="BR11" s="100">
        <f>AVERAGE(BL$6:BL11)</f>
        <v>2021.3333333333333</v>
      </c>
      <c r="BS11" s="100">
        <f>AVERAGE(BM$6:BM11)</f>
        <v>5528.666666666667</v>
      </c>
      <c r="BT11" s="6"/>
      <c r="BU11" s="103">
        <v>6</v>
      </c>
      <c r="BV11" s="103">
        <v>3</v>
      </c>
      <c r="BW11" s="107">
        <v>3</v>
      </c>
      <c r="BX11" s="103">
        <v>2</v>
      </c>
      <c r="BY11" s="104">
        <v>41</v>
      </c>
      <c r="BZ11" s="103">
        <v>9</v>
      </c>
      <c r="CA11" s="103">
        <v>11</v>
      </c>
      <c r="CB11" s="104">
        <v>1200</v>
      </c>
      <c r="CC11" s="103">
        <v>8</v>
      </c>
      <c r="CD11" s="104">
        <v>300</v>
      </c>
      <c r="CE11" s="104">
        <v>7900</v>
      </c>
      <c r="CF11" s="104">
        <v>300</v>
      </c>
      <c r="CG11" s="104">
        <v>0</v>
      </c>
      <c r="CH11" s="104">
        <v>568</v>
      </c>
      <c r="CI11" s="104">
        <v>2068</v>
      </c>
      <c r="CJ11" s="104">
        <v>5832</v>
      </c>
      <c r="CK11" s="105">
        <v>0.4</v>
      </c>
      <c r="CL11" s="106" t="s">
        <v>66</v>
      </c>
      <c r="CN11" s="100">
        <f>AVERAGE(CE$6:CE11)</f>
        <v>7933.333333333333</v>
      </c>
      <c r="CO11" s="100">
        <f>AVERAGE(CI$6:CI11)</f>
        <v>2098.5</v>
      </c>
      <c r="CP11" s="100">
        <f>AVERAGE(CJ$6:CJ11)</f>
        <v>5834.833333333333</v>
      </c>
    </row>
    <row r="12" spans="2:94" ht="16" x14ac:dyDescent="0.2">
      <c r="B12" s="103">
        <v>7</v>
      </c>
      <c r="C12" s="103">
        <v>5</v>
      </c>
      <c r="D12" s="107">
        <v>3</v>
      </c>
      <c r="E12" s="103">
        <v>0</v>
      </c>
      <c r="F12" s="104">
        <v>55</v>
      </c>
      <c r="G12" s="103">
        <v>5</v>
      </c>
      <c r="H12" s="103">
        <v>5</v>
      </c>
      <c r="I12" s="104">
        <v>2250</v>
      </c>
      <c r="J12" s="103">
        <v>0</v>
      </c>
      <c r="K12" s="104">
        <v>450</v>
      </c>
      <c r="L12" s="104">
        <v>2700</v>
      </c>
      <c r="M12" s="104">
        <v>500</v>
      </c>
      <c r="N12" s="104">
        <v>0</v>
      </c>
      <c r="O12" s="104">
        <v>240</v>
      </c>
      <c r="P12" s="104">
        <v>740</v>
      </c>
      <c r="Q12" s="104">
        <v>1960</v>
      </c>
      <c r="R12" s="105">
        <v>0</v>
      </c>
      <c r="S12" s="106" t="s">
        <v>66</v>
      </c>
      <c r="U12" s="100">
        <f>AVERAGE(L$6:L12)</f>
        <v>3600</v>
      </c>
      <c r="V12" s="100">
        <f>AVERAGE(P$6:P12)</f>
        <v>1382.1428571428571</v>
      </c>
      <c r="W12" s="100">
        <f>AVERAGE(Q$6:Q12)</f>
        <v>2217.8571428571427</v>
      </c>
      <c r="X12" s="6"/>
      <c r="Z12" s="103">
        <v>7</v>
      </c>
      <c r="AA12" s="103">
        <v>3</v>
      </c>
      <c r="AB12" s="107">
        <v>3</v>
      </c>
      <c r="AC12" s="103">
        <v>1</v>
      </c>
      <c r="AD12" s="104">
        <v>28</v>
      </c>
      <c r="AE12" s="103">
        <v>7</v>
      </c>
      <c r="AF12" s="103">
        <v>8</v>
      </c>
      <c r="AG12" s="104">
        <v>1800</v>
      </c>
      <c r="AH12" s="103">
        <v>5</v>
      </c>
      <c r="AI12" s="104">
        <v>450</v>
      </c>
      <c r="AJ12" s="104">
        <v>5250</v>
      </c>
      <c r="AK12" s="104">
        <v>500</v>
      </c>
      <c r="AL12" s="104">
        <v>0</v>
      </c>
      <c r="AM12" s="104">
        <v>380</v>
      </c>
      <c r="AN12" s="104">
        <v>1630</v>
      </c>
      <c r="AO12" s="104">
        <v>3620</v>
      </c>
      <c r="AP12" s="105">
        <v>0.25</v>
      </c>
      <c r="AQ12" s="106" t="s">
        <v>66</v>
      </c>
      <c r="AS12" s="100">
        <f>AVERAGE(AJ$6:AJ12)</f>
        <v>5035.7142857142853</v>
      </c>
      <c r="AT12" s="100">
        <f>AVERAGE(AN$6:AN12)</f>
        <v>1751.8571428571429</v>
      </c>
      <c r="AU12" s="100">
        <f>AVERAGE(AO$6:AO12)</f>
        <v>3283.8571428571427</v>
      </c>
      <c r="AV12" s="6"/>
      <c r="AX12" s="103">
        <v>7</v>
      </c>
      <c r="AY12" s="103">
        <v>1</v>
      </c>
      <c r="AZ12" s="107">
        <v>3</v>
      </c>
      <c r="BA12" s="103">
        <v>2</v>
      </c>
      <c r="BB12" s="104">
        <v>53</v>
      </c>
      <c r="BC12" s="103">
        <v>9</v>
      </c>
      <c r="BD12" s="103">
        <v>11</v>
      </c>
      <c r="BE12" s="104">
        <v>400</v>
      </c>
      <c r="BF12" s="103">
        <v>10</v>
      </c>
      <c r="BG12" s="104">
        <v>300</v>
      </c>
      <c r="BH12" s="104">
        <v>8700</v>
      </c>
      <c r="BI12" s="104">
        <v>300</v>
      </c>
      <c r="BJ12" s="104">
        <v>0</v>
      </c>
      <c r="BK12" s="104">
        <v>770</v>
      </c>
      <c r="BL12" s="104">
        <v>2570</v>
      </c>
      <c r="BM12" s="104">
        <v>6130</v>
      </c>
      <c r="BN12" s="105">
        <v>0.5</v>
      </c>
      <c r="BO12" s="106" t="str">
        <v>No</v>
      </c>
      <c r="BQ12" s="100">
        <f>AVERAGE(BH$6:BH12)</f>
        <v>7714.2857142857147</v>
      </c>
      <c r="BR12" s="100">
        <f>AVERAGE(BL$6:BL12)</f>
        <v>2099.7142857142858</v>
      </c>
      <c r="BS12" s="100">
        <f>AVERAGE(BM$6:BM12)</f>
        <v>5614.5714285714284</v>
      </c>
      <c r="BT12" s="6"/>
      <c r="BU12" s="103">
        <v>7</v>
      </c>
      <c r="BV12" s="103">
        <v>2</v>
      </c>
      <c r="BW12" s="107">
        <v>3</v>
      </c>
      <c r="BX12" s="103">
        <v>3</v>
      </c>
      <c r="BY12" s="104">
        <v>69</v>
      </c>
      <c r="BZ12" s="103">
        <v>9</v>
      </c>
      <c r="CA12" s="103">
        <v>12</v>
      </c>
      <c r="CB12" s="104">
        <v>800</v>
      </c>
      <c r="CC12" s="103">
        <v>10</v>
      </c>
      <c r="CD12" s="104">
        <v>300</v>
      </c>
      <c r="CE12" s="104">
        <v>9100</v>
      </c>
      <c r="CF12" s="104">
        <v>300</v>
      </c>
      <c r="CG12" s="104">
        <v>0</v>
      </c>
      <c r="CH12" s="104">
        <v>930</v>
      </c>
      <c r="CI12" s="104">
        <v>2730</v>
      </c>
      <c r="CJ12" s="104">
        <v>6370</v>
      </c>
      <c r="CK12" s="105">
        <v>0.5</v>
      </c>
      <c r="CL12" s="106" t="s">
        <v>66</v>
      </c>
      <c r="CN12" s="100">
        <f>AVERAGE(CE$6:CE12)</f>
        <v>8100</v>
      </c>
      <c r="CO12" s="100">
        <f>AVERAGE(CI$6:CI12)</f>
        <v>2188.7142857142858</v>
      </c>
      <c r="CP12" s="100">
        <f>AVERAGE(CJ$6:CJ12)</f>
        <v>5911.2857142857147</v>
      </c>
    </row>
    <row r="13" spans="2:94" ht="16" x14ac:dyDescent="0.2">
      <c r="B13" s="103">
        <v>8</v>
      </c>
      <c r="C13" s="103">
        <v>3</v>
      </c>
      <c r="D13" s="103">
        <v>2</v>
      </c>
      <c r="E13" s="103">
        <v>3</v>
      </c>
      <c r="F13" s="104">
        <v>62</v>
      </c>
      <c r="G13" s="103">
        <v>5</v>
      </c>
      <c r="H13" s="103">
        <v>8</v>
      </c>
      <c r="I13" s="104">
        <v>1350</v>
      </c>
      <c r="J13" s="103">
        <v>5</v>
      </c>
      <c r="K13" s="104">
        <v>300</v>
      </c>
      <c r="L13" s="104">
        <v>3900</v>
      </c>
      <c r="M13" s="104">
        <v>500</v>
      </c>
      <c r="N13" s="104">
        <v>0</v>
      </c>
      <c r="O13" s="104">
        <v>550</v>
      </c>
      <c r="P13" s="104">
        <v>1800</v>
      </c>
      <c r="Q13" s="104">
        <v>2100</v>
      </c>
      <c r="R13" s="105">
        <v>0.25</v>
      </c>
      <c r="S13" s="106" t="s">
        <v>66</v>
      </c>
      <c r="U13" s="100">
        <f>AVERAGE(L$6:L13)</f>
        <v>3637.5</v>
      </c>
      <c r="V13" s="100">
        <f>AVERAGE(P$6:P13)</f>
        <v>1434.375</v>
      </c>
      <c r="W13" s="100">
        <f>AVERAGE(Q$6:Q13)</f>
        <v>2203.125</v>
      </c>
      <c r="X13" s="6"/>
      <c r="Z13" s="103">
        <v>8</v>
      </c>
      <c r="AA13" s="103">
        <v>3</v>
      </c>
      <c r="AB13" s="103">
        <v>3</v>
      </c>
      <c r="AC13" s="103">
        <v>2</v>
      </c>
      <c r="AD13" s="104">
        <v>39</v>
      </c>
      <c r="AE13" s="103">
        <v>10</v>
      </c>
      <c r="AF13" s="103">
        <v>12</v>
      </c>
      <c r="AG13" s="104">
        <v>1800</v>
      </c>
      <c r="AH13" s="103">
        <v>9</v>
      </c>
      <c r="AI13" s="104">
        <v>450</v>
      </c>
      <c r="AJ13" s="104">
        <v>7650</v>
      </c>
      <c r="AK13" s="104">
        <v>500</v>
      </c>
      <c r="AL13" s="104">
        <v>0</v>
      </c>
      <c r="AM13" s="104">
        <v>591</v>
      </c>
      <c r="AN13" s="104">
        <v>2441</v>
      </c>
      <c r="AO13" s="104">
        <v>5209</v>
      </c>
      <c r="AP13" s="105">
        <v>0.45</v>
      </c>
      <c r="AQ13" s="106" t="s">
        <v>66</v>
      </c>
      <c r="AS13" s="100">
        <f>AVERAGE(AJ$6:AJ13)</f>
        <v>5362.5</v>
      </c>
      <c r="AT13" s="100">
        <f>AVERAGE(AN$6:AN13)</f>
        <v>1838</v>
      </c>
      <c r="AU13" s="100">
        <f>AVERAGE(AO$6:AO13)</f>
        <v>3524.5</v>
      </c>
      <c r="AV13" s="6"/>
      <c r="AX13" s="103">
        <v>8</v>
      </c>
      <c r="AY13" s="103">
        <v>2</v>
      </c>
      <c r="AZ13" s="103">
        <v>3</v>
      </c>
      <c r="BA13" s="103">
        <v>3</v>
      </c>
      <c r="BB13" s="104">
        <v>44</v>
      </c>
      <c r="BC13" s="103">
        <v>8</v>
      </c>
      <c r="BD13" s="103">
        <v>11</v>
      </c>
      <c r="BE13" s="104">
        <v>800</v>
      </c>
      <c r="BF13" s="103">
        <v>9</v>
      </c>
      <c r="BG13" s="104">
        <v>300</v>
      </c>
      <c r="BH13" s="104">
        <v>8300</v>
      </c>
      <c r="BI13" s="104">
        <v>300</v>
      </c>
      <c r="BJ13" s="104">
        <v>0</v>
      </c>
      <c r="BK13" s="104">
        <v>636</v>
      </c>
      <c r="BL13" s="104">
        <v>2286</v>
      </c>
      <c r="BM13" s="104">
        <v>6014</v>
      </c>
      <c r="BN13" s="105">
        <v>0.45</v>
      </c>
      <c r="BO13" s="106" t="str">
        <v>No</v>
      </c>
      <c r="BQ13" s="100">
        <f>AVERAGE(BH$6:BH13)</f>
        <v>7787.5</v>
      </c>
      <c r="BR13" s="100">
        <f>AVERAGE(BL$6:BL13)</f>
        <v>2123</v>
      </c>
      <c r="BS13" s="100">
        <f>AVERAGE(BM$6:BM13)</f>
        <v>5664.5</v>
      </c>
      <c r="BT13" s="6"/>
      <c r="BU13" s="103">
        <v>8</v>
      </c>
      <c r="BV13" s="103">
        <v>5</v>
      </c>
      <c r="BW13" s="103">
        <v>3</v>
      </c>
      <c r="BX13" s="103">
        <v>3</v>
      </c>
      <c r="BY13" s="104">
        <v>59</v>
      </c>
      <c r="BZ13" s="103">
        <v>7</v>
      </c>
      <c r="CA13" s="103">
        <v>10</v>
      </c>
      <c r="CB13" s="104">
        <v>2000</v>
      </c>
      <c r="CC13" s="103">
        <v>5</v>
      </c>
      <c r="CD13" s="104">
        <v>300</v>
      </c>
      <c r="CE13" s="104">
        <v>6300</v>
      </c>
      <c r="CF13" s="104">
        <v>300</v>
      </c>
      <c r="CG13" s="104">
        <v>0</v>
      </c>
      <c r="CH13" s="104">
        <v>535</v>
      </c>
      <c r="CI13" s="104">
        <v>1585</v>
      </c>
      <c r="CJ13" s="104">
        <v>4715</v>
      </c>
      <c r="CK13" s="105">
        <v>0.25</v>
      </c>
      <c r="CL13" s="106" t="s">
        <v>66</v>
      </c>
      <c r="CN13" s="100">
        <f>AVERAGE(CE$6:CE13)</f>
        <v>7875</v>
      </c>
      <c r="CO13" s="100">
        <f>AVERAGE(CI$6:CI13)</f>
        <v>2113.25</v>
      </c>
      <c r="CP13" s="100">
        <f>AVERAGE(CJ$6:CJ13)</f>
        <v>5761.75</v>
      </c>
    </row>
    <row r="14" spans="2:94" ht="16" x14ac:dyDescent="0.2">
      <c r="B14" s="103">
        <v>9</v>
      </c>
      <c r="C14" s="103">
        <v>5</v>
      </c>
      <c r="D14" s="103">
        <v>1</v>
      </c>
      <c r="E14" s="103">
        <v>3</v>
      </c>
      <c r="F14" s="104">
        <v>59</v>
      </c>
      <c r="G14" s="103">
        <v>9</v>
      </c>
      <c r="H14" s="103">
        <v>12</v>
      </c>
      <c r="I14" s="104">
        <v>2250</v>
      </c>
      <c r="J14" s="103">
        <v>7</v>
      </c>
      <c r="K14" s="104">
        <v>150</v>
      </c>
      <c r="L14" s="108">
        <v>5550</v>
      </c>
      <c r="M14" s="104">
        <v>500</v>
      </c>
      <c r="N14" s="104">
        <v>0</v>
      </c>
      <c r="O14" s="104">
        <v>653</v>
      </c>
      <c r="P14" s="104">
        <v>2203</v>
      </c>
      <c r="Q14" s="104">
        <v>3347</v>
      </c>
      <c r="R14" s="105">
        <v>0.35</v>
      </c>
      <c r="S14" s="106" t="s">
        <v>66</v>
      </c>
      <c r="U14" s="100">
        <f>AVERAGE(L$6:L14)</f>
        <v>3850</v>
      </c>
      <c r="V14" s="100">
        <f>AVERAGE(P$6:P14)</f>
        <v>1519.7777777777778</v>
      </c>
      <c r="W14" s="100">
        <f>AVERAGE(Q$6:Q14)</f>
        <v>2330.2222222222222</v>
      </c>
      <c r="X14" s="6"/>
      <c r="Z14" s="103">
        <v>9</v>
      </c>
      <c r="AA14" s="103">
        <v>0</v>
      </c>
      <c r="AB14" s="103">
        <v>4</v>
      </c>
      <c r="AC14" s="103">
        <v>3</v>
      </c>
      <c r="AD14" s="104">
        <v>52</v>
      </c>
      <c r="AE14" s="103">
        <v>6</v>
      </c>
      <c r="AF14" s="103">
        <v>9</v>
      </c>
      <c r="AG14" s="104">
        <v>0</v>
      </c>
      <c r="AH14" s="103">
        <v>9</v>
      </c>
      <c r="AI14" s="104">
        <v>600</v>
      </c>
      <c r="AJ14" s="108">
        <v>6000</v>
      </c>
      <c r="AK14" s="104">
        <v>500</v>
      </c>
      <c r="AL14" s="104">
        <v>0</v>
      </c>
      <c r="AM14" s="104">
        <v>708</v>
      </c>
      <c r="AN14" s="104">
        <v>2558</v>
      </c>
      <c r="AO14" s="104">
        <v>3442</v>
      </c>
      <c r="AP14" s="105">
        <v>0.45</v>
      </c>
      <c r="AQ14" s="106" t="s">
        <v>66</v>
      </c>
      <c r="AS14" s="100">
        <f>AVERAGE(AJ$6:AJ14)</f>
        <v>5433.333333333333</v>
      </c>
      <c r="AT14" s="100">
        <f>AVERAGE(AN$6:AN14)</f>
        <v>1918</v>
      </c>
      <c r="AU14" s="100">
        <f>AVERAGE(AO$6:AO14)</f>
        <v>3515.3333333333335</v>
      </c>
      <c r="AV14" s="6"/>
      <c r="AX14" s="103">
        <v>9</v>
      </c>
      <c r="AY14" s="103">
        <v>1</v>
      </c>
      <c r="AZ14" s="103">
        <v>3</v>
      </c>
      <c r="BA14" s="103">
        <v>2</v>
      </c>
      <c r="BB14" s="104">
        <v>42</v>
      </c>
      <c r="BC14" s="103">
        <v>9</v>
      </c>
      <c r="BD14" s="103">
        <v>11</v>
      </c>
      <c r="BE14" s="104">
        <v>400</v>
      </c>
      <c r="BF14" s="103">
        <v>10</v>
      </c>
      <c r="BG14" s="104">
        <v>300</v>
      </c>
      <c r="BH14" s="108">
        <v>8700</v>
      </c>
      <c r="BI14" s="104">
        <v>300</v>
      </c>
      <c r="BJ14" s="104">
        <v>0</v>
      </c>
      <c r="BK14" s="104">
        <v>660</v>
      </c>
      <c r="BL14" s="104">
        <v>2460</v>
      </c>
      <c r="BM14" s="104">
        <v>6240</v>
      </c>
      <c r="BN14" s="105">
        <v>0.5</v>
      </c>
      <c r="BO14" s="106" t="str">
        <v>No</v>
      </c>
      <c r="BQ14" s="100">
        <f>AVERAGE(BH$6:BH14)</f>
        <v>7888.8888888888887</v>
      </c>
      <c r="BR14" s="100">
        <f>AVERAGE(BL$6:BL14)</f>
        <v>2160.4444444444443</v>
      </c>
      <c r="BS14" s="100">
        <f>AVERAGE(BM$6:BM14)</f>
        <v>5728.4444444444443</v>
      </c>
      <c r="BT14" s="6"/>
      <c r="BU14" s="103">
        <v>9</v>
      </c>
      <c r="BV14" s="103">
        <v>5</v>
      </c>
      <c r="BW14" s="103">
        <v>2</v>
      </c>
      <c r="BX14" s="103">
        <v>2</v>
      </c>
      <c r="BY14" s="104">
        <v>71</v>
      </c>
      <c r="BZ14" s="103">
        <v>6</v>
      </c>
      <c r="CA14" s="103">
        <v>8</v>
      </c>
      <c r="CB14" s="104">
        <v>2000</v>
      </c>
      <c r="CC14" s="103">
        <v>3</v>
      </c>
      <c r="CD14" s="104">
        <v>200</v>
      </c>
      <c r="CE14" s="108">
        <v>4600</v>
      </c>
      <c r="CF14" s="104">
        <v>300</v>
      </c>
      <c r="CG14" s="104">
        <v>0</v>
      </c>
      <c r="CH14" s="104">
        <v>453</v>
      </c>
      <c r="CI14" s="104">
        <v>1203</v>
      </c>
      <c r="CJ14" s="104">
        <v>3397</v>
      </c>
      <c r="CK14" s="105">
        <v>0.15</v>
      </c>
      <c r="CL14" s="106" t="s">
        <v>66</v>
      </c>
      <c r="CN14" s="100">
        <f>AVERAGE(CE$6:CE14)</f>
        <v>7511.1111111111113</v>
      </c>
      <c r="CO14" s="100">
        <f>AVERAGE(CI$6:CI14)</f>
        <v>2012.1111111111111</v>
      </c>
      <c r="CP14" s="100">
        <f>AVERAGE(CJ$6:CJ14)</f>
        <v>5499</v>
      </c>
    </row>
    <row r="15" spans="2:94" ht="16" x14ac:dyDescent="0.2">
      <c r="B15" s="103">
        <v>10</v>
      </c>
      <c r="C15" s="103">
        <v>5</v>
      </c>
      <c r="D15" s="103">
        <v>3</v>
      </c>
      <c r="E15" s="103">
        <v>2</v>
      </c>
      <c r="F15" s="104">
        <v>54</v>
      </c>
      <c r="G15" s="103">
        <v>5</v>
      </c>
      <c r="H15" s="103">
        <v>7</v>
      </c>
      <c r="I15" s="104">
        <v>2250</v>
      </c>
      <c r="J15" s="103">
        <v>2</v>
      </c>
      <c r="K15" s="104">
        <v>450</v>
      </c>
      <c r="L15" s="108">
        <v>3600</v>
      </c>
      <c r="M15" s="104">
        <v>500</v>
      </c>
      <c r="N15" s="104">
        <v>0</v>
      </c>
      <c r="O15" s="104">
        <v>348</v>
      </c>
      <c r="P15" s="104">
        <v>1148</v>
      </c>
      <c r="Q15" s="104">
        <v>2452</v>
      </c>
      <c r="R15" s="105">
        <v>0.1</v>
      </c>
      <c r="S15" s="106" t="s">
        <v>66</v>
      </c>
      <c r="U15" s="100">
        <f>AVERAGE(L$6:L15)</f>
        <v>3825</v>
      </c>
      <c r="V15" s="100">
        <f>AVERAGE(P$6:P15)</f>
        <v>1482.6</v>
      </c>
      <c r="W15" s="100">
        <f>AVERAGE(Q$6:Q15)</f>
        <v>2342.4</v>
      </c>
      <c r="X15" s="6"/>
      <c r="Z15" s="103">
        <v>10</v>
      </c>
      <c r="AA15" s="103">
        <v>5</v>
      </c>
      <c r="AB15" s="103">
        <v>5</v>
      </c>
      <c r="AC15" s="103">
        <v>4</v>
      </c>
      <c r="AD15" s="104">
        <v>62</v>
      </c>
      <c r="AE15" s="103">
        <v>9</v>
      </c>
      <c r="AF15" s="103">
        <v>13</v>
      </c>
      <c r="AG15" s="104">
        <v>3000</v>
      </c>
      <c r="AH15" s="103">
        <v>8</v>
      </c>
      <c r="AI15" s="104">
        <v>750</v>
      </c>
      <c r="AJ15" s="108">
        <v>8550</v>
      </c>
      <c r="AK15" s="104">
        <v>500</v>
      </c>
      <c r="AL15" s="104">
        <v>0</v>
      </c>
      <c r="AM15" s="104">
        <v>736</v>
      </c>
      <c r="AN15" s="104">
        <v>2436</v>
      </c>
      <c r="AO15" s="104">
        <v>6114</v>
      </c>
      <c r="AP15" s="105">
        <v>0.4</v>
      </c>
      <c r="AQ15" s="106" t="s">
        <v>66</v>
      </c>
      <c r="AS15" s="100">
        <f>AVERAGE(AJ$6:AJ15)</f>
        <v>5745</v>
      </c>
      <c r="AT15" s="100">
        <f>AVERAGE(AN$6:AN15)</f>
        <v>1969.8</v>
      </c>
      <c r="AU15" s="100">
        <f>AVERAGE(AO$6:AO15)</f>
        <v>3775.2</v>
      </c>
      <c r="AV15" s="6"/>
      <c r="AX15" s="103">
        <v>10</v>
      </c>
      <c r="AY15" s="103">
        <v>1</v>
      </c>
      <c r="AZ15" s="103">
        <v>2</v>
      </c>
      <c r="BA15" s="103">
        <v>5</v>
      </c>
      <c r="BB15" s="104">
        <v>50</v>
      </c>
      <c r="BC15" s="103">
        <v>10</v>
      </c>
      <c r="BD15" s="103">
        <v>15</v>
      </c>
      <c r="BE15" s="104">
        <v>400</v>
      </c>
      <c r="BF15" s="103">
        <v>14</v>
      </c>
      <c r="BG15" s="104">
        <v>200</v>
      </c>
      <c r="BH15" s="108">
        <v>11800</v>
      </c>
      <c r="BI15" s="104">
        <v>300</v>
      </c>
      <c r="BJ15" s="104">
        <v>0</v>
      </c>
      <c r="BK15" s="104">
        <v>940</v>
      </c>
      <c r="BL15" s="104">
        <v>3340</v>
      </c>
      <c r="BM15" s="104">
        <v>8460</v>
      </c>
      <c r="BN15" s="105">
        <v>0.7</v>
      </c>
      <c r="BO15" s="106" t="str">
        <v>No</v>
      </c>
      <c r="BQ15" s="100">
        <f>AVERAGE(BH$6:BH15)</f>
        <v>8280</v>
      </c>
      <c r="BR15" s="100">
        <f>AVERAGE(BL$6:BL15)</f>
        <v>2278.4</v>
      </c>
      <c r="BS15" s="100">
        <f>AVERAGE(BM$6:BM15)</f>
        <v>6001.6</v>
      </c>
      <c r="BT15" s="6"/>
      <c r="BU15" s="103">
        <v>10</v>
      </c>
      <c r="BV15" s="103">
        <v>2</v>
      </c>
      <c r="BW15" s="103">
        <v>3</v>
      </c>
      <c r="BX15" s="103">
        <v>2</v>
      </c>
      <c r="BY15" s="104">
        <v>67</v>
      </c>
      <c r="BZ15" s="103">
        <v>8</v>
      </c>
      <c r="CA15" s="103">
        <v>10</v>
      </c>
      <c r="CB15" s="104">
        <v>800</v>
      </c>
      <c r="CC15" s="103">
        <v>8</v>
      </c>
      <c r="CD15" s="104">
        <v>300</v>
      </c>
      <c r="CE15" s="108">
        <v>7500</v>
      </c>
      <c r="CF15" s="104">
        <v>300</v>
      </c>
      <c r="CG15" s="104">
        <v>0</v>
      </c>
      <c r="CH15" s="104">
        <v>776</v>
      </c>
      <c r="CI15" s="104">
        <v>2276</v>
      </c>
      <c r="CJ15" s="104">
        <v>5224</v>
      </c>
      <c r="CK15" s="105">
        <v>0.4</v>
      </c>
      <c r="CL15" s="106" t="s">
        <v>66</v>
      </c>
      <c r="CN15" s="100">
        <f>AVERAGE(CE$6:CE15)</f>
        <v>7510</v>
      </c>
      <c r="CO15" s="100">
        <f>AVERAGE(CI$6:CI15)</f>
        <v>2038.5</v>
      </c>
      <c r="CP15" s="100">
        <f>AVERAGE(CJ$6:CJ15)</f>
        <v>5471.5</v>
      </c>
    </row>
    <row r="16" spans="2:94" ht="16" x14ac:dyDescent="0.2">
      <c r="B16" s="103">
        <v>11</v>
      </c>
      <c r="C16" s="103">
        <v>4</v>
      </c>
      <c r="D16" s="103">
        <v>1</v>
      </c>
      <c r="E16" s="103">
        <v>5</v>
      </c>
      <c r="F16" s="104">
        <v>59</v>
      </c>
      <c r="G16" s="103">
        <v>5</v>
      </c>
      <c r="H16" s="103">
        <v>10</v>
      </c>
      <c r="I16" s="104">
        <v>1800</v>
      </c>
      <c r="J16" s="103">
        <v>6</v>
      </c>
      <c r="K16" s="104">
        <v>150</v>
      </c>
      <c r="L16" s="108">
        <v>4650</v>
      </c>
      <c r="M16" s="104">
        <v>500</v>
      </c>
      <c r="N16" s="104">
        <v>0</v>
      </c>
      <c r="O16" s="104">
        <v>594</v>
      </c>
      <c r="P16" s="104">
        <v>1994</v>
      </c>
      <c r="Q16" s="104">
        <v>2656</v>
      </c>
      <c r="R16" s="105">
        <v>0.3</v>
      </c>
      <c r="S16" s="106" t="s">
        <v>66</v>
      </c>
      <c r="U16" s="100">
        <f>AVERAGE(L$6:L16)</f>
        <v>3900</v>
      </c>
      <c r="V16" s="100">
        <f>AVERAGE(P$6:P16)</f>
        <v>1529.090909090909</v>
      </c>
      <c r="W16" s="100">
        <f>AVERAGE(Q$6:Q16)</f>
        <v>2370.909090909091</v>
      </c>
      <c r="X16" s="6"/>
      <c r="Z16" s="103">
        <v>11</v>
      </c>
      <c r="AA16" s="103">
        <v>5</v>
      </c>
      <c r="AB16" s="103">
        <v>3</v>
      </c>
      <c r="AC16" s="103">
        <v>1</v>
      </c>
      <c r="AD16" s="104">
        <v>49</v>
      </c>
      <c r="AE16" s="103">
        <v>6</v>
      </c>
      <c r="AF16" s="103">
        <v>7</v>
      </c>
      <c r="AG16" s="104">
        <v>3000</v>
      </c>
      <c r="AH16" s="103">
        <v>2</v>
      </c>
      <c r="AI16" s="104">
        <v>450</v>
      </c>
      <c r="AJ16" s="108">
        <v>4650</v>
      </c>
      <c r="AK16" s="104">
        <v>500</v>
      </c>
      <c r="AL16" s="104">
        <v>0</v>
      </c>
      <c r="AM16" s="104">
        <v>338</v>
      </c>
      <c r="AN16" s="104">
        <v>1138</v>
      </c>
      <c r="AO16" s="104">
        <v>3512</v>
      </c>
      <c r="AP16" s="105">
        <v>0.1</v>
      </c>
      <c r="AQ16" s="106" t="s">
        <v>66</v>
      </c>
      <c r="AS16" s="100">
        <f>AVERAGE(AJ$6:AJ16)</f>
        <v>5645.454545454545</v>
      </c>
      <c r="AT16" s="100">
        <f>AVERAGE(AN$6:AN16)</f>
        <v>1894.1818181818182</v>
      </c>
      <c r="AU16" s="100">
        <f>AVERAGE(AO$6:AO16)</f>
        <v>3751.2727272727275</v>
      </c>
      <c r="AV16" s="6"/>
      <c r="AX16" s="103">
        <v>11</v>
      </c>
      <c r="AY16" s="103">
        <v>1</v>
      </c>
      <c r="AZ16" s="103">
        <v>5</v>
      </c>
      <c r="BA16" s="103">
        <v>0</v>
      </c>
      <c r="BB16" s="104">
        <v>50</v>
      </c>
      <c r="BC16" s="103">
        <v>6</v>
      </c>
      <c r="BD16" s="103">
        <v>6</v>
      </c>
      <c r="BE16" s="104">
        <v>400</v>
      </c>
      <c r="BF16" s="103">
        <v>5</v>
      </c>
      <c r="BG16" s="104">
        <v>500</v>
      </c>
      <c r="BH16" s="108">
        <v>4900</v>
      </c>
      <c r="BI16" s="104">
        <v>300</v>
      </c>
      <c r="BJ16" s="104">
        <v>0</v>
      </c>
      <c r="BK16" s="104">
        <v>490</v>
      </c>
      <c r="BL16" s="104">
        <v>1540</v>
      </c>
      <c r="BM16" s="104">
        <v>3360</v>
      </c>
      <c r="BN16" s="105">
        <v>0.25</v>
      </c>
      <c r="BO16" s="106" t="str">
        <v>No</v>
      </c>
      <c r="BQ16" s="100">
        <f>AVERAGE(BH$6:BH16)</f>
        <v>7972.727272727273</v>
      </c>
      <c r="BR16" s="100">
        <f>AVERAGE(BL$6:BL16)</f>
        <v>2211.2727272727275</v>
      </c>
      <c r="BS16" s="100">
        <f>AVERAGE(BM$6:BM16)</f>
        <v>5761.454545454545</v>
      </c>
      <c r="BT16" s="6"/>
      <c r="BU16" s="103">
        <v>11</v>
      </c>
      <c r="BV16" s="103">
        <v>1</v>
      </c>
      <c r="BW16" s="103">
        <v>3</v>
      </c>
      <c r="BX16" s="103">
        <v>3</v>
      </c>
      <c r="BY16" s="104">
        <v>60</v>
      </c>
      <c r="BZ16" s="103">
        <v>9</v>
      </c>
      <c r="CA16" s="103">
        <v>12</v>
      </c>
      <c r="CB16" s="104">
        <v>400</v>
      </c>
      <c r="CC16" s="103">
        <v>11</v>
      </c>
      <c r="CD16" s="104">
        <v>300</v>
      </c>
      <c r="CE16" s="108">
        <v>9500</v>
      </c>
      <c r="CF16" s="104">
        <v>300</v>
      </c>
      <c r="CG16" s="104">
        <v>0</v>
      </c>
      <c r="CH16" s="104">
        <v>900</v>
      </c>
      <c r="CI16" s="104">
        <v>2850</v>
      </c>
      <c r="CJ16" s="104">
        <v>6650</v>
      </c>
      <c r="CK16" s="105">
        <v>0.55000000000000004</v>
      </c>
      <c r="CL16" s="106" t="s">
        <v>66</v>
      </c>
      <c r="CN16" s="100">
        <f>AVERAGE(CE$6:CE16)</f>
        <v>7690.909090909091</v>
      </c>
      <c r="CO16" s="100">
        <f>AVERAGE(CI$6:CI16)</f>
        <v>2112.2727272727275</v>
      </c>
      <c r="CP16" s="100">
        <f>AVERAGE(CJ$6:CJ16)</f>
        <v>5578.636363636364</v>
      </c>
    </row>
    <row r="17" spans="2:94" ht="16" x14ac:dyDescent="0.2">
      <c r="B17" s="103">
        <v>12</v>
      </c>
      <c r="C17" s="103">
        <v>1</v>
      </c>
      <c r="D17" s="103">
        <v>3</v>
      </c>
      <c r="E17" s="103">
        <v>0</v>
      </c>
      <c r="F17" s="104">
        <v>68</v>
      </c>
      <c r="G17" s="103">
        <v>7</v>
      </c>
      <c r="H17" s="103">
        <v>7</v>
      </c>
      <c r="I17" s="104">
        <v>450</v>
      </c>
      <c r="J17" s="103">
        <v>6</v>
      </c>
      <c r="K17" s="104">
        <v>450</v>
      </c>
      <c r="L17" s="109">
        <v>3600</v>
      </c>
      <c r="M17" s="104">
        <v>500</v>
      </c>
      <c r="N17" s="104">
        <v>0</v>
      </c>
      <c r="O17" s="104">
        <v>648</v>
      </c>
      <c r="P17" s="104">
        <v>2048</v>
      </c>
      <c r="Q17" s="104">
        <v>1552</v>
      </c>
      <c r="R17" s="105">
        <v>0.3</v>
      </c>
      <c r="S17" s="106" t="s">
        <v>66</v>
      </c>
      <c r="U17" s="100">
        <f>AVERAGE(L$6:L17)</f>
        <v>3875</v>
      </c>
      <c r="V17" s="100">
        <f>AVERAGE(P$6:P17)</f>
        <v>1572.3333333333333</v>
      </c>
      <c r="W17" s="100">
        <f>AVERAGE(Q$6:Q17)</f>
        <v>2302.6666666666665</v>
      </c>
      <c r="X17" s="6"/>
      <c r="Z17" s="103">
        <v>12</v>
      </c>
      <c r="AA17" s="103">
        <v>0</v>
      </c>
      <c r="AB17" s="103">
        <v>2</v>
      </c>
      <c r="AC17" s="103">
        <v>1</v>
      </c>
      <c r="AD17" s="104">
        <v>34</v>
      </c>
      <c r="AE17" s="103">
        <v>6</v>
      </c>
      <c r="AF17" s="103">
        <v>7</v>
      </c>
      <c r="AG17" s="104">
        <v>0</v>
      </c>
      <c r="AH17" s="103">
        <v>7</v>
      </c>
      <c r="AI17" s="104">
        <v>300</v>
      </c>
      <c r="AJ17" s="109">
        <v>4500</v>
      </c>
      <c r="AK17" s="104">
        <v>500</v>
      </c>
      <c r="AL17" s="104">
        <v>0</v>
      </c>
      <c r="AM17" s="104">
        <v>478</v>
      </c>
      <c r="AN17" s="104">
        <v>2028</v>
      </c>
      <c r="AO17" s="104">
        <v>2472</v>
      </c>
      <c r="AP17" s="105">
        <v>0.35</v>
      </c>
      <c r="AQ17" s="106" t="s">
        <v>66</v>
      </c>
      <c r="AS17" s="100">
        <f>AVERAGE(AJ$6:AJ17)</f>
        <v>5550</v>
      </c>
      <c r="AT17" s="100">
        <f>AVERAGE(AN$6:AN17)</f>
        <v>1905.3333333333333</v>
      </c>
      <c r="AU17" s="100">
        <f>AVERAGE(AO$6:AO17)</f>
        <v>3644.6666666666665</v>
      </c>
      <c r="AV17" s="6"/>
      <c r="AX17" s="103">
        <v>12</v>
      </c>
      <c r="AY17" s="103">
        <v>5</v>
      </c>
      <c r="AZ17" s="103">
        <v>2</v>
      </c>
      <c r="BA17" s="103">
        <v>3</v>
      </c>
      <c r="BB17" s="104">
        <v>41</v>
      </c>
      <c r="BC17" s="103">
        <v>9</v>
      </c>
      <c r="BD17" s="103">
        <v>12</v>
      </c>
      <c r="BE17" s="104">
        <v>2000</v>
      </c>
      <c r="BF17" s="103">
        <v>7</v>
      </c>
      <c r="BG17" s="104">
        <v>200</v>
      </c>
      <c r="BH17" s="109">
        <v>7800</v>
      </c>
      <c r="BI17" s="104">
        <v>300</v>
      </c>
      <c r="BJ17" s="104">
        <v>0</v>
      </c>
      <c r="BK17" s="104">
        <v>527</v>
      </c>
      <c r="BL17" s="104">
        <v>1877</v>
      </c>
      <c r="BM17" s="104">
        <v>5923</v>
      </c>
      <c r="BN17" s="105">
        <v>0.35</v>
      </c>
      <c r="BO17" s="106" t="str">
        <v>No</v>
      </c>
      <c r="BQ17" s="100">
        <f>AVERAGE(BH$6:BH17)</f>
        <v>7958.333333333333</v>
      </c>
      <c r="BR17" s="100">
        <f>AVERAGE(BL$6:BL17)</f>
        <v>2183.4166666666665</v>
      </c>
      <c r="BS17" s="100">
        <f>AVERAGE(BM$6:BM17)</f>
        <v>5774.916666666667</v>
      </c>
      <c r="BT17" s="6"/>
      <c r="BU17" s="103">
        <v>12</v>
      </c>
      <c r="BV17" s="103">
        <v>1</v>
      </c>
      <c r="BW17" s="103">
        <v>2</v>
      </c>
      <c r="BX17" s="103">
        <v>5</v>
      </c>
      <c r="BY17" s="104">
        <v>66</v>
      </c>
      <c r="BZ17" s="103">
        <v>9</v>
      </c>
      <c r="CA17" s="103">
        <v>14</v>
      </c>
      <c r="CB17" s="104">
        <v>400</v>
      </c>
      <c r="CC17" s="103">
        <v>13</v>
      </c>
      <c r="CD17" s="104">
        <v>200</v>
      </c>
      <c r="CE17" s="109">
        <v>11000</v>
      </c>
      <c r="CF17" s="104">
        <v>300</v>
      </c>
      <c r="CG17" s="104">
        <v>0</v>
      </c>
      <c r="CH17" s="104">
        <v>1098</v>
      </c>
      <c r="CI17" s="104">
        <v>3348</v>
      </c>
      <c r="CJ17" s="104">
        <v>7652</v>
      </c>
      <c r="CK17" s="105">
        <v>0.65</v>
      </c>
      <c r="CL17" s="106" t="s">
        <v>66</v>
      </c>
      <c r="CN17" s="100">
        <f>AVERAGE(CE$6:CE17)</f>
        <v>7966.666666666667</v>
      </c>
      <c r="CO17" s="100">
        <f>AVERAGE(CI$6:CI17)</f>
        <v>2215.25</v>
      </c>
      <c r="CP17" s="100">
        <f>AVERAGE(CJ$6:CJ17)</f>
        <v>5751.416666666667</v>
      </c>
    </row>
    <row r="18" spans="2:94" ht="16" x14ac:dyDescent="0.2">
      <c r="B18" s="103">
        <v>13</v>
      </c>
      <c r="C18" s="103">
        <v>3</v>
      </c>
      <c r="D18" s="103">
        <v>2</v>
      </c>
      <c r="E18" s="103">
        <v>1</v>
      </c>
      <c r="F18" s="104">
        <v>35</v>
      </c>
      <c r="G18" s="103">
        <v>7</v>
      </c>
      <c r="H18" s="103">
        <v>8</v>
      </c>
      <c r="I18" s="104">
        <v>1350</v>
      </c>
      <c r="J18" s="103">
        <v>5</v>
      </c>
      <c r="K18" s="104">
        <v>300</v>
      </c>
      <c r="L18" s="104">
        <v>3900</v>
      </c>
      <c r="M18" s="104">
        <v>500</v>
      </c>
      <c r="N18" s="104">
        <v>0</v>
      </c>
      <c r="O18" s="104">
        <v>415</v>
      </c>
      <c r="P18" s="104">
        <v>1665</v>
      </c>
      <c r="Q18" s="104">
        <v>2235</v>
      </c>
      <c r="R18" s="105">
        <v>0.25</v>
      </c>
      <c r="S18" s="106" t="s">
        <v>66</v>
      </c>
      <c r="U18" s="100">
        <f>AVERAGE(L$6:L18)</f>
        <v>3876.9230769230771</v>
      </c>
      <c r="V18" s="100">
        <f>AVERAGE(P$6:P18)</f>
        <v>1579.4615384615386</v>
      </c>
      <c r="W18" s="100">
        <f>AVERAGE(Q$6:Q18)</f>
        <v>2297.4615384615386</v>
      </c>
      <c r="X18" s="6"/>
      <c r="Z18" s="103">
        <v>13</v>
      </c>
      <c r="AA18" s="103">
        <v>0</v>
      </c>
      <c r="AB18" s="103">
        <v>1</v>
      </c>
      <c r="AC18" s="103">
        <v>3</v>
      </c>
      <c r="AD18" s="104">
        <v>45</v>
      </c>
      <c r="AE18" s="103">
        <v>6</v>
      </c>
      <c r="AF18" s="103">
        <v>9</v>
      </c>
      <c r="AG18" s="104">
        <v>0</v>
      </c>
      <c r="AH18" s="103">
        <v>9</v>
      </c>
      <c r="AI18" s="104">
        <v>150</v>
      </c>
      <c r="AJ18" s="104">
        <v>5550</v>
      </c>
      <c r="AK18" s="104">
        <v>500</v>
      </c>
      <c r="AL18" s="104">
        <v>0</v>
      </c>
      <c r="AM18" s="104">
        <v>645</v>
      </c>
      <c r="AN18" s="104">
        <v>2495</v>
      </c>
      <c r="AO18" s="104">
        <v>3055</v>
      </c>
      <c r="AP18" s="105">
        <v>0.45</v>
      </c>
      <c r="AQ18" s="106" t="s">
        <v>66</v>
      </c>
      <c r="AS18" s="100">
        <f>AVERAGE(AJ$6:AJ18)</f>
        <v>5550</v>
      </c>
      <c r="AT18" s="100">
        <f>AVERAGE(AN$6:AN18)</f>
        <v>1950.6923076923076</v>
      </c>
      <c r="AU18" s="100">
        <f>AVERAGE(AO$6:AO18)</f>
        <v>3599.3076923076924</v>
      </c>
      <c r="AV18" s="6"/>
      <c r="AX18" s="103">
        <v>13</v>
      </c>
      <c r="AY18" s="103">
        <v>2</v>
      </c>
      <c r="AZ18" s="103">
        <v>3</v>
      </c>
      <c r="BA18" s="103">
        <v>0</v>
      </c>
      <c r="BB18" s="104">
        <v>66</v>
      </c>
      <c r="BC18" s="103">
        <v>6</v>
      </c>
      <c r="BD18" s="103">
        <v>6</v>
      </c>
      <c r="BE18" s="104">
        <v>800</v>
      </c>
      <c r="BF18" s="103">
        <v>4</v>
      </c>
      <c r="BG18" s="104">
        <v>300</v>
      </c>
      <c r="BH18" s="104">
        <v>4300</v>
      </c>
      <c r="BI18" s="104">
        <v>300</v>
      </c>
      <c r="BJ18" s="104">
        <v>0</v>
      </c>
      <c r="BK18" s="104">
        <v>504</v>
      </c>
      <c r="BL18" s="104">
        <v>1404</v>
      </c>
      <c r="BM18" s="104">
        <v>2896</v>
      </c>
      <c r="BN18" s="105">
        <v>0.2</v>
      </c>
      <c r="BO18" s="106" t="str">
        <v>No</v>
      </c>
      <c r="BQ18" s="100">
        <f>AVERAGE(BH$6:BH18)</f>
        <v>7676.9230769230771</v>
      </c>
      <c r="BR18" s="100">
        <f>AVERAGE(BL$6:BL18)</f>
        <v>2123.4615384615386</v>
      </c>
      <c r="BS18" s="100">
        <f>AVERAGE(BM$6:BM18)</f>
        <v>5553.4615384615381</v>
      </c>
      <c r="BT18" s="6"/>
      <c r="BU18" s="103">
        <v>13</v>
      </c>
      <c r="BV18" s="103">
        <v>3</v>
      </c>
      <c r="BW18" s="103">
        <v>1</v>
      </c>
      <c r="BX18" s="103">
        <v>3</v>
      </c>
      <c r="BY18" s="104">
        <v>61</v>
      </c>
      <c r="BZ18" s="103">
        <v>7</v>
      </c>
      <c r="CA18" s="103">
        <v>10</v>
      </c>
      <c r="CB18" s="104">
        <v>1200</v>
      </c>
      <c r="CC18" s="103">
        <v>7</v>
      </c>
      <c r="CD18" s="104">
        <v>100</v>
      </c>
      <c r="CE18" s="104">
        <v>6900</v>
      </c>
      <c r="CF18" s="104">
        <v>300</v>
      </c>
      <c r="CG18" s="104">
        <v>0</v>
      </c>
      <c r="CH18" s="104">
        <v>667</v>
      </c>
      <c r="CI18" s="104">
        <v>2017</v>
      </c>
      <c r="CJ18" s="104">
        <v>4883</v>
      </c>
      <c r="CK18" s="105">
        <v>0.35</v>
      </c>
      <c r="CL18" s="106" t="s">
        <v>66</v>
      </c>
      <c r="CN18" s="100">
        <f>AVERAGE(CE$6:CE18)</f>
        <v>7884.6153846153848</v>
      </c>
      <c r="CO18" s="100">
        <f>AVERAGE(CI$6:CI18)</f>
        <v>2200</v>
      </c>
      <c r="CP18" s="100">
        <f>AVERAGE(CJ$6:CJ18)</f>
        <v>5684.6153846153848</v>
      </c>
    </row>
    <row r="19" spans="2:94" ht="16" x14ac:dyDescent="0.2">
      <c r="B19" s="103">
        <v>14</v>
      </c>
      <c r="C19" s="103">
        <v>4</v>
      </c>
      <c r="D19" s="103">
        <v>2</v>
      </c>
      <c r="E19" s="103">
        <v>2</v>
      </c>
      <c r="F19" s="110">
        <v>52</v>
      </c>
      <c r="G19" s="103">
        <v>4</v>
      </c>
      <c r="H19" s="103">
        <v>6</v>
      </c>
      <c r="I19" s="104">
        <v>1800</v>
      </c>
      <c r="J19" s="103">
        <v>2</v>
      </c>
      <c r="K19" s="104">
        <v>300</v>
      </c>
      <c r="L19" s="104">
        <v>3000</v>
      </c>
      <c r="M19" s="104">
        <v>500</v>
      </c>
      <c r="N19" s="104">
        <v>0</v>
      </c>
      <c r="O19" s="104">
        <v>344</v>
      </c>
      <c r="P19" s="104">
        <v>1144</v>
      </c>
      <c r="Q19" s="104">
        <v>1856</v>
      </c>
      <c r="R19" s="105">
        <v>0.1</v>
      </c>
      <c r="S19" s="106" t="s">
        <v>66</v>
      </c>
      <c r="U19" s="100">
        <f>AVERAGE(L$6:L19)</f>
        <v>3814.2857142857142</v>
      </c>
      <c r="V19" s="100">
        <f>AVERAGE(P$6:P19)</f>
        <v>1548.3571428571429</v>
      </c>
      <c r="W19" s="100">
        <f>AVERAGE(Q$6:Q19)</f>
        <v>2265.9285714285716</v>
      </c>
      <c r="X19" s="6"/>
      <c r="Z19" s="103">
        <v>14</v>
      </c>
      <c r="AA19" s="103">
        <v>3</v>
      </c>
      <c r="AB19" s="103">
        <v>4</v>
      </c>
      <c r="AC19" s="103">
        <v>4</v>
      </c>
      <c r="AD19" s="110">
        <v>53</v>
      </c>
      <c r="AE19" s="103">
        <v>6</v>
      </c>
      <c r="AF19" s="103">
        <v>10</v>
      </c>
      <c r="AG19" s="104">
        <v>1800</v>
      </c>
      <c r="AH19" s="103">
        <v>7</v>
      </c>
      <c r="AI19" s="104">
        <v>600</v>
      </c>
      <c r="AJ19" s="104">
        <v>6600</v>
      </c>
      <c r="AK19" s="104">
        <v>500</v>
      </c>
      <c r="AL19" s="104">
        <v>0</v>
      </c>
      <c r="AM19" s="104">
        <v>611</v>
      </c>
      <c r="AN19" s="104">
        <v>2161</v>
      </c>
      <c r="AO19" s="104">
        <v>4439</v>
      </c>
      <c r="AP19" s="105">
        <v>0.35</v>
      </c>
      <c r="AQ19" s="106" t="s">
        <v>66</v>
      </c>
      <c r="AS19" s="100">
        <f>AVERAGE(AJ$6:AJ19)</f>
        <v>5625</v>
      </c>
      <c r="AT19" s="100">
        <f>AVERAGE(AN$6:AN19)</f>
        <v>1965.7142857142858</v>
      </c>
      <c r="AU19" s="100">
        <f>AVERAGE(AO$6:AO19)</f>
        <v>3659.2857142857142</v>
      </c>
      <c r="AV19" s="6"/>
      <c r="AX19" s="103">
        <v>14</v>
      </c>
      <c r="AY19" s="103">
        <v>5</v>
      </c>
      <c r="AZ19" s="103">
        <v>2</v>
      </c>
      <c r="BA19" s="103">
        <v>2</v>
      </c>
      <c r="BB19" s="110">
        <v>63</v>
      </c>
      <c r="BC19" s="103">
        <v>9</v>
      </c>
      <c r="BD19" s="103">
        <v>11</v>
      </c>
      <c r="BE19" s="104">
        <v>2000</v>
      </c>
      <c r="BF19" s="103">
        <v>6</v>
      </c>
      <c r="BG19" s="104">
        <v>200</v>
      </c>
      <c r="BH19" s="104">
        <v>7000</v>
      </c>
      <c r="BI19" s="104">
        <v>300</v>
      </c>
      <c r="BJ19" s="104">
        <v>0</v>
      </c>
      <c r="BK19" s="104">
        <v>618</v>
      </c>
      <c r="BL19" s="104">
        <v>1818</v>
      </c>
      <c r="BM19" s="104">
        <v>5182</v>
      </c>
      <c r="BN19" s="105">
        <v>0.3</v>
      </c>
      <c r="BO19" s="106" t="str">
        <v>No</v>
      </c>
      <c r="BQ19" s="100">
        <f>AVERAGE(BH$6:BH19)</f>
        <v>7628.5714285714284</v>
      </c>
      <c r="BR19" s="100">
        <f>AVERAGE(BL$6:BL19)</f>
        <v>2101.6428571428573</v>
      </c>
      <c r="BS19" s="100">
        <f>AVERAGE(BM$6:BM19)</f>
        <v>5526.9285714285716</v>
      </c>
      <c r="BT19" s="6"/>
      <c r="BU19" s="103">
        <v>14</v>
      </c>
      <c r="BV19" s="103">
        <v>3</v>
      </c>
      <c r="BW19" s="103">
        <v>2</v>
      </c>
      <c r="BX19" s="103">
        <v>3</v>
      </c>
      <c r="BY19" s="110">
        <v>50</v>
      </c>
      <c r="BZ19" s="103">
        <v>7</v>
      </c>
      <c r="CA19" s="103">
        <v>10</v>
      </c>
      <c r="CB19" s="104">
        <v>1200</v>
      </c>
      <c r="CC19" s="103">
        <v>7</v>
      </c>
      <c r="CD19" s="104">
        <v>200</v>
      </c>
      <c r="CE19" s="104">
        <v>7000</v>
      </c>
      <c r="CF19" s="104">
        <v>300</v>
      </c>
      <c r="CG19" s="104">
        <v>0</v>
      </c>
      <c r="CH19" s="104">
        <v>590</v>
      </c>
      <c r="CI19" s="104">
        <v>1940</v>
      </c>
      <c r="CJ19" s="104">
        <v>5060</v>
      </c>
      <c r="CK19" s="105">
        <v>0.35</v>
      </c>
      <c r="CL19" s="106" t="s">
        <v>66</v>
      </c>
      <c r="CN19" s="100">
        <f>AVERAGE(CE$6:CE19)</f>
        <v>7821.4285714285716</v>
      </c>
      <c r="CO19" s="100">
        <f>AVERAGE(CI$6:CI19)</f>
        <v>2181.4285714285716</v>
      </c>
      <c r="CP19" s="100">
        <f>AVERAGE(CJ$6:CJ19)</f>
        <v>5640</v>
      </c>
    </row>
    <row r="20" spans="2:94" ht="16" x14ac:dyDescent="0.2">
      <c r="B20" s="103">
        <v>15</v>
      </c>
      <c r="C20" s="103">
        <v>3</v>
      </c>
      <c r="D20" s="103">
        <v>4</v>
      </c>
      <c r="E20" s="103">
        <v>3</v>
      </c>
      <c r="F20" s="110">
        <v>59</v>
      </c>
      <c r="G20" s="103">
        <v>7</v>
      </c>
      <c r="H20" s="103">
        <v>10</v>
      </c>
      <c r="I20" s="104">
        <v>1350</v>
      </c>
      <c r="J20" s="103">
        <v>7</v>
      </c>
      <c r="K20" s="104">
        <v>600</v>
      </c>
      <c r="L20" s="104">
        <v>5100</v>
      </c>
      <c r="M20" s="104">
        <v>500</v>
      </c>
      <c r="N20" s="104">
        <v>0</v>
      </c>
      <c r="O20" s="104">
        <v>653</v>
      </c>
      <c r="P20" s="104">
        <v>2203</v>
      </c>
      <c r="Q20" s="104">
        <v>2897</v>
      </c>
      <c r="R20" s="105">
        <v>0.35</v>
      </c>
      <c r="S20" s="106" t="s">
        <v>66</v>
      </c>
      <c r="U20" s="100">
        <f>AVERAGE(L$6:L20)</f>
        <v>3900</v>
      </c>
      <c r="V20" s="100">
        <f>AVERAGE(P$6:P20)</f>
        <v>1592</v>
      </c>
      <c r="W20" s="100">
        <f>AVERAGE(Q$6:Q20)</f>
        <v>2308</v>
      </c>
      <c r="X20" s="6"/>
      <c r="Z20" s="103">
        <v>15</v>
      </c>
      <c r="AA20" s="103">
        <v>2</v>
      </c>
      <c r="AB20" s="103">
        <v>3</v>
      </c>
      <c r="AC20" s="103">
        <v>1</v>
      </c>
      <c r="AD20" s="110">
        <v>48</v>
      </c>
      <c r="AE20" s="103">
        <v>8</v>
      </c>
      <c r="AF20" s="103">
        <v>9</v>
      </c>
      <c r="AG20" s="104">
        <v>1200</v>
      </c>
      <c r="AH20" s="103">
        <v>7</v>
      </c>
      <c r="AI20" s="104">
        <v>450</v>
      </c>
      <c r="AJ20" s="104">
        <v>5850</v>
      </c>
      <c r="AK20" s="104">
        <v>500</v>
      </c>
      <c r="AL20" s="104">
        <v>0</v>
      </c>
      <c r="AM20" s="104">
        <v>576</v>
      </c>
      <c r="AN20" s="104">
        <v>2126</v>
      </c>
      <c r="AO20" s="104">
        <v>3724</v>
      </c>
      <c r="AP20" s="105">
        <v>0.35</v>
      </c>
      <c r="AQ20" s="106" t="s">
        <v>66</v>
      </c>
      <c r="AS20" s="100">
        <f>AVERAGE(AJ$6:AJ20)</f>
        <v>5640</v>
      </c>
      <c r="AT20" s="100">
        <f>AVERAGE(AN$6:AN20)</f>
        <v>1976.4</v>
      </c>
      <c r="AU20" s="100">
        <f>AVERAGE(AO$6:AO20)</f>
        <v>3663.6</v>
      </c>
      <c r="AV20" s="6"/>
      <c r="AX20" s="103">
        <v>15</v>
      </c>
      <c r="AY20" s="103">
        <v>2</v>
      </c>
      <c r="AZ20" s="103">
        <v>5</v>
      </c>
      <c r="BA20" s="103">
        <v>1</v>
      </c>
      <c r="BB20" s="110">
        <v>56</v>
      </c>
      <c r="BC20" s="103">
        <v>10</v>
      </c>
      <c r="BD20" s="103">
        <v>11</v>
      </c>
      <c r="BE20" s="104">
        <v>800</v>
      </c>
      <c r="BF20" s="103">
        <v>9</v>
      </c>
      <c r="BG20" s="104">
        <v>500</v>
      </c>
      <c r="BH20" s="104">
        <v>8500</v>
      </c>
      <c r="BI20" s="104">
        <v>300</v>
      </c>
      <c r="BJ20" s="104">
        <v>0</v>
      </c>
      <c r="BK20" s="104">
        <v>744</v>
      </c>
      <c r="BL20" s="104">
        <v>2394</v>
      </c>
      <c r="BM20" s="104">
        <v>6106</v>
      </c>
      <c r="BN20" s="105">
        <v>0.45</v>
      </c>
      <c r="BO20" s="106" t="str">
        <v>No</v>
      </c>
      <c r="BQ20" s="100">
        <f>AVERAGE(BH$6:BH20)</f>
        <v>7686.666666666667</v>
      </c>
      <c r="BR20" s="100">
        <f>AVERAGE(BL$6:BL20)</f>
        <v>2121.1333333333332</v>
      </c>
      <c r="BS20" s="100">
        <f>AVERAGE(BM$6:BM20)</f>
        <v>5565.5333333333338</v>
      </c>
      <c r="BT20" s="6"/>
      <c r="BU20" s="103">
        <v>15</v>
      </c>
      <c r="BV20" s="103">
        <v>4</v>
      </c>
      <c r="BW20" s="103">
        <v>3</v>
      </c>
      <c r="BX20" s="103">
        <v>3</v>
      </c>
      <c r="BY20" s="110">
        <v>61</v>
      </c>
      <c r="BZ20" s="103">
        <v>8</v>
      </c>
      <c r="CA20" s="103">
        <v>11</v>
      </c>
      <c r="CB20" s="104">
        <v>1600</v>
      </c>
      <c r="CC20" s="103">
        <v>7</v>
      </c>
      <c r="CD20" s="104">
        <v>300</v>
      </c>
      <c r="CE20" s="104">
        <v>7500</v>
      </c>
      <c r="CF20" s="104">
        <v>300</v>
      </c>
      <c r="CG20" s="104">
        <v>0</v>
      </c>
      <c r="CH20" s="104">
        <v>667</v>
      </c>
      <c r="CI20" s="104">
        <v>2017</v>
      </c>
      <c r="CJ20" s="104">
        <v>5483</v>
      </c>
      <c r="CK20" s="105">
        <v>0.35</v>
      </c>
      <c r="CL20" s="106" t="s">
        <v>66</v>
      </c>
      <c r="CN20" s="100">
        <f>AVERAGE(CE$6:CE20)</f>
        <v>7800</v>
      </c>
      <c r="CO20" s="100">
        <f>AVERAGE(CI$6:CI20)</f>
        <v>2170.4666666666667</v>
      </c>
      <c r="CP20" s="100">
        <f>AVERAGE(CJ$6:CJ20)</f>
        <v>5629.5333333333338</v>
      </c>
    </row>
    <row r="21" spans="2:94" ht="16" x14ac:dyDescent="0.2">
      <c r="B21" s="103">
        <v>16</v>
      </c>
      <c r="C21" s="103">
        <v>5</v>
      </c>
      <c r="D21" s="103">
        <v>4</v>
      </c>
      <c r="E21" s="103">
        <v>4</v>
      </c>
      <c r="F21" s="110">
        <v>64</v>
      </c>
      <c r="G21" s="103">
        <v>6</v>
      </c>
      <c r="H21" s="103">
        <v>10</v>
      </c>
      <c r="I21" s="104">
        <v>2250</v>
      </c>
      <c r="J21" s="103">
        <v>5</v>
      </c>
      <c r="K21" s="104">
        <v>600</v>
      </c>
      <c r="L21" s="104">
        <v>5100</v>
      </c>
      <c r="M21" s="104">
        <v>500</v>
      </c>
      <c r="N21" s="104">
        <v>0</v>
      </c>
      <c r="O21" s="104">
        <v>560</v>
      </c>
      <c r="P21" s="104">
        <v>1810</v>
      </c>
      <c r="Q21" s="104">
        <v>3290</v>
      </c>
      <c r="R21" s="105">
        <v>0.25</v>
      </c>
      <c r="S21" s="106" t="s">
        <v>66</v>
      </c>
      <c r="U21" s="100">
        <f>AVERAGE(L$6:L21)</f>
        <v>3975</v>
      </c>
      <c r="V21" s="100">
        <f>AVERAGE(P$6:P21)</f>
        <v>1605.625</v>
      </c>
      <c r="W21" s="100">
        <f>AVERAGE(Q$6:Q21)</f>
        <v>2369.375</v>
      </c>
      <c r="X21" s="6"/>
      <c r="Z21" s="103">
        <v>16</v>
      </c>
      <c r="AA21" s="103">
        <v>3</v>
      </c>
      <c r="AB21" s="103">
        <v>4</v>
      </c>
      <c r="AC21" s="103">
        <v>4</v>
      </c>
      <c r="AD21" s="110">
        <v>54</v>
      </c>
      <c r="AE21" s="103">
        <v>5</v>
      </c>
      <c r="AF21" s="103">
        <v>9</v>
      </c>
      <c r="AG21" s="104">
        <v>1800</v>
      </c>
      <c r="AH21" s="103">
        <v>6</v>
      </c>
      <c r="AI21" s="104">
        <v>600</v>
      </c>
      <c r="AJ21" s="104">
        <v>6000</v>
      </c>
      <c r="AK21" s="104">
        <v>500</v>
      </c>
      <c r="AL21" s="104">
        <v>0</v>
      </c>
      <c r="AM21" s="104">
        <v>564</v>
      </c>
      <c r="AN21" s="104">
        <v>1964</v>
      </c>
      <c r="AO21" s="104">
        <v>4036</v>
      </c>
      <c r="AP21" s="105">
        <v>0.3</v>
      </c>
      <c r="AQ21" s="106" t="s">
        <v>66</v>
      </c>
      <c r="AS21" s="100">
        <f>AVERAGE(AJ$6:AJ21)</f>
        <v>5662.5</v>
      </c>
      <c r="AT21" s="100">
        <f>AVERAGE(AN$6:AN21)</f>
        <v>1975.625</v>
      </c>
      <c r="AU21" s="100">
        <f>AVERAGE(AO$6:AO21)</f>
        <v>3686.875</v>
      </c>
      <c r="AV21" s="6"/>
      <c r="AX21" s="103">
        <v>16</v>
      </c>
      <c r="AY21" s="103">
        <v>5</v>
      </c>
      <c r="AZ21" s="103">
        <v>4</v>
      </c>
      <c r="BA21" s="103">
        <v>0</v>
      </c>
      <c r="BB21" s="110">
        <v>53</v>
      </c>
      <c r="BC21" s="103">
        <v>7</v>
      </c>
      <c r="BD21" s="103">
        <v>7</v>
      </c>
      <c r="BE21" s="104">
        <v>2000</v>
      </c>
      <c r="BF21" s="103">
        <v>2</v>
      </c>
      <c r="BG21" s="104">
        <v>400</v>
      </c>
      <c r="BH21" s="104">
        <v>4000</v>
      </c>
      <c r="BI21" s="104">
        <v>300</v>
      </c>
      <c r="BJ21" s="104">
        <v>0</v>
      </c>
      <c r="BK21" s="104">
        <v>346</v>
      </c>
      <c r="BL21" s="104">
        <v>946</v>
      </c>
      <c r="BM21" s="104">
        <v>3054</v>
      </c>
      <c r="BN21" s="105">
        <v>0.1</v>
      </c>
      <c r="BO21" s="106" t="str">
        <v>No</v>
      </c>
      <c r="BQ21" s="100">
        <f>AVERAGE(BH$6:BH21)</f>
        <v>7456.25</v>
      </c>
      <c r="BR21" s="100">
        <f>AVERAGE(BL$6:BL21)</f>
        <v>2047.6875</v>
      </c>
      <c r="BS21" s="100">
        <f>AVERAGE(BM$6:BM21)</f>
        <v>5408.5625</v>
      </c>
      <c r="BT21" s="6"/>
      <c r="BU21" s="103">
        <v>16</v>
      </c>
      <c r="BV21" s="103">
        <v>1</v>
      </c>
      <c r="BW21" s="103">
        <v>3</v>
      </c>
      <c r="BX21" s="103">
        <v>2</v>
      </c>
      <c r="BY21" s="110">
        <v>31</v>
      </c>
      <c r="BZ21" s="103">
        <v>8</v>
      </c>
      <c r="CA21" s="103">
        <v>10</v>
      </c>
      <c r="CB21" s="104">
        <v>400</v>
      </c>
      <c r="CC21" s="103">
        <v>9</v>
      </c>
      <c r="CD21" s="104">
        <v>300</v>
      </c>
      <c r="CE21" s="104">
        <v>7900</v>
      </c>
      <c r="CF21" s="104">
        <v>300</v>
      </c>
      <c r="CG21" s="104">
        <v>0</v>
      </c>
      <c r="CH21" s="104">
        <v>519</v>
      </c>
      <c r="CI21" s="104">
        <v>2169</v>
      </c>
      <c r="CJ21" s="104">
        <v>5731</v>
      </c>
      <c r="CK21" s="105">
        <v>0.45</v>
      </c>
      <c r="CL21" s="106" t="s">
        <v>66</v>
      </c>
      <c r="CN21" s="100">
        <f>AVERAGE(CE$6:CE21)</f>
        <v>7806.25</v>
      </c>
      <c r="CO21" s="100">
        <f>AVERAGE(CI$6:CI21)</f>
        <v>2170.375</v>
      </c>
      <c r="CP21" s="100">
        <f>AVERAGE(CJ$6:CJ21)</f>
        <v>5635.875</v>
      </c>
    </row>
    <row r="22" spans="2:94" ht="16" x14ac:dyDescent="0.2">
      <c r="B22" s="103">
        <v>17</v>
      </c>
      <c r="C22" s="103">
        <v>1</v>
      </c>
      <c r="D22" s="103">
        <v>1</v>
      </c>
      <c r="E22" s="103">
        <v>4</v>
      </c>
      <c r="F22" s="110">
        <v>57</v>
      </c>
      <c r="G22" s="103">
        <v>6</v>
      </c>
      <c r="H22" s="103">
        <v>10</v>
      </c>
      <c r="I22" s="104">
        <v>450</v>
      </c>
      <c r="J22" s="103">
        <v>9</v>
      </c>
      <c r="K22" s="104">
        <v>150</v>
      </c>
      <c r="L22" s="104">
        <v>4650</v>
      </c>
      <c r="M22" s="104">
        <v>500</v>
      </c>
      <c r="N22" s="104">
        <v>0</v>
      </c>
      <c r="O22" s="104">
        <v>753</v>
      </c>
      <c r="P22" s="104">
        <v>2603</v>
      </c>
      <c r="Q22" s="104">
        <v>2047</v>
      </c>
      <c r="R22" s="105">
        <v>0.45</v>
      </c>
      <c r="S22" s="106" t="s">
        <v>66</v>
      </c>
      <c r="U22" s="100">
        <f>AVERAGE(L$6:L22)</f>
        <v>4014.705882352941</v>
      </c>
      <c r="V22" s="100">
        <f>AVERAGE(P$6:P22)</f>
        <v>1664.2941176470588</v>
      </c>
      <c r="W22" s="100">
        <f>AVERAGE(Q$6:Q22)</f>
        <v>2350.4117647058824</v>
      </c>
      <c r="X22" s="6"/>
      <c r="Z22" s="103">
        <v>17</v>
      </c>
      <c r="AA22" s="103">
        <v>0</v>
      </c>
      <c r="AB22" s="103">
        <v>3</v>
      </c>
      <c r="AC22" s="103">
        <v>3</v>
      </c>
      <c r="AD22" s="110">
        <v>53</v>
      </c>
      <c r="AE22" s="103">
        <v>5</v>
      </c>
      <c r="AF22" s="103">
        <v>8</v>
      </c>
      <c r="AG22" s="104">
        <v>0</v>
      </c>
      <c r="AH22" s="103">
        <v>8</v>
      </c>
      <c r="AI22" s="104">
        <v>450</v>
      </c>
      <c r="AJ22" s="104">
        <v>5250</v>
      </c>
      <c r="AK22" s="104">
        <v>500</v>
      </c>
      <c r="AL22" s="104">
        <v>0</v>
      </c>
      <c r="AM22" s="104">
        <v>664</v>
      </c>
      <c r="AN22" s="104">
        <v>2364</v>
      </c>
      <c r="AO22" s="104">
        <v>2886</v>
      </c>
      <c r="AP22" s="105">
        <v>0.4</v>
      </c>
      <c r="AQ22" s="106" t="s">
        <v>66</v>
      </c>
      <c r="AS22" s="100">
        <f>AVERAGE(AJ$6:AJ22)</f>
        <v>5638.2352941176468</v>
      </c>
      <c r="AT22" s="100">
        <f>AVERAGE(AN$6:AN22)</f>
        <v>1998.4705882352941</v>
      </c>
      <c r="AU22" s="100">
        <f>AVERAGE(AO$6:AO22)</f>
        <v>3639.7647058823532</v>
      </c>
      <c r="AV22" s="6"/>
      <c r="AX22" s="103">
        <v>17</v>
      </c>
      <c r="AY22" s="103">
        <v>3</v>
      </c>
      <c r="AZ22" s="103">
        <v>3</v>
      </c>
      <c r="BA22" s="103">
        <v>1</v>
      </c>
      <c r="BB22" s="110">
        <v>54</v>
      </c>
      <c r="BC22" s="103">
        <v>9</v>
      </c>
      <c r="BD22" s="103">
        <v>10</v>
      </c>
      <c r="BE22" s="104">
        <v>1200</v>
      </c>
      <c r="BF22" s="103">
        <v>7</v>
      </c>
      <c r="BG22" s="104">
        <v>300</v>
      </c>
      <c r="BH22" s="104">
        <v>7100</v>
      </c>
      <c r="BI22" s="104">
        <v>300</v>
      </c>
      <c r="BJ22" s="104">
        <v>0</v>
      </c>
      <c r="BK22" s="104">
        <v>618</v>
      </c>
      <c r="BL22" s="104">
        <v>1968</v>
      </c>
      <c r="BM22" s="104">
        <v>5132</v>
      </c>
      <c r="BN22" s="105">
        <v>0.35</v>
      </c>
      <c r="BO22" s="106" t="str">
        <v>No</v>
      </c>
      <c r="BQ22" s="100">
        <f>AVERAGE(BH$6:BH22)</f>
        <v>7435.2941176470586</v>
      </c>
      <c r="BR22" s="100">
        <f>AVERAGE(BL$6:BL22)</f>
        <v>2043</v>
      </c>
      <c r="BS22" s="100">
        <f>AVERAGE(BM$6:BM22)</f>
        <v>5392.2941176470586</v>
      </c>
      <c r="BT22" s="6"/>
      <c r="BU22" s="103">
        <v>17</v>
      </c>
      <c r="BV22" s="103">
        <v>0</v>
      </c>
      <c r="BW22" s="103">
        <v>5</v>
      </c>
      <c r="BX22" s="103">
        <v>3</v>
      </c>
      <c r="BY22" s="110">
        <v>53</v>
      </c>
      <c r="BZ22" s="103">
        <v>11</v>
      </c>
      <c r="CA22" s="103">
        <v>14</v>
      </c>
      <c r="CB22" s="104">
        <v>0</v>
      </c>
      <c r="CC22" s="103">
        <v>14</v>
      </c>
      <c r="CD22" s="104">
        <v>500</v>
      </c>
      <c r="CE22" s="104">
        <v>11700</v>
      </c>
      <c r="CF22" s="104">
        <v>300</v>
      </c>
      <c r="CG22" s="104">
        <v>0</v>
      </c>
      <c r="CH22" s="104">
        <v>982</v>
      </c>
      <c r="CI22" s="104">
        <v>3382</v>
      </c>
      <c r="CJ22" s="104">
        <v>8318</v>
      </c>
      <c r="CK22" s="105">
        <v>0.7</v>
      </c>
      <c r="CL22" s="106" t="s">
        <v>66</v>
      </c>
      <c r="CN22" s="100">
        <f>AVERAGE(CE$6:CE22)</f>
        <v>8035.2941176470586</v>
      </c>
      <c r="CO22" s="100">
        <f>AVERAGE(CI$6:CI22)</f>
        <v>2241.6470588235293</v>
      </c>
      <c r="CP22" s="100">
        <f>AVERAGE(CJ$6:CJ22)</f>
        <v>5793.6470588235297</v>
      </c>
    </row>
    <row r="23" spans="2:94" ht="16" x14ac:dyDescent="0.2">
      <c r="B23" s="103">
        <v>18</v>
      </c>
      <c r="C23" s="103">
        <v>1</v>
      </c>
      <c r="D23" s="103">
        <v>4</v>
      </c>
      <c r="E23" s="103">
        <v>0</v>
      </c>
      <c r="F23" s="110">
        <v>47</v>
      </c>
      <c r="G23" s="103">
        <v>7</v>
      </c>
      <c r="H23" s="103">
        <v>7</v>
      </c>
      <c r="I23" s="104">
        <v>450</v>
      </c>
      <c r="J23" s="103">
        <v>6</v>
      </c>
      <c r="K23" s="104">
        <v>600</v>
      </c>
      <c r="L23" s="104">
        <v>3750</v>
      </c>
      <c r="M23" s="104">
        <v>500</v>
      </c>
      <c r="N23" s="104">
        <v>0</v>
      </c>
      <c r="O23" s="104">
        <v>522</v>
      </c>
      <c r="P23" s="104">
        <v>1922</v>
      </c>
      <c r="Q23" s="104">
        <v>1828</v>
      </c>
      <c r="R23" s="105">
        <v>0.3</v>
      </c>
      <c r="S23" s="106" t="s">
        <v>66</v>
      </c>
      <c r="U23" s="100">
        <f>AVERAGE(L$6:L23)</f>
        <v>4000</v>
      </c>
      <c r="V23" s="100">
        <f>AVERAGE(P$6:P23)</f>
        <v>1678.6111111111111</v>
      </c>
      <c r="W23" s="100">
        <f>AVERAGE(Q$6:Q23)</f>
        <v>2321.3888888888887</v>
      </c>
      <c r="X23" s="6"/>
      <c r="Z23" s="103">
        <v>18</v>
      </c>
      <c r="AA23" s="103">
        <v>3</v>
      </c>
      <c r="AB23" s="103">
        <v>3</v>
      </c>
      <c r="AC23" s="103">
        <v>1</v>
      </c>
      <c r="AD23" s="110">
        <v>60</v>
      </c>
      <c r="AE23" s="103">
        <v>7</v>
      </c>
      <c r="AF23" s="103">
        <v>8</v>
      </c>
      <c r="AG23" s="104">
        <v>1800</v>
      </c>
      <c r="AH23" s="103">
        <v>5</v>
      </c>
      <c r="AI23" s="104">
        <v>450</v>
      </c>
      <c r="AJ23" s="104">
        <v>5250</v>
      </c>
      <c r="AK23" s="104">
        <v>500</v>
      </c>
      <c r="AL23" s="104">
        <v>0</v>
      </c>
      <c r="AM23" s="104">
        <v>540</v>
      </c>
      <c r="AN23" s="104">
        <v>1790</v>
      </c>
      <c r="AO23" s="104">
        <v>3460</v>
      </c>
      <c r="AP23" s="105">
        <v>0.25</v>
      </c>
      <c r="AQ23" s="106" t="s">
        <v>66</v>
      </c>
      <c r="AS23" s="100">
        <f>AVERAGE(AJ$6:AJ23)</f>
        <v>5616.666666666667</v>
      </c>
      <c r="AT23" s="100">
        <f>AVERAGE(AN$6:AN23)</f>
        <v>1986.8888888888889</v>
      </c>
      <c r="AU23" s="100">
        <f>AVERAGE(AO$6:AO23)</f>
        <v>3629.7777777777778</v>
      </c>
      <c r="AV23" s="6"/>
      <c r="AX23" s="103">
        <v>18</v>
      </c>
      <c r="AY23" s="103">
        <v>0</v>
      </c>
      <c r="AZ23" s="103">
        <v>3</v>
      </c>
      <c r="BA23" s="103">
        <v>4</v>
      </c>
      <c r="BB23" s="110">
        <v>53</v>
      </c>
      <c r="BC23" s="103">
        <v>10</v>
      </c>
      <c r="BD23" s="103">
        <v>14</v>
      </c>
      <c r="BE23" s="104">
        <v>0</v>
      </c>
      <c r="BF23" s="103">
        <v>14</v>
      </c>
      <c r="BG23" s="104">
        <v>300</v>
      </c>
      <c r="BH23" s="104">
        <v>11500</v>
      </c>
      <c r="BI23" s="104">
        <v>300</v>
      </c>
      <c r="BJ23" s="104">
        <v>0</v>
      </c>
      <c r="BK23" s="104">
        <v>982</v>
      </c>
      <c r="BL23" s="104">
        <v>3382</v>
      </c>
      <c r="BM23" s="104">
        <v>8118</v>
      </c>
      <c r="BN23" s="105">
        <v>0.7</v>
      </c>
      <c r="BO23" s="106" t="str">
        <v>No</v>
      </c>
      <c r="BQ23" s="100">
        <f>AVERAGE(BH$6:BH23)</f>
        <v>7661.1111111111113</v>
      </c>
      <c r="BR23" s="100">
        <f>AVERAGE(BL$6:BL23)</f>
        <v>2117.3888888888887</v>
      </c>
      <c r="BS23" s="100">
        <f>AVERAGE(BM$6:BM23)</f>
        <v>5543.7222222222226</v>
      </c>
      <c r="BT23" s="6"/>
      <c r="BU23" s="103">
        <v>18</v>
      </c>
      <c r="BV23" s="103">
        <v>1</v>
      </c>
      <c r="BW23" s="103">
        <v>3</v>
      </c>
      <c r="BX23" s="103">
        <v>3</v>
      </c>
      <c r="BY23" s="110">
        <v>57</v>
      </c>
      <c r="BZ23" s="103">
        <v>6</v>
      </c>
      <c r="CA23" s="103">
        <v>9</v>
      </c>
      <c r="CB23" s="104">
        <v>400</v>
      </c>
      <c r="CC23" s="103">
        <v>8</v>
      </c>
      <c r="CD23" s="104">
        <v>300</v>
      </c>
      <c r="CE23" s="104">
        <v>7100</v>
      </c>
      <c r="CF23" s="104">
        <v>300</v>
      </c>
      <c r="CG23" s="104">
        <v>0</v>
      </c>
      <c r="CH23" s="104">
        <v>696</v>
      </c>
      <c r="CI23" s="104">
        <v>2196</v>
      </c>
      <c r="CJ23" s="104">
        <v>4904</v>
      </c>
      <c r="CK23" s="105">
        <v>0.4</v>
      </c>
      <c r="CL23" s="106" t="s">
        <v>66</v>
      </c>
      <c r="CN23" s="100">
        <f>AVERAGE(CE$6:CE23)</f>
        <v>7983.333333333333</v>
      </c>
      <c r="CO23" s="100">
        <f>AVERAGE(CI$6:CI23)</f>
        <v>2239.1111111111113</v>
      </c>
      <c r="CP23" s="100">
        <f>AVERAGE(CJ$6:CJ23)</f>
        <v>5744.2222222222226</v>
      </c>
    </row>
    <row r="24" spans="2:94" ht="16" x14ac:dyDescent="0.2">
      <c r="B24" s="103">
        <v>19</v>
      </c>
      <c r="C24" s="103">
        <v>0</v>
      </c>
      <c r="D24" s="103">
        <v>3</v>
      </c>
      <c r="E24" s="103">
        <v>3</v>
      </c>
      <c r="F24" s="111">
        <v>49</v>
      </c>
      <c r="G24" s="103">
        <v>5</v>
      </c>
      <c r="H24" s="103">
        <v>8</v>
      </c>
      <c r="I24" s="104">
        <v>0</v>
      </c>
      <c r="J24" s="103">
        <v>8</v>
      </c>
      <c r="K24" s="104">
        <v>450</v>
      </c>
      <c r="L24" s="104">
        <v>4050</v>
      </c>
      <c r="M24" s="104">
        <v>500</v>
      </c>
      <c r="N24" s="104">
        <v>0</v>
      </c>
      <c r="O24" s="104">
        <v>632</v>
      </c>
      <c r="P24" s="104">
        <v>2332</v>
      </c>
      <c r="Q24" s="104">
        <v>1718</v>
      </c>
      <c r="R24" s="105">
        <v>0.4</v>
      </c>
      <c r="S24" s="106" t="s">
        <v>66</v>
      </c>
      <c r="U24" s="100">
        <f>AVERAGE(L$6:L24)</f>
        <v>4002.6315789473683</v>
      </c>
      <c r="V24" s="100">
        <f>AVERAGE(P$6:P24)</f>
        <v>1713</v>
      </c>
      <c r="W24" s="100">
        <f>AVERAGE(Q$6:Q24)</f>
        <v>2289.6315789473683</v>
      </c>
      <c r="X24" s="6"/>
      <c r="Z24" s="103">
        <v>19</v>
      </c>
      <c r="AA24" s="103">
        <v>4</v>
      </c>
      <c r="AB24" s="103">
        <v>2</v>
      </c>
      <c r="AC24" s="103">
        <v>2</v>
      </c>
      <c r="AD24" s="111">
        <v>28</v>
      </c>
      <c r="AE24" s="103">
        <v>8</v>
      </c>
      <c r="AF24" s="103">
        <v>10</v>
      </c>
      <c r="AG24" s="104">
        <v>2400</v>
      </c>
      <c r="AH24" s="103">
        <v>6</v>
      </c>
      <c r="AI24" s="104">
        <v>300</v>
      </c>
      <c r="AJ24" s="104">
        <v>6300</v>
      </c>
      <c r="AK24" s="104">
        <v>500</v>
      </c>
      <c r="AL24" s="104">
        <v>0</v>
      </c>
      <c r="AM24" s="104">
        <v>408</v>
      </c>
      <c r="AN24" s="104">
        <v>1808</v>
      </c>
      <c r="AO24" s="104">
        <v>4492</v>
      </c>
      <c r="AP24" s="105">
        <v>0.3</v>
      </c>
      <c r="AQ24" s="106" t="s">
        <v>66</v>
      </c>
      <c r="AS24" s="100">
        <f>AVERAGE(AJ$6:AJ24)</f>
        <v>5652.6315789473683</v>
      </c>
      <c r="AT24" s="100">
        <f>AVERAGE(AN$6:AN24)</f>
        <v>1977.4736842105262</v>
      </c>
      <c r="AU24" s="100">
        <f>AVERAGE(AO$6:AO24)</f>
        <v>3675.1578947368421</v>
      </c>
      <c r="AV24" s="6"/>
      <c r="AX24" s="103">
        <v>19</v>
      </c>
      <c r="AY24" s="103">
        <v>1</v>
      </c>
      <c r="AZ24" s="103">
        <v>4</v>
      </c>
      <c r="BA24" s="103">
        <v>5</v>
      </c>
      <c r="BB24" s="111">
        <v>53</v>
      </c>
      <c r="BC24" s="103">
        <v>9</v>
      </c>
      <c r="BD24" s="103">
        <v>14</v>
      </c>
      <c r="BE24" s="104">
        <v>400</v>
      </c>
      <c r="BF24" s="103">
        <v>13</v>
      </c>
      <c r="BG24" s="104">
        <v>400</v>
      </c>
      <c r="BH24" s="104">
        <v>11200</v>
      </c>
      <c r="BI24" s="104">
        <v>300</v>
      </c>
      <c r="BJ24" s="104">
        <v>0</v>
      </c>
      <c r="BK24" s="104">
        <v>929</v>
      </c>
      <c r="BL24" s="104">
        <v>3179</v>
      </c>
      <c r="BM24" s="104">
        <v>8021</v>
      </c>
      <c r="BN24" s="105">
        <v>0.65</v>
      </c>
      <c r="BO24" s="106" t="str">
        <v>No</v>
      </c>
      <c r="BQ24" s="100">
        <f>AVERAGE(BH$6:BH24)</f>
        <v>7847.3684210526317</v>
      </c>
      <c r="BR24" s="100">
        <f>AVERAGE(BL$6:BL24)</f>
        <v>2173.2631578947367</v>
      </c>
      <c r="BS24" s="100">
        <f>AVERAGE(BM$6:BM24)</f>
        <v>5674.105263157895</v>
      </c>
      <c r="BT24" s="6"/>
      <c r="BU24" s="103">
        <v>19</v>
      </c>
      <c r="BV24" s="103">
        <v>5</v>
      </c>
      <c r="BW24" s="103">
        <v>4</v>
      </c>
      <c r="BX24" s="103">
        <v>0</v>
      </c>
      <c r="BY24" s="111">
        <v>37</v>
      </c>
      <c r="BZ24" s="103">
        <v>7</v>
      </c>
      <c r="CA24" s="103">
        <v>7</v>
      </c>
      <c r="CB24" s="104">
        <v>2000</v>
      </c>
      <c r="CC24" s="103">
        <v>2</v>
      </c>
      <c r="CD24" s="104">
        <v>400</v>
      </c>
      <c r="CE24" s="104">
        <v>4000</v>
      </c>
      <c r="CF24" s="104">
        <v>300</v>
      </c>
      <c r="CG24" s="104">
        <v>0</v>
      </c>
      <c r="CH24" s="104">
        <v>314</v>
      </c>
      <c r="CI24" s="104">
        <v>914</v>
      </c>
      <c r="CJ24" s="104">
        <v>3086</v>
      </c>
      <c r="CK24" s="105">
        <v>0.1</v>
      </c>
      <c r="CL24" s="106" t="s">
        <v>66</v>
      </c>
      <c r="CN24" s="100">
        <f>AVERAGE(CE$6:CE24)</f>
        <v>7773.6842105263158</v>
      </c>
      <c r="CO24" s="100">
        <f>AVERAGE(CI$6:CI24)</f>
        <v>2169.3684210526317</v>
      </c>
      <c r="CP24" s="100">
        <f>AVERAGE(CJ$6:CJ24)</f>
        <v>5604.3157894736842</v>
      </c>
    </row>
    <row r="25" spans="2:94" ht="16" x14ac:dyDescent="0.2">
      <c r="B25" s="103">
        <v>20</v>
      </c>
      <c r="C25" s="103">
        <v>2</v>
      </c>
      <c r="D25" s="103">
        <v>3</v>
      </c>
      <c r="E25" s="103">
        <v>1</v>
      </c>
      <c r="F25" s="110">
        <v>87</v>
      </c>
      <c r="G25" s="103">
        <v>8</v>
      </c>
      <c r="H25" s="103">
        <v>9</v>
      </c>
      <c r="I25" s="104">
        <v>900</v>
      </c>
      <c r="J25" s="103">
        <v>7</v>
      </c>
      <c r="K25" s="104">
        <v>450</v>
      </c>
      <c r="L25" s="104">
        <v>4500</v>
      </c>
      <c r="M25" s="104">
        <v>500</v>
      </c>
      <c r="N25" s="104">
        <v>0</v>
      </c>
      <c r="O25" s="104">
        <v>849</v>
      </c>
      <c r="P25" s="104">
        <v>2399</v>
      </c>
      <c r="Q25" s="104">
        <v>2101</v>
      </c>
      <c r="R25" s="105">
        <v>0.35</v>
      </c>
      <c r="S25" s="106" t="s">
        <v>66</v>
      </c>
      <c r="U25" s="100">
        <f>AVERAGE(L$6:L25)</f>
        <v>4027.5</v>
      </c>
      <c r="V25" s="100">
        <f>AVERAGE(P$6:P25)</f>
        <v>1747.3</v>
      </c>
      <c r="W25" s="100">
        <f>AVERAGE(Q$6:Q25)</f>
        <v>2280.1999999999998</v>
      </c>
      <c r="X25" s="6"/>
      <c r="Z25" s="103">
        <v>20</v>
      </c>
      <c r="AA25" s="103">
        <v>1</v>
      </c>
      <c r="AB25" s="103">
        <v>2</v>
      </c>
      <c r="AC25" s="103">
        <v>1</v>
      </c>
      <c r="AD25" s="110">
        <v>58</v>
      </c>
      <c r="AE25" s="103">
        <v>5</v>
      </c>
      <c r="AF25" s="103">
        <v>6</v>
      </c>
      <c r="AG25" s="104">
        <v>600</v>
      </c>
      <c r="AH25" s="103">
        <v>5</v>
      </c>
      <c r="AI25" s="104">
        <v>300</v>
      </c>
      <c r="AJ25" s="104">
        <v>3900</v>
      </c>
      <c r="AK25" s="104">
        <v>500</v>
      </c>
      <c r="AL25" s="104">
        <v>0</v>
      </c>
      <c r="AM25" s="104">
        <v>530</v>
      </c>
      <c r="AN25" s="104">
        <v>1780</v>
      </c>
      <c r="AO25" s="104">
        <v>2120</v>
      </c>
      <c r="AP25" s="105">
        <v>0.25</v>
      </c>
      <c r="AQ25" s="106" t="s">
        <v>66</v>
      </c>
      <c r="AS25" s="100">
        <f>AVERAGE(AJ$6:AJ25)</f>
        <v>5565</v>
      </c>
      <c r="AT25" s="100">
        <f>AVERAGE(AN$6:AN25)</f>
        <v>1967.6</v>
      </c>
      <c r="AU25" s="100">
        <f>AVERAGE(AO$6:AO25)</f>
        <v>3597.4</v>
      </c>
      <c r="AV25" s="6"/>
      <c r="AX25" s="103">
        <v>20</v>
      </c>
      <c r="AY25" s="103">
        <v>1</v>
      </c>
      <c r="AZ25" s="103">
        <v>4</v>
      </c>
      <c r="BA25" s="103">
        <v>3</v>
      </c>
      <c r="BB25" s="110">
        <v>52</v>
      </c>
      <c r="BC25" s="103">
        <v>5</v>
      </c>
      <c r="BD25" s="103">
        <v>8</v>
      </c>
      <c r="BE25" s="104">
        <v>400</v>
      </c>
      <c r="BF25" s="103">
        <v>7</v>
      </c>
      <c r="BG25" s="104">
        <v>400</v>
      </c>
      <c r="BH25" s="104">
        <v>6400</v>
      </c>
      <c r="BI25" s="104">
        <v>300</v>
      </c>
      <c r="BJ25" s="104">
        <v>0</v>
      </c>
      <c r="BK25" s="104">
        <v>604</v>
      </c>
      <c r="BL25" s="104">
        <v>1954</v>
      </c>
      <c r="BM25" s="104">
        <v>4446</v>
      </c>
      <c r="BN25" s="105">
        <v>0.35</v>
      </c>
      <c r="BO25" s="106" t="str">
        <v>No</v>
      </c>
      <c r="BQ25" s="100">
        <f>AVERAGE(BH$6:BH25)</f>
        <v>7775</v>
      </c>
      <c r="BR25" s="100">
        <f>AVERAGE(BL$6:BL25)</f>
        <v>2162.3000000000002</v>
      </c>
      <c r="BS25" s="100">
        <f>AVERAGE(BM$6:BM25)</f>
        <v>5612.7</v>
      </c>
      <c r="BT25" s="6"/>
      <c r="BU25" s="103">
        <v>20</v>
      </c>
      <c r="BV25" s="103">
        <v>0</v>
      </c>
      <c r="BW25" s="103">
        <v>3</v>
      </c>
      <c r="BX25" s="103">
        <v>3</v>
      </c>
      <c r="BY25" s="110">
        <v>78</v>
      </c>
      <c r="BZ25" s="103">
        <v>7</v>
      </c>
      <c r="CA25" s="103">
        <v>10</v>
      </c>
      <c r="CB25" s="104">
        <v>0</v>
      </c>
      <c r="CC25" s="103">
        <v>10</v>
      </c>
      <c r="CD25" s="104">
        <v>300</v>
      </c>
      <c r="CE25" s="104">
        <v>8300</v>
      </c>
      <c r="CF25" s="104">
        <v>300</v>
      </c>
      <c r="CG25" s="104">
        <v>0</v>
      </c>
      <c r="CH25" s="104">
        <v>1020</v>
      </c>
      <c r="CI25" s="104">
        <v>2820</v>
      </c>
      <c r="CJ25" s="104">
        <v>5480</v>
      </c>
      <c r="CK25" s="105">
        <v>0.5</v>
      </c>
      <c r="CL25" s="106" t="s">
        <v>66</v>
      </c>
      <c r="CN25" s="100">
        <f>AVERAGE(CE$6:CE25)</f>
        <v>7800</v>
      </c>
      <c r="CO25" s="100">
        <f>AVERAGE(CI$6:CI25)</f>
        <v>2201.9</v>
      </c>
      <c r="CP25" s="100">
        <f>AVERAGE(CJ$6:CJ25)</f>
        <v>5598.1</v>
      </c>
    </row>
    <row r="26" spans="2:94" ht="16" x14ac:dyDescent="0.2">
      <c r="B26" s="103">
        <v>21</v>
      </c>
      <c r="C26" s="103">
        <v>2</v>
      </c>
      <c r="D26" s="103">
        <v>2</v>
      </c>
      <c r="E26" s="103">
        <v>1</v>
      </c>
      <c r="F26" s="110">
        <v>38</v>
      </c>
      <c r="G26" s="103">
        <v>7</v>
      </c>
      <c r="H26" s="103">
        <v>8</v>
      </c>
      <c r="I26" s="104">
        <v>900</v>
      </c>
      <c r="J26" s="103">
        <v>6</v>
      </c>
      <c r="K26" s="104">
        <v>300</v>
      </c>
      <c r="L26" s="104">
        <v>3900</v>
      </c>
      <c r="M26" s="104">
        <v>500</v>
      </c>
      <c r="N26" s="104">
        <v>0</v>
      </c>
      <c r="O26" s="104">
        <v>468</v>
      </c>
      <c r="P26" s="104">
        <v>1868</v>
      </c>
      <c r="Q26" s="104">
        <v>2032</v>
      </c>
      <c r="R26" s="105">
        <v>0.3</v>
      </c>
      <c r="S26" s="106" t="s">
        <v>66</v>
      </c>
      <c r="U26" s="100">
        <f>AVERAGE(L$6:L26)</f>
        <v>4021.4285714285716</v>
      </c>
      <c r="V26" s="100">
        <f>AVERAGE(P$6:P26)</f>
        <v>1753.047619047619</v>
      </c>
      <c r="W26" s="100">
        <f>AVERAGE(Q$6:Q26)</f>
        <v>2268.3809523809523</v>
      </c>
      <c r="X26" s="6"/>
      <c r="Z26" s="103">
        <v>21</v>
      </c>
      <c r="AA26" s="103">
        <v>5</v>
      </c>
      <c r="AB26" s="103">
        <v>2</v>
      </c>
      <c r="AC26" s="103">
        <v>3</v>
      </c>
      <c r="AD26" s="110">
        <v>22</v>
      </c>
      <c r="AE26" s="103">
        <v>7</v>
      </c>
      <c r="AF26" s="103">
        <v>10</v>
      </c>
      <c r="AG26" s="104">
        <v>3000</v>
      </c>
      <c r="AH26" s="103">
        <v>5</v>
      </c>
      <c r="AI26" s="104">
        <v>300</v>
      </c>
      <c r="AJ26" s="104">
        <v>6300</v>
      </c>
      <c r="AK26" s="104">
        <v>500</v>
      </c>
      <c r="AL26" s="104">
        <v>0</v>
      </c>
      <c r="AM26" s="104">
        <v>350</v>
      </c>
      <c r="AN26" s="104">
        <v>1600</v>
      </c>
      <c r="AO26" s="104">
        <v>4700</v>
      </c>
      <c r="AP26" s="105">
        <v>0.25</v>
      </c>
      <c r="AQ26" s="106" t="s">
        <v>66</v>
      </c>
      <c r="AS26" s="100">
        <f>AVERAGE(AJ$6:AJ26)</f>
        <v>5600</v>
      </c>
      <c r="AT26" s="100">
        <f>AVERAGE(AN$6:AN26)</f>
        <v>1950.0952380952381</v>
      </c>
      <c r="AU26" s="100">
        <f>AVERAGE(AO$6:AO26)</f>
        <v>3649.9047619047619</v>
      </c>
      <c r="AV26" s="6"/>
      <c r="AX26" s="103">
        <v>21</v>
      </c>
      <c r="AY26" s="103">
        <v>5</v>
      </c>
      <c r="AZ26" s="103">
        <v>1</v>
      </c>
      <c r="BA26" s="103">
        <v>3</v>
      </c>
      <c r="BB26" s="110">
        <v>57</v>
      </c>
      <c r="BC26" s="103">
        <v>10</v>
      </c>
      <c r="BD26" s="103">
        <v>13</v>
      </c>
      <c r="BE26" s="104">
        <v>2000</v>
      </c>
      <c r="BF26" s="103">
        <v>8</v>
      </c>
      <c r="BG26" s="104">
        <v>100</v>
      </c>
      <c r="BH26" s="104">
        <v>8500</v>
      </c>
      <c r="BI26" s="104">
        <v>300</v>
      </c>
      <c r="BJ26" s="104">
        <v>0</v>
      </c>
      <c r="BK26" s="104">
        <v>696</v>
      </c>
      <c r="BL26" s="104">
        <v>2196</v>
      </c>
      <c r="BM26" s="104">
        <v>6304</v>
      </c>
      <c r="BN26" s="105">
        <v>0.4</v>
      </c>
      <c r="BO26" s="106" t="str">
        <v>No</v>
      </c>
      <c r="BQ26" s="100">
        <f>AVERAGE(BH$6:BH26)</f>
        <v>7809.5238095238092</v>
      </c>
      <c r="BR26" s="100">
        <f>AVERAGE(BL$6:BL26)</f>
        <v>2163.9047619047619</v>
      </c>
      <c r="BS26" s="100">
        <f>AVERAGE(BM$6:BM26)</f>
        <v>5645.6190476190477</v>
      </c>
      <c r="BT26" s="6"/>
      <c r="BU26" s="103">
        <v>21</v>
      </c>
      <c r="BV26" s="103">
        <v>2</v>
      </c>
      <c r="BW26" s="103">
        <v>4</v>
      </c>
      <c r="BX26" s="103">
        <v>2</v>
      </c>
      <c r="BY26" s="110">
        <v>62</v>
      </c>
      <c r="BZ26" s="103">
        <v>6</v>
      </c>
      <c r="CA26" s="103">
        <v>8</v>
      </c>
      <c r="CB26" s="104">
        <v>800</v>
      </c>
      <c r="CC26" s="103">
        <v>6</v>
      </c>
      <c r="CD26" s="104">
        <v>400</v>
      </c>
      <c r="CE26" s="104">
        <v>6000</v>
      </c>
      <c r="CF26" s="104">
        <v>300</v>
      </c>
      <c r="CG26" s="104">
        <v>0</v>
      </c>
      <c r="CH26" s="104">
        <v>612</v>
      </c>
      <c r="CI26" s="104">
        <v>1812</v>
      </c>
      <c r="CJ26" s="104">
        <v>4188</v>
      </c>
      <c r="CK26" s="105">
        <v>0.3</v>
      </c>
      <c r="CL26" s="106" t="s">
        <v>66</v>
      </c>
      <c r="CN26" s="100">
        <f>AVERAGE(CE$6:CE26)</f>
        <v>7714.2857142857147</v>
      </c>
      <c r="CO26" s="100">
        <f>AVERAGE(CI$6:CI26)</f>
        <v>2183.3333333333335</v>
      </c>
      <c r="CP26" s="100">
        <f>AVERAGE(CJ$6:CJ26)</f>
        <v>5530.9523809523807</v>
      </c>
    </row>
    <row r="27" spans="2:94" ht="16" x14ac:dyDescent="0.2">
      <c r="B27" s="103">
        <v>22</v>
      </c>
      <c r="C27" s="103">
        <v>2</v>
      </c>
      <c r="D27" s="103">
        <v>4</v>
      </c>
      <c r="E27" s="103">
        <v>3</v>
      </c>
      <c r="F27" s="111">
        <v>59</v>
      </c>
      <c r="G27" s="103">
        <v>5</v>
      </c>
      <c r="H27" s="103">
        <v>8</v>
      </c>
      <c r="I27" s="104">
        <v>900</v>
      </c>
      <c r="J27" s="103">
        <v>6</v>
      </c>
      <c r="K27" s="104">
        <v>600</v>
      </c>
      <c r="L27" s="104">
        <v>4200</v>
      </c>
      <c r="M27" s="104">
        <v>500</v>
      </c>
      <c r="N27" s="104">
        <v>0</v>
      </c>
      <c r="O27" s="104">
        <v>594</v>
      </c>
      <c r="P27" s="104">
        <v>1994</v>
      </c>
      <c r="Q27" s="104">
        <v>2206</v>
      </c>
      <c r="R27" s="105">
        <v>0.3</v>
      </c>
      <c r="S27" s="106" t="s">
        <v>66</v>
      </c>
      <c r="U27" s="100">
        <f>AVERAGE(L$6:L27)</f>
        <v>4029.5454545454545</v>
      </c>
      <c r="V27" s="100">
        <f>AVERAGE(P$6:P27)</f>
        <v>1764</v>
      </c>
      <c r="W27" s="100">
        <f>AVERAGE(Q$6:Q27)</f>
        <v>2265.5454545454545</v>
      </c>
      <c r="X27" s="6"/>
      <c r="Z27" s="103">
        <v>22</v>
      </c>
      <c r="AA27" s="103">
        <v>4</v>
      </c>
      <c r="AB27" s="103">
        <v>3</v>
      </c>
      <c r="AC27" s="103">
        <v>3</v>
      </c>
      <c r="AD27" s="111">
        <v>52</v>
      </c>
      <c r="AE27" s="103">
        <v>7</v>
      </c>
      <c r="AF27" s="103">
        <v>10</v>
      </c>
      <c r="AG27" s="104">
        <v>2400</v>
      </c>
      <c r="AH27" s="103">
        <v>6</v>
      </c>
      <c r="AI27" s="104">
        <v>450</v>
      </c>
      <c r="AJ27" s="104">
        <v>6450</v>
      </c>
      <c r="AK27" s="104">
        <v>500</v>
      </c>
      <c r="AL27" s="104">
        <v>0</v>
      </c>
      <c r="AM27" s="104">
        <v>552</v>
      </c>
      <c r="AN27" s="104">
        <v>1952</v>
      </c>
      <c r="AO27" s="104">
        <v>4498</v>
      </c>
      <c r="AP27" s="105">
        <v>0.3</v>
      </c>
      <c r="AQ27" s="106" t="s">
        <v>66</v>
      </c>
      <c r="AS27" s="100">
        <f>AVERAGE(AJ$6:AJ27)</f>
        <v>5638.636363636364</v>
      </c>
      <c r="AT27" s="100">
        <f>AVERAGE(AN$6:AN27)</f>
        <v>1950.1818181818182</v>
      </c>
      <c r="AU27" s="100">
        <f>AVERAGE(AO$6:AO27)</f>
        <v>3688.4545454545455</v>
      </c>
      <c r="AV27" s="6"/>
      <c r="AX27" s="103">
        <v>22</v>
      </c>
      <c r="AY27" s="103">
        <v>3</v>
      </c>
      <c r="AZ27" s="103">
        <v>2</v>
      </c>
      <c r="BA27" s="103">
        <v>1</v>
      </c>
      <c r="BB27" s="111">
        <v>47</v>
      </c>
      <c r="BC27" s="103">
        <v>9</v>
      </c>
      <c r="BD27" s="103">
        <v>10</v>
      </c>
      <c r="BE27" s="104">
        <v>1200</v>
      </c>
      <c r="BF27" s="103">
        <v>7</v>
      </c>
      <c r="BG27" s="104">
        <v>200</v>
      </c>
      <c r="BH27" s="104">
        <v>7000</v>
      </c>
      <c r="BI27" s="104">
        <v>300</v>
      </c>
      <c r="BJ27" s="104">
        <v>0</v>
      </c>
      <c r="BK27" s="104">
        <v>569</v>
      </c>
      <c r="BL27" s="104">
        <v>1919</v>
      </c>
      <c r="BM27" s="104">
        <v>5081</v>
      </c>
      <c r="BN27" s="105">
        <v>0.35</v>
      </c>
      <c r="BO27" s="106" t="str">
        <v>No</v>
      </c>
      <c r="BQ27" s="100">
        <f>AVERAGE(BH$6:BH27)</f>
        <v>7772.727272727273</v>
      </c>
      <c r="BR27" s="100">
        <f>AVERAGE(BL$6:BL27)</f>
        <v>2152.7727272727275</v>
      </c>
      <c r="BS27" s="100">
        <f>AVERAGE(BM$6:BM27)</f>
        <v>5619.954545454545</v>
      </c>
      <c r="BT27" s="6"/>
      <c r="BU27" s="103">
        <v>22</v>
      </c>
      <c r="BV27" s="103">
        <v>4</v>
      </c>
      <c r="BW27" s="103">
        <v>3</v>
      </c>
      <c r="BX27" s="103">
        <v>1</v>
      </c>
      <c r="BY27" s="111">
        <v>70</v>
      </c>
      <c r="BZ27" s="103">
        <v>7</v>
      </c>
      <c r="CA27" s="103">
        <v>8</v>
      </c>
      <c r="CB27" s="104">
        <v>1600</v>
      </c>
      <c r="CC27" s="103">
        <v>4</v>
      </c>
      <c r="CD27" s="104">
        <v>300</v>
      </c>
      <c r="CE27" s="104">
        <v>5100</v>
      </c>
      <c r="CF27" s="104">
        <v>300</v>
      </c>
      <c r="CG27" s="104">
        <v>0</v>
      </c>
      <c r="CH27" s="104">
        <v>520</v>
      </c>
      <c r="CI27" s="104">
        <v>1420</v>
      </c>
      <c r="CJ27" s="104">
        <v>3680</v>
      </c>
      <c r="CK27" s="105">
        <v>0.2</v>
      </c>
      <c r="CL27" s="106" t="s">
        <v>66</v>
      </c>
      <c r="CN27" s="100">
        <f>AVERAGE(CE$6:CE27)</f>
        <v>7595.454545454545</v>
      </c>
      <c r="CO27" s="100">
        <f>AVERAGE(CI$6:CI27)</f>
        <v>2148.6363636363635</v>
      </c>
      <c r="CP27" s="100">
        <f>AVERAGE(CJ$6:CJ27)</f>
        <v>5446.818181818182</v>
      </c>
    </row>
    <row r="28" spans="2:94" ht="16" x14ac:dyDescent="0.2">
      <c r="B28" s="103">
        <v>23</v>
      </c>
      <c r="C28" s="103">
        <v>4</v>
      </c>
      <c r="D28" s="103">
        <v>2</v>
      </c>
      <c r="E28" s="103">
        <v>2</v>
      </c>
      <c r="F28" s="104">
        <v>28</v>
      </c>
      <c r="G28" s="103">
        <v>6</v>
      </c>
      <c r="H28" s="103">
        <v>8</v>
      </c>
      <c r="I28" s="104">
        <v>1800</v>
      </c>
      <c r="J28" s="103">
        <v>4</v>
      </c>
      <c r="K28" s="104">
        <v>300</v>
      </c>
      <c r="L28" s="104">
        <v>3900</v>
      </c>
      <c r="M28" s="104">
        <v>500</v>
      </c>
      <c r="N28" s="104">
        <v>0</v>
      </c>
      <c r="O28" s="104">
        <v>352</v>
      </c>
      <c r="P28" s="104">
        <v>1452</v>
      </c>
      <c r="Q28" s="104">
        <v>2448</v>
      </c>
      <c r="R28" s="105">
        <v>0.2</v>
      </c>
      <c r="S28" s="106" t="s">
        <v>66</v>
      </c>
      <c r="U28" s="100">
        <f>AVERAGE(L$6:L28)</f>
        <v>4023.913043478261</v>
      </c>
      <c r="V28" s="100">
        <f>AVERAGE(P$6:P28)</f>
        <v>1750.4347826086957</v>
      </c>
      <c r="W28" s="100">
        <f>AVERAGE(Q$6:Q28)</f>
        <v>2273.478260869565</v>
      </c>
      <c r="X28" s="6"/>
      <c r="Z28" s="103">
        <v>23</v>
      </c>
      <c r="AA28" s="103">
        <v>4</v>
      </c>
      <c r="AB28" s="103">
        <v>3</v>
      </c>
      <c r="AC28" s="103">
        <v>3</v>
      </c>
      <c r="AD28" s="104">
        <v>45</v>
      </c>
      <c r="AE28" s="103">
        <v>7</v>
      </c>
      <c r="AF28" s="103">
        <v>10</v>
      </c>
      <c r="AG28" s="104">
        <v>2400</v>
      </c>
      <c r="AH28" s="103">
        <v>6</v>
      </c>
      <c r="AI28" s="104">
        <v>450</v>
      </c>
      <c r="AJ28" s="104">
        <v>6450</v>
      </c>
      <c r="AK28" s="104">
        <v>500</v>
      </c>
      <c r="AL28" s="104">
        <v>0</v>
      </c>
      <c r="AM28" s="104">
        <v>510</v>
      </c>
      <c r="AN28" s="104">
        <v>1910</v>
      </c>
      <c r="AO28" s="104">
        <v>4540</v>
      </c>
      <c r="AP28" s="105">
        <v>0.3</v>
      </c>
      <c r="AQ28" s="106" t="s">
        <v>66</v>
      </c>
      <c r="AS28" s="100">
        <f>AVERAGE(AJ$6:AJ28)</f>
        <v>5673.913043478261</v>
      </c>
      <c r="AT28" s="100">
        <f>AVERAGE(AN$6:AN28)</f>
        <v>1948.4347826086957</v>
      </c>
      <c r="AU28" s="100">
        <f>AVERAGE(AO$6:AO28)</f>
        <v>3725.478260869565</v>
      </c>
      <c r="AV28" s="6"/>
      <c r="AX28" s="103">
        <v>23</v>
      </c>
      <c r="AY28" s="103">
        <v>3</v>
      </c>
      <c r="AZ28" s="103">
        <v>4</v>
      </c>
      <c r="BA28" s="103">
        <v>1</v>
      </c>
      <c r="BB28" s="104">
        <v>56</v>
      </c>
      <c r="BC28" s="103">
        <v>11</v>
      </c>
      <c r="BD28" s="103">
        <v>12</v>
      </c>
      <c r="BE28" s="104">
        <v>1200</v>
      </c>
      <c r="BF28" s="103">
        <v>9</v>
      </c>
      <c r="BG28" s="104">
        <v>400</v>
      </c>
      <c r="BH28" s="104">
        <v>8800</v>
      </c>
      <c r="BI28" s="104">
        <v>300</v>
      </c>
      <c r="BJ28" s="104">
        <v>0</v>
      </c>
      <c r="BK28" s="104">
        <v>744</v>
      </c>
      <c r="BL28" s="104">
        <v>2394</v>
      </c>
      <c r="BM28" s="104">
        <v>6406</v>
      </c>
      <c r="BN28" s="105">
        <v>0.45</v>
      </c>
      <c r="BO28" s="106" t="str">
        <v>No</v>
      </c>
      <c r="BQ28" s="100">
        <f>AVERAGE(BH$6:BH28)</f>
        <v>7817.391304347826</v>
      </c>
      <c r="BR28" s="100">
        <f>AVERAGE(BL$6:BL28)</f>
        <v>2163.2608695652175</v>
      </c>
      <c r="BS28" s="100">
        <f>AVERAGE(BM$6:BM28)</f>
        <v>5654.130434782609</v>
      </c>
      <c r="BT28" s="6"/>
      <c r="BU28" s="103">
        <v>23</v>
      </c>
      <c r="BV28" s="103">
        <v>1</v>
      </c>
      <c r="BW28" s="103">
        <v>1</v>
      </c>
      <c r="BX28" s="103">
        <v>3</v>
      </c>
      <c r="BY28" s="104">
        <v>54</v>
      </c>
      <c r="BZ28" s="103">
        <v>8</v>
      </c>
      <c r="CA28" s="103">
        <v>11</v>
      </c>
      <c r="CB28" s="104">
        <v>400</v>
      </c>
      <c r="CC28" s="103">
        <v>10</v>
      </c>
      <c r="CD28" s="104">
        <v>100</v>
      </c>
      <c r="CE28" s="104">
        <v>8500</v>
      </c>
      <c r="CF28" s="104">
        <v>300</v>
      </c>
      <c r="CG28" s="104">
        <v>0</v>
      </c>
      <c r="CH28" s="104">
        <v>780</v>
      </c>
      <c r="CI28" s="104">
        <v>2580</v>
      </c>
      <c r="CJ28" s="104">
        <v>5920</v>
      </c>
      <c r="CK28" s="105">
        <v>0.5</v>
      </c>
      <c r="CL28" s="106" t="s">
        <v>66</v>
      </c>
      <c r="CN28" s="100">
        <f>AVERAGE(CE$6:CE28)</f>
        <v>7634.782608695652</v>
      </c>
      <c r="CO28" s="100">
        <f>AVERAGE(CI$6:CI28)</f>
        <v>2167.391304347826</v>
      </c>
      <c r="CP28" s="100">
        <f>AVERAGE(CJ$6:CJ28)</f>
        <v>5467.391304347826</v>
      </c>
    </row>
    <row r="29" spans="2:94" ht="16" x14ac:dyDescent="0.2">
      <c r="B29" s="103">
        <v>24</v>
      </c>
      <c r="C29" s="103">
        <v>4</v>
      </c>
      <c r="D29" s="103">
        <v>2</v>
      </c>
      <c r="E29" s="103">
        <v>2</v>
      </c>
      <c r="F29" s="104">
        <v>60</v>
      </c>
      <c r="G29" s="103">
        <v>6</v>
      </c>
      <c r="H29" s="103">
        <v>8</v>
      </c>
      <c r="I29" s="104">
        <v>1800</v>
      </c>
      <c r="J29" s="103">
        <v>4</v>
      </c>
      <c r="K29" s="104">
        <v>300</v>
      </c>
      <c r="L29" s="104">
        <v>3900</v>
      </c>
      <c r="M29" s="104">
        <v>500</v>
      </c>
      <c r="N29" s="104">
        <v>0</v>
      </c>
      <c r="O29" s="104">
        <v>480</v>
      </c>
      <c r="P29" s="104">
        <v>1580</v>
      </c>
      <c r="Q29" s="104">
        <v>2320</v>
      </c>
      <c r="R29" s="105">
        <v>0.2</v>
      </c>
      <c r="S29" s="106" t="s">
        <v>66</v>
      </c>
      <c r="U29" s="100">
        <f>AVERAGE(L$6:L29)</f>
        <v>4018.75</v>
      </c>
      <c r="V29" s="100">
        <f>AVERAGE(P$6:P29)</f>
        <v>1743.3333333333333</v>
      </c>
      <c r="W29" s="100">
        <f>AVERAGE(Q$6:Q29)</f>
        <v>2275.4166666666665</v>
      </c>
      <c r="X29" s="6"/>
      <c r="Z29" s="103">
        <v>24</v>
      </c>
      <c r="AA29" s="103">
        <v>4</v>
      </c>
      <c r="AB29" s="103">
        <v>1</v>
      </c>
      <c r="AC29" s="103">
        <v>3</v>
      </c>
      <c r="AD29" s="104">
        <v>64</v>
      </c>
      <c r="AE29" s="103">
        <v>6</v>
      </c>
      <c r="AF29" s="103">
        <v>9</v>
      </c>
      <c r="AG29" s="104">
        <v>2400</v>
      </c>
      <c r="AH29" s="103">
        <v>5</v>
      </c>
      <c r="AI29" s="104">
        <v>150</v>
      </c>
      <c r="AJ29" s="104">
        <v>5550</v>
      </c>
      <c r="AK29" s="104">
        <v>500</v>
      </c>
      <c r="AL29" s="104">
        <v>0</v>
      </c>
      <c r="AM29" s="104">
        <v>560</v>
      </c>
      <c r="AN29" s="104">
        <v>1810</v>
      </c>
      <c r="AO29" s="104">
        <v>3740</v>
      </c>
      <c r="AP29" s="105">
        <v>0.25</v>
      </c>
      <c r="AQ29" s="106" t="s">
        <v>66</v>
      </c>
      <c r="AS29" s="100">
        <f>AVERAGE(AJ$6:AJ29)</f>
        <v>5668.75</v>
      </c>
      <c r="AT29" s="100">
        <f>AVERAGE(AN$6:AN29)</f>
        <v>1942.6666666666667</v>
      </c>
      <c r="AU29" s="100">
        <f>AVERAGE(AO$6:AO29)</f>
        <v>3726.0833333333335</v>
      </c>
      <c r="AV29" s="6"/>
      <c r="AX29" s="103">
        <v>24</v>
      </c>
      <c r="AY29" s="103">
        <v>3</v>
      </c>
      <c r="AZ29" s="103">
        <v>6</v>
      </c>
      <c r="BA29" s="103">
        <v>2</v>
      </c>
      <c r="BB29" s="104">
        <v>70</v>
      </c>
      <c r="BC29" s="103">
        <v>8</v>
      </c>
      <c r="BD29" s="103">
        <v>10</v>
      </c>
      <c r="BE29" s="104">
        <v>1200</v>
      </c>
      <c r="BF29" s="103">
        <v>7</v>
      </c>
      <c r="BG29" s="104">
        <v>600</v>
      </c>
      <c r="BH29" s="104">
        <v>7400</v>
      </c>
      <c r="BI29" s="104">
        <v>300</v>
      </c>
      <c r="BJ29" s="104">
        <v>0</v>
      </c>
      <c r="BK29" s="104">
        <v>730</v>
      </c>
      <c r="BL29" s="104">
        <v>2080</v>
      </c>
      <c r="BM29" s="104">
        <v>5320</v>
      </c>
      <c r="BN29" s="105">
        <v>0.35</v>
      </c>
      <c r="BO29" s="106" t="str">
        <v>No</v>
      </c>
      <c r="BQ29" s="100">
        <f>AVERAGE(BH$6:BH29)</f>
        <v>7800</v>
      </c>
      <c r="BR29" s="100">
        <f>AVERAGE(BL$6:BL29)</f>
        <v>2159.7916666666665</v>
      </c>
      <c r="BS29" s="100">
        <f>AVERAGE(BM$6:BM29)</f>
        <v>5640.208333333333</v>
      </c>
      <c r="BT29" s="6"/>
      <c r="BU29" s="103">
        <v>24</v>
      </c>
      <c r="BV29" s="103">
        <v>3</v>
      </c>
      <c r="BW29" s="103">
        <v>4</v>
      </c>
      <c r="BX29" s="103">
        <v>4</v>
      </c>
      <c r="BY29" s="104">
        <v>52</v>
      </c>
      <c r="BZ29" s="103">
        <v>9</v>
      </c>
      <c r="CA29" s="103">
        <v>13</v>
      </c>
      <c r="CB29" s="104">
        <v>1200</v>
      </c>
      <c r="CC29" s="103">
        <v>10</v>
      </c>
      <c r="CD29" s="104">
        <v>400</v>
      </c>
      <c r="CE29" s="104">
        <v>9600</v>
      </c>
      <c r="CF29" s="104">
        <v>300</v>
      </c>
      <c r="CG29" s="104">
        <v>0</v>
      </c>
      <c r="CH29" s="104">
        <v>760</v>
      </c>
      <c r="CI29" s="104">
        <v>2560</v>
      </c>
      <c r="CJ29" s="104">
        <v>7040</v>
      </c>
      <c r="CK29" s="105">
        <v>0.5</v>
      </c>
      <c r="CL29" s="106" t="s">
        <v>66</v>
      </c>
      <c r="CN29" s="100">
        <f>AVERAGE(CE$6:CE29)</f>
        <v>7716.666666666667</v>
      </c>
      <c r="CO29" s="100">
        <f>AVERAGE(CI$6:CI29)</f>
        <v>2183.75</v>
      </c>
      <c r="CP29" s="100">
        <f>AVERAGE(CJ$6:CJ29)</f>
        <v>5532.916666666667</v>
      </c>
    </row>
    <row r="30" spans="2:94" ht="16" x14ac:dyDescent="0.2">
      <c r="B30" s="103">
        <v>25</v>
      </c>
      <c r="C30" s="103">
        <v>3</v>
      </c>
      <c r="D30" s="103">
        <v>2</v>
      </c>
      <c r="E30" s="103">
        <v>4</v>
      </c>
      <c r="F30" s="104">
        <v>60</v>
      </c>
      <c r="G30" s="103">
        <v>6</v>
      </c>
      <c r="H30" s="103">
        <v>10</v>
      </c>
      <c r="I30" s="104">
        <v>1350</v>
      </c>
      <c r="J30" s="103">
        <v>7</v>
      </c>
      <c r="K30" s="104">
        <v>300</v>
      </c>
      <c r="L30" s="104">
        <v>4800</v>
      </c>
      <c r="M30" s="104">
        <v>500</v>
      </c>
      <c r="N30" s="104">
        <v>0</v>
      </c>
      <c r="O30" s="104">
        <v>660</v>
      </c>
      <c r="P30" s="104">
        <v>2210</v>
      </c>
      <c r="Q30" s="104">
        <v>2590</v>
      </c>
      <c r="R30" s="105">
        <v>0.35</v>
      </c>
      <c r="S30" s="106" t="s">
        <v>66</v>
      </c>
      <c r="U30" s="100">
        <f>AVERAGE(L$6:L30)</f>
        <v>4050</v>
      </c>
      <c r="V30" s="100">
        <f>AVERAGE(P$6:P30)</f>
        <v>1762</v>
      </c>
      <c r="W30" s="100">
        <f>AVERAGE(Q$6:Q30)</f>
        <v>2288</v>
      </c>
      <c r="X30" s="6"/>
      <c r="Z30" s="103">
        <v>25</v>
      </c>
      <c r="AA30" s="103">
        <v>4</v>
      </c>
      <c r="AB30" s="103">
        <v>5</v>
      </c>
      <c r="AC30" s="103">
        <v>5</v>
      </c>
      <c r="AD30" s="104">
        <v>83</v>
      </c>
      <c r="AE30" s="103">
        <v>8</v>
      </c>
      <c r="AF30" s="103">
        <v>13</v>
      </c>
      <c r="AG30" s="104">
        <v>2400</v>
      </c>
      <c r="AH30" s="103">
        <v>9</v>
      </c>
      <c r="AI30" s="104">
        <v>750</v>
      </c>
      <c r="AJ30" s="104">
        <v>8550</v>
      </c>
      <c r="AK30" s="104">
        <v>500</v>
      </c>
      <c r="AL30" s="104">
        <v>0</v>
      </c>
      <c r="AM30" s="104">
        <v>987</v>
      </c>
      <c r="AN30" s="104">
        <v>2837</v>
      </c>
      <c r="AO30" s="104">
        <v>5713</v>
      </c>
      <c r="AP30" s="105">
        <v>0.45</v>
      </c>
      <c r="AQ30" s="106" t="s">
        <v>66</v>
      </c>
      <c r="AS30" s="100">
        <f>AVERAGE(AJ$6:AJ30)</f>
        <v>5784</v>
      </c>
      <c r="AT30" s="100">
        <f>AVERAGE(AN$6:AN30)</f>
        <v>1978.44</v>
      </c>
      <c r="AU30" s="100">
        <f>AVERAGE(AO$6:AO30)</f>
        <v>3805.56</v>
      </c>
      <c r="AV30" s="6"/>
      <c r="AX30" s="103">
        <v>25</v>
      </c>
      <c r="AY30" s="103">
        <v>1</v>
      </c>
      <c r="AZ30" s="103">
        <v>4</v>
      </c>
      <c r="BA30" s="103">
        <v>3</v>
      </c>
      <c r="BB30" s="104">
        <v>72</v>
      </c>
      <c r="BC30" s="103">
        <v>7</v>
      </c>
      <c r="BD30" s="103">
        <v>10</v>
      </c>
      <c r="BE30" s="104">
        <v>400</v>
      </c>
      <c r="BF30" s="103">
        <v>9</v>
      </c>
      <c r="BG30" s="104">
        <v>400</v>
      </c>
      <c r="BH30" s="104">
        <v>8000</v>
      </c>
      <c r="BI30" s="104">
        <v>300</v>
      </c>
      <c r="BJ30" s="104">
        <v>0</v>
      </c>
      <c r="BK30" s="104">
        <v>888</v>
      </c>
      <c r="BL30" s="104">
        <v>2538</v>
      </c>
      <c r="BM30" s="104">
        <v>5462</v>
      </c>
      <c r="BN30" s="105">
        <v>0.45</v>
      </c>
      <c r="BO30" s="106" t="str">
        <v>No</v>
      </c>
      <c r="BQ30" s="100">
        <f>AVERAGE(BH$6:BH30)</f>
        <v>7808</v>
      </c>
      <c r="BR30" s="100">
        <f>AVERAGE(BL$6:BL30)</f>
        <v>2174.92</v>
      </c>
      <c r="BS30" s="100">
        <f>AVERAGE(BM$6:BM30)</f>
        <v>5633.08</v>
      </c>
      <c r="BT30" s="6"/>
      <c r="BU30" s="103">
        <v>25</v>
      </c>
      <c r="BV30" s="103">
        <v>0</v>
      </c>
      <c r="BW30" s="103">
        <v>3</v>
      </c>
      <c r="BX30" s="103">
        <v>3</v>
      </c>
      <c r="BY30" s="104">
        <v>58</v>
      </c>
      <c r="BZ30" s="103">
        <v>7</v>
      </c>
      <c r="CA30" s="103">
        <v>10</v>
      </c>
      <c r="CB30" s="104">
        <v>0</v>
      </c>
      <c r="CC30" s="103">
        <v>10</v>
      </c>
      <c r="CD30" s="104">
        <v>300</v>
      </c>
      <c r="CE30" s="104">
        <v>8300</v>
      </c>
      <c r="CF30" s="104">
        <v>300</v>
      </c>
      <c r="CG30" s="104">
        <v>0</v>
      </c>
      <c r="CH30" s="104">
        <v>820</v>
      </c>
      <c r="CI30" s="104">
        <v>2620</v>
      </c>
      <c r="CJ30" s="104">
        <v>5680</v>
      </c>
      <c r="CK30" s="105">
        <v>0.5</v>
      </c>
      <c r="CL30" s="106" t="s">
        <v>66</v>
      </c>
      <c r="CN30" s="100">
        <f>AVERAGE(CE$6:CE30)</f>
        <v>7740</v>
      </c>
      <c r="CO30" s="100">
        <f>AVERAGE(CI$6:CI30)</f>
        <v>2201.1999999999998</v>
      </c>
      <c r="CP30" s="100">
        <f>AVERAGE(CJ$6:CJ30)</f>
        <v>5538.8</v>
      </c>
    </row>
    <row r="31" spans="2:94" ht="16" x14ac:dyDescent="0.2">
      <c r="B31" s="103">
        <v>26</v>
      </c>
      <c r="C31" s="103">
        <v>5</v>
      </c>
      <c r="D31" s="103">
        <v>4</v>
      </c>
      <c r="E31" s="103">
        <v>3</v>
      </c>
      <c r="F31" s="104">
        <v>47</v>
      </c>
      <c r="G31" s="103">
        <v>5</v>
      </c>
      <c r="H31" s="103">
        <v>8</v>
      </c>
      <c r="I31" s="104">
        <v>2250</v>
      </c>
      <c r="J31" s="103">
        <v>3</v>
      </c>
      <c r="K31" s="104">
        <v>600</v>
      </c>
      <c r="L31" s="104">
        <v>4200</v>
      </c>
      <c r="M31" s="104">
        <v>500</v>
      </c>
      <c r="N31" s="104">
        <v>0</v>
      </c>
      <c r="O31" s="104">
        <v>381</v>
      </c>
      <c r="P31" s="104">
        <v>1331</v>
      </c>
      <c r="Q31" s="104">
        <v>2869</v>
      </c>
      <c r="R31" s="105">
        <v>0.15</v>
      </c>
      <c r="S31" s="106" t="s">
        <v>66</v>
      </c>
      <c r="U31" s="100">
        <f>AVERAGE(L$6:L31)</f>
        <v>4055.7692307692309</v>
      </c>
      <c r="V31" s="100">
        <f>AVERAGE(P$6:P31)</f>
        <v>1745.4230769230769</v>
      </c>
      <c r="W31" s="100">
        <f>AVERAGE(Q$6:Q31)</f>
        <v>2310.3461538461538</v>
      </c>
      <c r="X31" s="6"/>
      <c r="Z31" s="103">
        <v>26</v>
      </c>
      <c r="AA31" s="103">
        <v>2</v>
      </c>
      <c r="AB31" s="103">
        <v>4</v>
      </c>
      <c r="AC31" s="103">
        <v>1</v>
      </c>
      <c r="AD31" s="104">
        <v>69</v>
      </c>
      <c r="AE31" s="103">
        <v>8</v>
      </c>
      <c r="AF31" s="103">
        <v>9</v>
      </c>
      <c r="AG31" s="104">
        <v>1200</v>
      </c>
      <c r="AH31" s="103">
        <v>7</v>
      </c>
      <c r="AI31" s="104">
        <v>600</v>
      </c>
      <c r="AJ31" s="104">
        <v>6000</v>
      </c>
      <c r="AK31" s="104">
        <v>500</v>
      </c>
      <c r="AL31" s="104">
        <v>0</v>
      </c>
      <c r="AM31" s="104">
        <v>723</v>
      </c>
      <c r="AN31" s="104">
        <v>2273</v>
      </c>
      <c r="AO31" s="104">
        <v>3727</v>
      </c>
      <c r="AP31" s="105">
        <v>0.35</v>
      </c>
      <c r="AQ31" s="106" t="s">
        <v>66</v>
      </c>
      <c r="AS31" s="100">
        <f>AVERAGE(AJ$6:AJ31)</f>
        <v>5792.3076923076924</v>
      </c>
      <c r="AT31" s="100">
        <f>AVERAGE(AN$6:AN31)</f>
        <v>1989.7692307692307</v>
      </c>
      <c r="AU31" s="100">
        <f>AVERAGE(AO$6:AO31)</f>
        <v>3802.5384615384614</v>
      </c>
      <c r="AV31" s="6"/>
      <c r="AX31" s="103">
        <v>26</v>
      </c>
      <c r="AY31" s="103">
        <v>5</v>
      </c>
      <c r="AZ31" s="103">
        <v>3</v>
      </c>
      <c r="BA31" s="103">
        <v>3</v>
      </c>
      <c r="BB31" s="104">
        <v>42</v>
      </c>
      <c r="BC31" s="103">
        <v>10</v>
      </c>
      <c r="BD31" s="103">
        <v>13</v>
      </c>
      <c r="BE31" s="104">
        <v>2000</v>
      </c>
      <c r="BF31" s="103">
        <v>8</v>
      </c>
      <c r="BG31" s="104">
        <v>300</v>
      </c>
      <c r="BH31" s="104">
        <v>8700</v>
      </c>
      <c r="BI31" s="104">
        <v>300</v>
      </c>
      <c r="BJ31" s="104">
        <v>0</v>
      </c>
      <c r="BK31" s="104">
        <v>576</v>
      </c>
      <c r="BL31" s="104">
        <v>2076</v>
      </c>
      <c r="BM31" s="104">
        <v>6624</v>
      </c>
      <c r="BN31" s="105">
        <v>0.4</v>
      </c>
      <c r="BO31" s="106" t="str">
        <v>No</v>
      </c>
      <c r="BQ31" s="100">
        <f>AVERAGE(BH$6:BH31)</f>
        <v>7842.3076923076924</v>
      </c>
      <c r="BR31" s="100">
        <f>AVERAGE(BL$6:BL31)</f>
        <v>2171.1153846153848</v>
      </c>
      <c r="BS31" s="100">
        <f>AVERAGE(BM$6:BM31)</f>
        <v>5671.1923076923076</v>
      </c>
      <c r="BT31" s="6"/>
      <c r="BU31" s="103">
        <v>26</v>
      </c>
      <c r="BV31" s="103">
        <v>5</v>
      </c>
      <c r="BW31" s="103">
        <v>6</v>
      </c>
      <c r="BX31" s="103">
        <v>4</v>
      </c>
      <c r="BY31" s="104">
        <v>46</v>
      </c>
      <c r="BZ31" s="103">
        <v>9</v>
      </c>
      <c r="CA31" s="103">
        <v>13</v>
      </c>
      <c r="CB31" s="104">
        <v>2000</v>
      </c>
      <c r="CC31" s="103">
        <v>8</v>
      </c>
      <c r="CD31" s="104">
        <v>600</v>
      </c>
      <c r="CE31" s="104">
        <v>9000</v>
      </c>
      <c r="CF31" s="104">
        <v>300</v>
      </c>
      <c r="CG31" s="104">
        <v>0</v>
      </c>
      <c r="CH31" s="104">
        <v>608</v>
      </c>
      <c r="CI31" s="104">
        <v>2108</v>
      </c>
      <c r="CJ31" s="104">
        <v>6892</v>
      </c>
      <c r="CK31" s="105">
        <v>0.4</v>
      </c>
      <c r="CL31" s="106" t="s">
        <v>66</v>
      </c>
      <c r="CN31" s="100">
        <f>AVERAGE(CE$6:CE31)</f>
        <v>7788.4615384615381</v>
      </c>
      <c r="CO31" s="100">
        <f>AVERAGE(CI$6:CI31)</f>
        <v>2197.6153846153848</v>
      </c>
      <c r="CP31" s="100">
        <f>AVERAGE(CJ$6:CJ31)</f>
        <v>5590.8461538461543</v>
      </c>
    </row>
    <row r="32" spans="2:94" ht="16" x14ac:dyDescent="0.2">
      <c r="B32" s="103">
        <v>27</v>
      </c>
      <c r="C32" s="103">
        <v>5</v>
      </c>
      <c r="D32" s="103">
        <v>2</v>
      </c>
      <c r="E32" s="103">
        <v>4</v>
      </c>
      <c r="F32" s="104">
        <v>66</v>
      </c>
      <c r="G32" s="103">
        <v>7</v>
      </c>
      <c r="H32" s="103">
        <v>11</v>
      </c>
      <c r="I32" s="104">
        <v>2250</v>
      </c>
      <c r="J32" s="103">
        <v>6</v>
      </c>
      <c r="K32" s="104">
        <v>300</v>
      </c>
      <c r="L32" s="104">
        <v>5250</v>
      </c>
      <c r="M32" s="104">
        <v>500</v>
      </c>
      <c r="N32" s="104">
        <v>0</v>
      </c>
      <c r="O32" s="104">
        <v>636</v>
      </c>
      <c r="P32" s="104">
        <v>2036</v>
      </c>
      <c r="Q32" s="104">
        <v>3214</v>
      </c>
      <c r="R32" s="105">
        <v>0.3</v>
      </c>
      <c r="S32" s="106" t="s">
        <v>66</v>
      </c>
      <c r="U32" s="100">
        <f>AVERAGE(L$6:L32)</f>
        <v>4100</v>
      </c>
      <c r="V32" s="100">
        <f>AVERAGE(P$6:P32)</f>
        <v>1756.1851851851852</v>
      </c>
      <c r="W32" s="100">
        <f>AVERAGE(Q$6:Q32)</f>
        <v>2343.8148148148148</v>
      </c>
      <c r="X32" s="6"/>
      <c r="Z32" s="103">
        <v>27</v>
      </c>
      <c r="AA32" s="103">
        <v>3</v>
      </c>
      <c r="AB32" s="103">
        <v>1</v>
      </c>
      <c r="AC32" s="103">
        <v>1</v>
      </c>
      <c r="AD32" s="104">
        <v>55</v>
      </c>
      <c r="AE32" s="103">
        <v>7</v>
      </c>
      <c r="AF32" s="103">
        <v>8</v>
      </c>
      <c r="AG32" s="104">
        <v>1800</v>
      </c>
      <c r="AH32" s="103">
        <v>5</v>
      </c>
      <c r="AI32" s="104">
        <v>150</v>
      </c>
      <c r="AJ32" s="104">
        <v>4950</v>
      </c>
      <c r="AK32" s="104">
        <v>500</v>
      </c>
      <c r="AL32" s="104">
        <v>0</v>
      </c>
      <c r="AM32" s="104">
        <v>515</v>
      </c>
      <c r="AN32" s="104">
        <v>1765</v>
      </c>
      <c r="AO32" s="104">
        <v>3185</v>
      </c>
      <c r="AP32" s="105">
        <v>0.25</v>
      </c>
      <c r="AQ32" s="106" t="s">
        <v>66</v>
      </c>
      <c r="AS32" s="100">
        <f>AVERAGE(AJ$6:AJ32)</f>
        <v>5761.1111111111113</v>
      </c>
      <c r="AT32" s="100">
        <f>AVERAGE(AN$6:AN32)</f>
        <v>1981.4444444444443</v>
      </c>
      <c r="AU32" s="100">
        <f>AVERAGE(AO$6:AO32)</f>
        <v>3779.6666666666665</v>
      </c>
      <c r="AV32" s="6"/>
      <c r="AX32" s="103">
        <v>27</v>
      </c>
      <c r="AY32" s="103">
        <v>0</v>
      </c>
      <c r="AZ32" s="103">
        <v>3</v>
      </c>
      <c r="BA32" s="103">
        <v>0</v>
      </c>
      <c r="BB32" s="104">
        <v>64</v>
      </c>
      <c r="BC32" s="103">
        <v>10</v>
      </c>
      <c r="BD32" s="103">
        <v>10</v>
      </c>
      <c r="BE32" s="104">
        <v>0</v>
      </c>
      <c r="BF32" s="103">
        <v>10</v>
      </c>
      <c r="BG32" s="104">
        <v>300</v>
      </c>
      <c r="BH32" s="104">
        <v>8300</v>
      </c>
      <c r="BI32" s="104">
        <v>300</v>
      </c>
      <c r="BJ32" s="104">
        <v>0</v>
      </c>
      <c r="BK32" s="104">
        <v>880</v>
      </c>
      <c r="BL32" s="104">
        <v>2680</v>
      </c>
      <c r="BM32" s="104">
        <v>5620</v>
      </c>
      <c r="BN32" s="105">
        <v>0.5</v>
      </c>
      <c r="BO32" s="106" t="str">
        <v>No</v>
      </c>
      <c r="BQ32" s="100">
        <f>AVERAGE(BH$6:BH32)</f>
        <v>7859.2592592592591</v>
      </c>
      <c r="BR32" s="100">
        <f>AVERAGE(BL$6:BL32)</f>
        <v>2189.962962962963</v>
      </c>
      <c r="BS32" s="100">
        <f>AVERAGE(BM$6:BM32)</f>
        <v>5669.2962962962965</v>
      </c>
      <c r="BT32" s="6"/>
      <c r="BU32" s="103">
        <v>27</v>
      </c>
      <c r="BV32" s="103">
        <v>5</v>
      </c>
      <c r="BW32" s="103">
        <v>3</v>
      </c>
      <c r="BX32" s="103">
        <v>4</v>
      </c>
      <c r="BY32" s="104">
        <v>66</v>
      </c>
      <c r="BZ32" s="103">
        <v>7</v>
      </c>
      <c r="CA32" s="103">
        <v>11</v>
      </c>
      <c r="CB32" s="104">
        <v>2000</v>
      </c>
      <c r="CC32" s="103">
        <v>6</v>
      </c>
      <c r="CD32" s="104">
        <v>300</v>
      </c>
      <c r="CE32" s="104">
        <v>7100</v>
      </c>
      <c r="CF32" s="104">
        <v>300</v>
      </c>
      <c r="CG32" s="104">
        <v>0</v>
      </c>
      <c r="CH32" s="104">
        <v>636</v>
      </c>
      <c r="CI32" s="104">
        <v>1836</v>
      </c>
      <c r="CJ32" s="104">
        <v>5264</v>
      </c>
      <c r="CK32" s="105">
        <v>0.3</v>
      </c>
      <c r="CL32" s="106" t="s">
        <v>66</v>
      </c>
      <c r="CN32" s="100">
        <f>AVERAGE(CE$6:CE32)</f>
        <v>7762.9629629629626</v>
      </c>
      <c r="CO32" s="100">
        <f>AVERAGE(CI$6:CI32)</f>
        <v>2184.2222222222222</v>
      </c>
      <c r="CP32" s="100">
        <f>AVERAGE(CJ$6:CJ32)</f>
        <v>5578.7407407407409</v>
      </c>
    </row>
    <row r="33" spans="2:94" ht="16" x14ac:dyDescent="0.2">
      <c r="B33" s="103">
        <v>28</v>
      </c>
      <c r="C33" s="103">
        <v>4</v>
      </c>
      <c r="D33" s="103">
        <v>2</v>
      </c>
      <c r="E33" s="103">
        <v>1</v>
      </c>
      <c r="F33" s="104">
        <v>50</v>
      </c>
      <c r="G33" s="103">
        <v>6</v>
      </c>
      <c r="H33" s="103">
        <v>7</v>
      </c>
      <c r="I33" s="104">
        <v>1800</v>
      </c>
      <c r="J33" s="103">
        <v>3</v>
      </c>
      <c r="K33" s="104">
        <v>300</v>
      </c>
      <c r="L33" s="104">
        <v>3450</v>
      </c>
      <c r="M33" s="104">
        <v>500</v>
      </c>
      <c r="N33" s="104">
        <v>0</v>
      </c>
      <c r="O33" s="104">
        <v>390</v>
      </c>
      <c r="P33" s="104">
        <v>1340</v>
      </c>
      <c r="Q33" s="104">
        <v>2110</v>
      </c>
      <c r="R33" s="105">
        <v>0.15</v>
      </c>
      <c r="S33" s="106" t="s">
        <v>66</v>
      </c>
      <c r="U33" s="100">
        <f>AVERAGE(L$6:L33)</f>
        <v>4076.7857142857142</v>
      </c>
      <c r="V33" s="100">
        <f>AVERAGE(P$6:P33)</f>
        <v>1741.3214285714287</v>
      </c>
      <c r="W33" s="100">
        <f>AVERAGE(Q$6:Q33)</f>
        <v>2335.4642857142858</v>
      </c>
      <c r="X33" s="6"/>
      <c r="Z33" s="103">
        <v>28</v>
      </c>
      <c r="AA33" s="103">
        <v>2</v>
      </c>
      <c r="AB33" s="103">
        <v>2</v>
      </c>
      <c r="AC33" s="103">
        <v>1</v>
      </c>
      <c r="AD33" s="104">
        <v>39</v>
      </c>
      <c r="AE33" s="103">
        <v>9</v>
      </c>
      <c r="AF33" s="103">
        <v>10</v>
      </c>
      <c r="AG33" s="104">
        <v>1200</v>
      </c>
      <c r="AH33" s="103">
        <v>8</v>
      </c>
      <c r="AI33" s="104">
        <v>300</v>
      </c>
      <c r="AJ33" s="104">
        <v>6300</v>
      </c>
      <c r="AK33" s="104">
        <v>500</v>
      </c>
      <c r="AL33" s="104">
        <v>0</v>
      </c>
      <c r="AM33" s="104">
        <v>552</v>
      </c>
      <c r="AN33" s="104">
        <v>2252</v>
      </c>
      <c r="AO33" s="104">
        <v>4048</v>
      </c>
      <c r="AP33" s="105">
        <v>0.4</v>
      </c>
      <c r="AQ33" s="106" t="s">
        <v>66</v>
      </c>
      <c r="AS33" s="100">
        <f>AVERAGE(AJ$6:AJ33)</f>
        <v>5780.3571428571431</v>
      </c>
      <c r="AT33" s="100">
        <f>AVERAGE(AN$6:AN33)</f>
        <v>1991.1071428571429</v>
      </c>
      <c r="AU33" s="100">
        <f>AVERAGE(AO$6:AO33)</f>
        <v>3789.25</v>
      </c>
      <c r="AV33" s="6"/>
      <c r="AX33" s="103">
        <v>28</v>
      </c>
      <c r="AY33" s="103">
        <v>4</v>
      </c>
      <c r="AZ33" s="103">
        <v>1</v>
      </c>
      <c r="BA33" s="103">
        <v>4</v>
      </c>
      <c r="BB33" s="104">
        <v>26</v>
      </c>
      <c r="BC33" s="103">
        <v>8</v>
      </c>
      <c r="BD33" s="103">
        <v>12</v>
      </c>
      <c r="BE33" s="104">
        <v>1600</v>
      </c>
      <c r="BF33" s="103">
        <v>8</v>
      </c>
      <c r="BG33" s="104">
        <v>100</v>
      </c>
      <c r="BH33" s="104">
        <v>8100</v>
      </c>
      <c r="BI33" s="104">
        <v>300</v>
      </c>
      <c r="BJ33" s="104">
        <v>0</v>
      </c>
      <c r="BK33" s="104">
        <v>448</v>
      </c>
      <c r="BL33" s="104">
        <v>1948</v>
      </c>
      <c r="BM33" s="104">
        <v>6152</v>
      </c>
      <c r="BN33" s="105">
        <v>0.4</v>
      </c>
      <c r="BO33" s="106" t="str">
        <v>No</v>
      </c>
      <c r="BQ33" s="100">
        <f>AVERAGE(BH$6:BH33)</f>
        <v>7867.8571428571431</v>
      </c>
      <c r="BR33" s="100">
        <f>AVERAGE(BL$6:BL33)</f>
        <v>2181.3214285714284</v>
      </c>
      <c r="BS33" s="100">
        <f>AVERAGE(BM$6:BM33)</f>
        <v>5686.5357142857147</v>
      </c>
      <c r="BT33" s="6"/>
      <c r="BU33" s="103">
        <v>28</v>
      </c>
      <c r="BV33" s="103">
        <v>1</v>
      </c>
      <c r="BW33" s="103">
        <v>1</v>
      </c>
      <c r="BX33" s="103">
        <v>3</v>
      </c>
      <c r="BY33" s="104">
        <v>50</v>
      </c>
      <c r="BZ33" s="103">
        <v>10</v>
      </c>
      <c r="CA33" s="103">
        <v>13</v>
      </c>
      <c r="CB33" s="104">
        <v>400</v>
      </c>
      <c r="CC33" s="103">
        <v>12</v>
      </c>
      <c r="CD33" s="104">
        <v>100</v>
      </c>
      <c r="CE33" s="104">
        <v>10100</v>
      </c>
      <c r="CF33" s="104">
        <v>300</v>
      </c>
      <c r="CG33" s="104">
        <v>0</v>
      </c>
      <c r="CH33" s="104">
        <v>840</v>
      </c>
      <c r="CI33" s="104">
        <v>2940</v>
      </c>
      <c r="CJ33" s="104">
        <v>7160</v>
      </c>
      <c r="CK33" s="105">
        <v>0.6</v>
      </c>
      <c r="CL33" s="106" t="s">
        <v>66</v>
      </c>
      <c r="CN33" s="100">
        <f>AVERAGE(CE$6:CE33)</f>
        <v>7846.4285714285716</v>
      </c>
      <c r="CO33" s="100">
        <f>AVERAGE(CI$6:CI33)</f>
        <v>2211.2142857142858</v>
      </c>
      <c r="CP33" s="100">
        <f>AVERAGE(CJ$6:CJ33)</f>
        <v>5635.2142857142853</v>
      </c>
    </row>
    <row r="34" spans="2:94" ht="16" x14ac:dyDescent="0.2">
      <c r="B34" s="103">
        <v>29</v>
      </c>
      <c r="C34" s="103">
        <v>3</v>
      </c>
      <c r="D34" s="103">
        <v>3</v>
      </c>
      <c r="E34" s="103">
        <v>3</v>
      </c>
      <c r="F34" s="104">
        <v>79</v>
      </c>
      <c r="G34" s="103">
        <v>6</v>
      </c>
      <c r="H34" s="103">
        <v>9</v>
      </c>
      <c r="I34" s="104">
        <v>1350</v>
      </c>
      <c r="J34" s="103">
        <v>6</v>
      </c>
      <c r="K34" s="104">
        <v>450</v>
      </c>
      <c r="L34" s="104">
        <v>4500</v>
      </c>
      <c r="M34" s="104">
        <v>500</v>
      </c>
      <c r="N34" s="104">
        <v>0</v>
      </c>
      <c r="O34" s="104">
        <v>714</v>
      </c>
      <c r="P34" s="104">
        <v>2114</v>
      </c>
      <c r="Q34" s="104">
        <v>2386</v>
      </c>
      <c r="R34" s="105">
        <v>0.3</v>
      </c>
      <c r="S34" s="106" t="s">
        <v>66</v>
      </c>
      <c r="U34" s="100">
        <f>AVERAGE(L$6:L34)</f>
        <v>4091.3793103448274</v>
      </c>
      <c r="V34" s="100">
        <f>AVERAGE(P$6:P34)</f>
        <v>1754.1724137931035</v>
      </c>
      <c r="W34" s="100">
        <f>AVERAGE(Q$6:Q34)</f>
        <v>2337.2068965517242</v>
      </c>
      <c r="X34" s="6"/>
      <c r="Z34" s="103">
        <v>29</v>
      </c>
      <c r="AA34" s="103">
        <v>0</v>
      </c>
      <c r="AB34" s="103">
        <v>2</v>
      </c>
      <c r="AC34" s="103">
        <v>1</v>
      </c>
      <c r="AD34" s="104">
        <v>43</v>
      </c>
      <c r="AE34" s="103">
        <v>6</v>
      </c>
      <c r="AF34" s="103">
        <v>7</v>
      </c>
      <c r="AG34" s="104">
        <v>0</v>
      </c>
      <c r="AH34" s="103">
        <v>7</v>
      </c>
      <c r="AI34" s="104">
        <v>300</v>
      </c>
      <c r="AJ34" s="104">
        <v>4500</v>
      </c>
      <c r="AK34" s="104">
        <v>500</v>
      </c>
      <c r="AL34" s="104">
        <v>0</v>
      </c>
      <c r="AM34" s="104">
        <v>541</v>
      </c>
      <c r="AN34" s="104">
        <v>2091</v>
      </c>
      <c r="AO34" s="104">
        <v>2409</v>
      </c>
      <c r="AP34" s="105">
        <v>0.35</v>
      </c>
      <c r="AQ34" s="106" t="s">
        <v>66</v>
      </c>
      <c r="AS34" s="100">
        <f>AVERAGE(AJ$6:AJ34)</f>
        <v>5736.2068965517237</v>
      </c>
      <c r="AT34" s="100">
        <f>AVERAGE(AN$6:AN34)</f>
        <v>1994.5517241379309</v>
      </c>
      <c r="AU34" s="100">
        <f>AVERAGE(AO$6:AO34)</f>
        <v>3741.655172413793</v>
      </c>
      <c r="AV34" s="6"/>
      <c r="AX34" s="103">
        <v>29</v>
      </c>
      <c r="AY34" s="103">
        <v>3</v>
      </c>
      <c r="AZ34" s="103">
        <v>3</v>
      </c>
      <c r="BA34" s="103">
        <v>1</v>
      </c>
      <c r="BB34" s="104">
        <v>47</v>
      </c>
      <c r="BC34" s="103">
        <v>5</v>
      </c>
      <c r="BD34" s="103">
        <v>6</v>
      </c>
      <c r="BE34" s="104">
        <v>1200</v>
      </c>
      <c r="BF34" s="103">
        <v>3</v>
      </c>
      <c r="BG34" s="104">
        <v>300</v>
      </c>
      <c r="BH34" s="104">
        <v>3900</v>
      </c>
      <c r="BI34" s="104">
        <v>300</v>
      </c>
      <c r="BJ34" s="104">
        <v>0</v>
      </c>
      <c r="BK34" s="104">
        <v>381</v>
      </c>
      <c r="BL34" s="104">
        <v>1131</v>
      </c>
      <c r="BM34" s="104">
        <v>2769</v>
      </c>
      <c r="BN34" s="105">
        <v>0.15</v>
      </c>
      <c r="BO34" s="106" t="str">
        <v>No</v>
      </c>
      <c r="BQ34" s="100">
        <f>AVERAGE(BH$6:BH34)</f>
        <v>7731.0344827586205</v>
      </c>
      <c r="BR34" s="100">
        <f>AVERAGE(BL$6:BL34)</f>
        <v>2145.1034482758619</v>
      </c>
      <c r="BS34" s="100">
        <f>AVERAGE(BM$6:BM34)</f>
        <v>5585.9310344827591</v>
      </c>
      <c r="BT34" s="6"/>
      <c r="BU34" s="103">
        <v>29</v>
      </c>
      <c r="BV34" s="103">
        <v>5</v>
      </c>
      <c r="BW34" s="103">
        <v>4</v>
      </c>
      <c r="BX34" s="103">
        <v>2</v>
      </c>
      <c r="BY34" s="104">
        <v>35</v>
      </c>
      <c r="BZ34" s="103">
        <v>8</v>
      </c>
      <c r="CA34" s="103">
        <v>10</v>
      </c>
      <c r="CB34" s="104">
        <v>2000</v>
      </c>
      <c r="CC34" s="103">
        <v>5</v>
      </c>
      <c r="CD34" s="104">
        <v>400</v>
      </c>
      <c r="CE34" s="104">
        <v>6400</v>
      </c>
      <c r="CF34" s="104">
        <v>300</v>
      </c>
      <c r="CG34" s="104">
        <v>0</v>
      </c>
      <c r="CH34" s="104">
        <v>415</v>
      </c>
      <c r="CI34" s="104">
        <v>1465</v>
      </c>
      <c r="CJ34" s="104">
        <v>4935</v>
      </c>
      <c r="CK34" s="105">
        <v>0.25</v>
      </c>
      <c r="CL34" s="106" t="s">
        <v>66</v>
      </c>
      <c r="CN34" s="100">
        <f>AVERAGE(CE$6:CE34)</f>
        <v>7796.5517241379312</v>
      </c>
      <c r="CO34" s="100">
        <f>AVERAGE(CI$6:CI34)</f>
        <v>2185.4827586206898</v>
      </c>
      <c r="CP34" s="100">
        <f>AVERAGE(CJ$6:CJ34)</f>
        <v>5611.0689655172409</v>
      </c>
    </row>
    <row r="35" spans="2:94" ht="16" x14ac:dyDescent="0.2">
      <c r="B35" s="103">
        <v>30</v>
      </c>
      <c r="C35" s="103">
        <v>3</v>
      </c>
      <c r="D35" s="103">
        <v>2</v>
      </c>
      <c r="E35" s="103">
        <v>3</v>
      </c>
      <c r="F35" s="104">
        <v>57</v>
      </c>
      <c r="G35" s="103">
        <v>5</v>
      </c>
      <c r="H35" s="103">
        <v>8</v>
      </c>
      <c r="I35" s="104">
        <v>1350</v>
      </c>
      <c r="J35" s="103">
        <v>5</v>
      </c>
      <c r="K35" s="104">
        <v>300</v>
      </c>
      <c r="L35" s="104">
        <v>3900</v>
      </c>
      <c r="M35" s="104">
        <v>500</v>
      </c>
      <c r="N35" s="104">
        <v>0</v>
      </c>
      <c r="O35" s="104">
        <v>525</v>
      </c>
      <c r="P35" s="104">
        <v>1775</v>
      </c>
      <c r="Q35" s="104">
        <v>2125</v>
      </c>
      <c r="R35" s="105">
        <v>0.25</v>
      </c>
      <c r="S35" s="106" t="s">
        <v>66</v>
      </c>
      <c r="U35" s="100">
        <f>AVERAGE(L$6:L35)</f>
        <v>4085</v>
      </c>
      <c r="V35" s="100">
        <f>AVERAGE(P$6:P35)</f>
        <v>1754.8666666666666</v>
      </c>
      <c r="W35" s="100">
        <f>AVERAGE(Q$6:Q35)</f>
        <v>2330.1333333333332</v>
      </c>
      <c r="X35" s="6"/>
      <c r="Z35" s="103">
        <v>30</v>
      </c>
      <c r="AA35" s="103">
        <v>2</v>
      </c>
      <c r="AB35" s="103">
        <v>3</v>
      </c>
      <c r="AC35" s="103">
        <v>3</v>
      </c>
      <c r="AD35" s="104">
        <v>28</v>
      </c>
      <c r="AE35" s="103">
        <v>7</v>
      </c>
      <c r="AF35" s="103">
        <v>10</v>
      </c>
      <c r="AG35" s="104">
        <v>1200</v>
      </c>
      <c r="AH35" s="103">
        <v>8</v>
      </c>
      <c r="AI35" s="104">
        <v>450</v>
      </c>
      <c r="AJ35" s="104">
        <v>6450</v>
      </c>
      <c r="AK35" s="104">
        <v>500</v>
      </c>
      <c r="AL35" s="104">
        <v>0</v>
      </c>
      <c r="AM35" s="104">
        <v>464</v>
      </c>
      <c r="AN35" s="104">
        <v>2164</v>
      </c>
      <c r="AO35" s="104">
        <v>4286</v>
      </c>
      <c r="AP35" s="105">
        <v>0.4</v>
      </c>
      <c r="AQ35" s="106" t="s">
        <v>66</v>
      </c>
      <c r="AS35" s="100">
        <f>AVERAGE(AJ$6:AJ35)</f>
        <v>5760</v>
      </c>
      <c r="AT35" s="100">
        <f>AVERAGE(AN$6:AN35)</f>
        <v>2000.2</v>
      </c>
      <c r="AU35" s="100">
        <f>AVERAGE(AO$6:AO35)</f>
        <v>3759.8</v>
      </c>
      <c r="AV35" s="6"/>
      <c r="AX35" s="103">
        <v>30</v>
      </c>
      <c r="AY35" s="103">
        <v>2</v>
      </c>
      <c r="AZ35" s="103">
        <v>4</v>
      </c>
      <c r="BA35" s="103">
        <v>2</v>
      </c>
      <c r="BB35" s="104">
        <v>43</v>
      </c>
      <c r="BC35" s="103">
        <v>13</v>
      </c>
      <c r="BD35" s="103">
        <v>15</v>
      </c>
      <c r="BE35" s="104">
        <v>800</v>
      </c>
      <c r="BF35" s="103">
        <v>13</v>
      </c>
      <c r="BG35" s="104">
        <v>400</v>
      </c>
      <c r="BH35" s="104">
        <v>11600</v>
      </c>
      <c r="BI35" s="104">
        <v>300</v>
      </c>
      <c r="BJ35" s="104">
        <v>0</v>
      </c>
      <c r="BK35" s="104">
        <v>799</v>
      </c>
      <c r="BL35" s="104">
        <v>3049</v>
      </c>
      <c r="BM35" s="104">
        <v>8551</v>
      </c>
      <c r="BN35" s="105">
        <v>0.65</v>
      </c>
      <c r="BO35" s="106" t="str">
        <v>No</v>
      </c>
      <c r="BQ35" s="100">
        <f>AVERAGE(BH$6:BH35)</f>
        <v>7860</v>
      </c>
      <c r="BR35" s="100">
        <f>AVERAGE(BL$6:BL35)</f>
        <v>2175.2333333333331</v>
      </c>
      <c r="BS35" s="100">
        <f>AVERAGE(BM$6:BM35)</f>
        <v>5684.7666666666664</v>
      </c>
      <c r="BT35" s="6"/>
      <c r="BU35" s="103">
        <v>30</v>
      </c>
      <c r="BV35" s="103">
        <v>0</v>
      </c>
      <c r="BW35" s="103">
        <v>5</v>
      </c>
      <c r="BX35" s="103">
        <v>3</v>
      </c>
      <c r="BY35" s="104">
        <v>63</v>
      </c>
      <c r="BZ35" s="103">
        <v>9</v>
      </c>
      <c r="CA35" s="103">
        <v>12</v>
      </c>
      <c r="CB35" s="104">
        <v>0</v>
      </c>
      <c r="CC35" s="103">
        <v>12</v>
      </c>
      <c r="CD35" s="104">
        <v>500</v>
      </c>
      <c r="CE35" s="104">
        <v>10100</v>
      </c>
      <c r="CF35" s="104">
        <v>300</v>
      </c>
      <c r="CG35" s="104">
        <v>0</v>
      </c>
      <c r="CH35" s="104">
        <v>996</v>
      </c>
      <c r="CI35" s="104">
        <v>3096</v>
      </c>
      <c r="CJ35" s="104">
        <v>7004</v>
      </c>
      <c r="CK35" s="105">
        <v>0.6</v>
      </c>
      <c r="CL35" s="106" t="s">
        <v>66</v>
      </c>
      <c r="CN35" s="100">
        <f>AVERAGE(CE$6:CE35)</f>
        <v>7873.333333333333</v>
      </c>
      <c r="CO35" s="100">
        <f>AVERAGE(CI$6:CI35)</f>
        <v>2215.8333333333335</v>
      </c>
      <c r="CP35" s="100">
        <f>AVERAGE(CJ$6:CJ35)</f>
        <v>5657.5</v>
      </c>
    </row>
    <row r="36" spans="2:94" ht="16" x14ac:dyDescent="0.2">
      <c r="B36" s="103">
        <v>31</v>
      </c>
      <c r="C36" s="103">
        <v>5</v>
      </c>
      <c r="D36" s="103">
        <v>2</v>
      </c>
      <c r="E36" s="103">
        <v>1</v>
      </c>
      <c r="F36" s="104">
        <v>37</v>
      </c>
      <c r="G36" s="103">
        <v>6</v>
      </c>
      <c r="H36" s="103">
        <v>7</v>
      </c>
      <c r="I36" s="104">
        <v>2250</v>
      </c>
      <c r="J36" s="103">
        <v>2</v>
      </c>
      <c r="K36" s="104">
        <v>300</v>
      </c>
      <c r="L36" s="104">
        <v>3450</v>
      </c>
      <c r="M36" s="104">
        <v>500</v>
      </c>
      <c r="N36" s="104">
        <v>0</v>
      </c>
      <c r="O36" s="104">
        <v>314</v>
      </c>
      <c r="P36" s="104">
        <v>1114</v>
      </c>
      <c r="Q36" s="104">
        <v>2336</v>
      </c>
      <c r="R36" s="105">
        <v>0.1</v>
      </c>
      <c r="S36" s="106" t="s">
        <v>66</v>
      </c>
      <c r="U36" s="100">
        <f>AVERAGE(L$6:L36)</f>
        <v>4064.516129032258</v>
      </c>
      <c r="V36" s="100">
        <f>AVERAGE(P$6:P36)</f>
        <v>1734.1935483870968</v>
      </c>
      <c r="W36" s="100">
        <f>AVERAGE(Q$6:Q36)</f>
        <v>2330.3225806451615</v>
      </c>
      <c r="X36" s="6"/>
      <c r="Z36" s="103">
        <v>31</v>
      </c>
      <c r="AA36" s="103">
        <v>1</v>
      </c>
      <c r="AB36" s="103">
        <v>3</v>
      </c>
      <c r="AC36" s="103">
        <v>5</v>
      </c>
      <c r="AD36" s="104">
        <v>49</v>
      </c>
      <c r="AE36" s="103">
        <v>9</v>
      </c>
      <c r="AF36" s="103">
        <v>14</v>
      </c>
      <c r="AG36" s="104">
        <v>600</v>
      </c>
      <c r="AH36" s="103">
        <v>13</v>
      </c>
      <c r="AI36" s="104">
        <v>450</v>
      </c>
      <c r="AJ36" s="104">
        <v>8850</v>
      </c>
      <c r="AK36" s="104">
        <v>500</v>
      </c>
      <c r="AL36" s="104">
        <v>0</v>
      </c>
      <c r="AM36" s="104">
        <v>877</v>
      </c>
      <c r="AN36" s="104">
        <v>3327</v>
      </c>
      <c r="AO36" s="104">
        <v>5523</v>
      </c>
      <c r="AP36" s="105">
        <v>0.65</v>
      </c>
      <c r="AQ36" s="106" t="s">
        <v>66</v>
      </c>
      <c r="AS36" s="100">
        <f>AVERAGE(AJ$6:AJ36)</f>
        <v>5859.677419354839</v>
      </c>
      <c r="AT36" s="100">
        <f>AVERAGE(AN$6:AN36)</f>
        <v>2043</v>
      </c>
      <c r="AU36" s="100">
        <f>AVERAGE(AO$6:AO36)</f>
        <v>3816.6774193548385</v>
      </c>
      <c r="AV36" s="6"/>
      <c r="AX36" s="103">
        <v>31</v>
      </c>
      <c r="AY36" s="103">
        <v>2</v>
      </c>
      <c r="AZ36" s="103">
        <v>3</v>
      </c>
      <c r="BA36" s="103">
        <v>2</v>
      </c>
      <c r="BB36" s="104">
        <v>73</v>
      </c>
      <c r="BC36" s="103">
        <v>6</v>
      </c>
      <c r="BD36" s="103">
        <v>8</v>
      </c>
      <c r="BE36" s="104">
        <v>800</v>
      </c>
      <c r="BF36" s="103">
        <v>6</v>
      </c>
      <c r="BG36" s="104">
        <v>300</v>
      </c>
      <c r="BH36" s="104">
        <v>5900</v>
      </c>
      <c r="BI36" s="104">
        <v>300</v>
      </c>
      <c r="BJ36" s="104">
        <v>0</v>
      </c>
      <c r="BK36" s="104">
        <v>678</v>
      </c>
      <c r="BL36" s="104">
        <v>1878</v>
      </c>
      <c r="BM36" s="104">
        <v>4022</v>
      </c>
      <c r="BN36" s="105">
        <v>0.3</v>
      </c>
      <c r="BO36" s="106" t="str">
        <v>No</v>
      </c>
      <c r="BQ36" s="100">
        <f>AVERAGE(BH$6:BH36)</f>
        <v>7796.7741935483873</v>
      </c>
      <c r="BR36" s="100">
        <f>AVERAGE(BL$6:BL36)</f>
        <v>2165.6451612903224</v>
      </c>
      <c r="BS36" s="100">
        <f>AVERAGE(BM$6:BM36)</f>
        <v>5631.1290322580644</v>
      </c>
      <c r="BT36" s="6"/>
      <c r="BU36" s="103">
        <v>31</v>
      </c>
      <c r="BV36" s="103">
        <v>2</v>
      </c>
      <c r="BW36" s="103">
        <v>2</v>
      </c>
      <c r="BX36" s="103">
        <v>2</v>
      </c>
      <c r="BY36" s="104">
        <v>23</v>
      </c>
      <c r="BZ36" s="103">
        <v>7</v>
      </c>
      <c r="CA36" s="103">
        <v>9</v>
      </c>
      <c r="CB36" s="104">
        <v>800</v>
      </c>
      <c r="CC36" s="103">
        <v>7</v>
      </c>
      <c r="CD36" s="104">
        <v>200</v>
      </c>
      <c r="CE36" s="104">
        <v>6600</v>
      </c>
      <c r="CF36" s="104">
        <v>300</v>
      </c>
      <c r="CG36" s="104">
        <v>0</v>
      </c>
      <c r="CH36" s="104">
        <v>401</v>
      </c>
      <c r="CI36" s="104">
        <v>1751</v>
      </c>
      <c r="CJ36" s="104">
        <v>4849</v>
      </c>
      <c r="CK36" s="105">
        <v>0.35</v>
      </c>
      <c r="CL36" s="106" t="s">
        <v>66</v>
      </c>
      <c r="CN36" s="100">
        <f>AVERAGE(CE$6:CE36)</f>
        <v>7832.2580645161288</v>
      </c>
      <c r="CO36" s="100">
        <f>AVERAGE(CI$6:CI36)</f>
        <v>2200.8387096774195</v>
      </c>
      <c r="CP36" s="100">
        <f>AVERAGE(CJ$6:CJ36)</f>
        <v>5631.4193548387093</v>
      </c>
    </row>
    <row r="37" spans="2:94" ht="16" x14ac:dyDescent="0.2">
      <c r="B37" s="103">
        <v>32</v>
      </c>
      <c r="C37" s="103">
        <v>3</v>
      </c>
      <c r="D37" s="103">
        <v>3</v>
      </c>
      <c r="E37" s="103">
        <v>3</v>
      </c>
      <c r="F37" s="104">
        <v>72</v>
      </c>
      <c r="G37" s="103">
        <v>4</v>
      </c>
      <c r="H37" s="103">
        <v>7</v>
      </c>
      <c r="I37" s="104">
        <v>1350</v>
      </c>
      <c r="J37" s="103">
        <v>4</v>
      </c>
      <c r="K37" s="104">
        <v>450</v>
      </c>
      <c r="L37" s="104">
        <v>3600</v>
      </c>
      <c r="M37" s="104">
        <v>500</v>
      </c>
      <c r="N37" s="104">
        <v>0</v>
      </c>
      <c r="O37" s="104">
        <v>528</v>
      </c>
      <c r="P37" s="104">
        <v>1628</v>
      </c>
      <c r="Q37" s="104">
        <v>1972</v>
      </c>
      <c r="R37" s="105">
        <v>0.2</v>
      </c>
      <c r="S37" s="106" t="s">
        <v>66</v>
      </c>
      <c r="U37" s="100">
        <f>AVERAGE(L$6:L37)</f>
        <v>4050</v>
      </c>
      <c r="V37" s="100">
        <f>AVERAGE(P$6:P37)</f>
        <v>1730.875</v>
      </c>
      <c r="W37" s="100">
        <f>AVERAGE(Q$6:Q37)</f>
        <v>2319.125</v>
      </c>
      <c r="X37" s="6"/>
      <c r="Z37" s="103">
        <v>32</v>
      </c>
      <c r="AA37" s="103">
        <v>5</v>
      </c>
      <c r="AB37" s="103">
        <v>2</v>
      </c>
      <c r="AC37" s="103">
        <v>1</v>
      </c>
      <c r="AD37" s="104">
        <v>56</v>
      </c>
      <c r="AE37" s="103">
        <v>5</v>
      </c>
      <c r="AF37" s="103">
        <v>6</v>
      </c>
      <c r="AG37" s="104">
        <v>3000</v>
      </c>
      <c r="AH37" s="103">
        <v>1</v>
      </c>
      <c r="AI37" s="104">
        <v>300</v>
      </c>
      <c r="AJ37" s="104">
        <v>3900</v>
      </c>
      <c r="AK37" s="104">
        <v>500</v>
      </c>
      <c r="AL37" s="104">
        <v>0</v>
      </c>
      <c r="AM37" s="104">
        <v>296</v>
      </c>
      <c r="AN37" s="104">
        <v>946</v>
      </c>
      <c r="AO37" s="104">
        <v>2954</v>
      </c>
      <c r="AP37" s="105">
        <v>0.05</v>
      </c>
      <c r="AQ37" s="106" t="s">
        <v>66</v>
      </c>
      <c r="AS37" s="100">
        <f>AVERAGE(AJ$6:AJ37)</f>
        <v>5798.4375</v>
      </c>
      <c r="AT37" s="100">
        <f>AVERAGE(AN$6:AN37)</f>
        <v>2008.71875</v>
      </c>
      <c r="AU37" s="100">
        <f>AVERAGE(AO$6:AO37)</f>
        <v>3789.71875</v>
      </c>
      <c r="AV37" s="6"/>
      <c r="AX37" s="103">
        <v>32</v>
      </c>
      <c r="AY37" s="103">
        <v>2</v>
      </c>
      <c r="AZ37" s="103">
        <v>5</v>
      </c>
      <c r="BA37" s="103">
        <v>1</v>
      </c>
      <c r="BB37" s="104">
        <v>72</v>
      </c>
      <c r="BC37" s="103">
        <v>9</v>
      </c>
      <c r="BD37" s="103">
        <v>10</v>
      </c>
      <c r="BE37" s="104">
        <v>800</v>
      </c>
      <c r="BF37" s="103">
        <v>8</v>
      </c>
      <c r="BG37" s="104">
        <v>500</v>
      </c>
      <c r="BH37" s="104">
        <v>7700</v>
      </c>
      <c r="BI37" s="104">
        <v>300</v>
      </c>
      <c r="BJ37" s="104">
        <v>0</v>
      </c>
      <c r="BK37" s="104">
        <v>816</v>
      </c>
      <c r="BL37" s="104">
        <v>2316</v>
      </c>
      <c r="BM37" s="104">
        <v>5384</v>
      </c>
      <c r="BN37" s="105">
        <v>0.4</v>
      </c>
      <c r="BO37" s="106" t="str">
        <v>No</v>
      </c>
      <c r="BQ37" s="100">
        <f>AVERAGE(BH$6:BH37)</f>
        <v>7793.75</v>
      </c>
      <c r="BR37" s="100">
        <f>AVERAGE(BL$6:BL37)</f>
        <v>2170.34375</v>
      </c>
      <c r="BS37" s="100">
        <f>AVERAGE(BM$6:BM37)</f>
        <v>5623.40625</v>
      </c>
      <c r="BT37" s="6"/>
      <c r="BU37" s="103">
        <v>32</v>
      </c>
      <c r="BV37" s="103">
        <v>2</v>
      </c>
      <c r="BW37" s="103">
        <v>4</v>
      </c>
      <c r="BX37" s="103">
        <v>2</v>
      </c>
      <c r="BY37" s="104">
        <v>54</v>
      </c>
      <c r="BZ37" s="103">
        <v>6</v>
      </c>
      <c r="CA37" s="103">
        <v>8</v>
      </c>
      <c r="CB37" s="104">
        <v>800</v>
      </c>
      <c r="CC37" s="103">
        <v>6</v>
      </c>
      <c r="CD37" s="104">
        <v>400</v>
      </c>
      <c r="CE37" s="104">
        <v>6000</v>
      </c>
      <c r="CF37" s="104">
        <v>300</v>
      </c>
      <c r="CG37" s="104">
        <v>0</v>
      </c>
      <c r="CH37" s="104">
        <v>564</v>
      </c>
      <c r="CI37" s="104">
        <v>1764</v>
      </c>
      <c r="CJ37" s="104">
        <v>4236</v>
      </c>
      <c r="CK37" s="105">
        <v>0.3</v>
      </c>
      <c r="CL37" s="106" t="s">
        <v>66</v>
      </c>
      <c r="CN37" s="100">
        <f>AVERAGE(CE$6:CE37)</f>
        <v>7775</v>
      </c>
      <c r="CO37" s="100">
        <f>AVERAGE(CI$6:CI37)</f>
        <v>2187.1875</v>
      </c>
      <c r="CP37" s="100">
        <f>AVERAGE(CJ$6:CJ37)</f>
        <v>5587.8125</v>
      </c>
    </row>
    <row r="38" spans="2:94" ht="16" x14ac:dyDescent="0.2">
      <c r="B38" s="103">
        <v>33</v>
      </c>
      <c r="C38" s="103">
        <v>5</v>
      </c>
      <c r="D38" s="103">
        <v>3</v>
      </c>
      <c r="E38" s="103">
        <v>2</v>
      </c>
      <c r="F38" s="104">
        <v>63</v>
      </c>
      <c r="G38" s="103">
        <v>5</v>
      </c>
      <c r="H38" s="103">
        <v>7</v>
      </c>
      <c r="I38" s="104">
        <v>2250</v>
      </c>
      <c r="J38" s="103">
        <v>2</v>
      </c>
      <c r="K38" s="104">
        <v>450</v>
      </c>
      <c r="L38" s="104">
        <v>3600</v>
      </c>
      <c r="M38" s="104">
        <v>500</v>
      </c>
      <c r="N38" s="104">
        <v>0</v>
      </c>
      <c r="O38" s="104">
        <v>366</v>
      </c>
      <c r="P38" s="104">
        <v>1166</v>
      </c>
      <c r="Q38" s="104">
        <v>2434</v>
      </c>
      <c r="R38" s="105">
        <v>0.1</v>
      </c>
      <c r="S38" s="106" t="s">
        <v>66</v>
      </c>
      <c r="U38" s="100">
        <f>AVERAGE(L$6:L38)</f>
        <v>4036.3636363636365</v>
      </c>
      <c r="V38" s="100">
        <f>AVERAGE(P$6:P38)</f>
        <v>1713.7575757575758</v>
      </c>
      <c r="W38" s="100">
        <f>AVERAGE(Q$6:Q38)</f>
        <v>2322.6060606060605</v>
      </c>
      <c r="X38" s="6"/>
      <c r="Z38" s="103">
        <v>33</v>
      </c>
      <c r="AA38" s="103">
        <v>3</v>
      </c>
      <c r="AB38" s="103">
        <v>2</v>
      </c>
      <c r="AC38" s="103">
        <v>3</v>
      </c>
      <c r="AD38" s="104">
        <v>39</v>
      </c>
      <c r="AE38" s="103">
        <v>7</v>
      </c>
      <c r="AF38" s="103">
        <v>10</v>
      </c>
      <c r="AG38" s="104">
        <v>1800</v>
      </c>
      <c r="AH38" s="103">
        <v>7</v>
      </c>
      <c r="AI38" s="104">
        <v>300</v>
      </c>
      <c r="AJ38" s="104">
        <v>6300</v>
      </c>
      <c r="AK38" s="104">
        <v>500</v>
      </c>
      <c r="AL38" s="104">
        <v>0</v>
      </c>
      <c r="AM38" s="104">
        <v>513</v>
      </c>
      <c r="AN38" s="104">
        <v>2063</v>
      </c>
      <c r="AO38" s="104">
        <v>4237</v>
      </c>
      <c r="AP38" s="105">
        <v>0.35</v>
      </c>
      <c r="AQ38" s="106" t="s">
        <v>66</v>
      </c>
      <c r="AS38" s="100">
        <f>AVERAGE(AJ$6:AJ38)</f>
        <v>5813.636363636364</v>
      </c>
      <c r="AT38" s="100">
        <f>AVERAGE(AN$6:AN38)</f>
        <v>2010.3636363636363</v>
      </c>
      <c r="AU38" s="100">
        <f>AVERAGE(AO$6:AO38)</f>
        <v>3803.2727272727275</v>
      </c>
      <c r="AV38" s="6"/>
      <c r="AX38" s="103">
        <v>33</v>
      </c>
      <c r="AY38" s="103">
        <v>3</v>
      </c>
      <c r="AZ38" s="103">
        <v>3</v>
      </c>
      <c r="BA38" s="103">
        <v>3</v>
      </c>
      <c r="BB38" s="104">
        <v>45</v>
      </c>
      <c r="BC38" s="103">
        <v>7</v>
      </c>
      <c r="BD38" s="103">
        <v>10</v>
      </c>
      <c r="BE38" s="104">
        <v>1200</v>
      </c>
      <c r="BF38" s="103">
        <v>7</v>
      </c>
      <c r="BG38" s="104">
        <v>300</v>
      </c>
      <c r="BH38" s="104">
        <v>7100</v>
      </c>
      <c r="BI38" s="104">
        <v>300</v>
      </c>
      <c r="BJ38" s="104">
        <v>0</v>
      </c>
      <c r="BK38" s="104">
        <v>555</v>
      </c>
      <c r="BL38" s="104">
        <v>1905</v>
      </c>
      <c r="BM38" s="104">
        <v>5195</v>
      </c>
      <c r="BN38" s="105">
        <v>0.35</v>
      </c>
      <c r="BO38" s="106" t="str">
        <v>No</v>
      </c>
      <c r="BQ38" s="100">
        <f>AVERAGE(BH$6:BH38)</f>
        <v>7772.727272727273</v>
      </c>
      <c r="BR38" s="100">
        <f>AVERAGE(BL$6:BL38)</f>
        <v>2162.3030303030305</v>
      </c>
      <c r="BS38" s="100">
        <f>AVERAGE(BM$6:BM38)</f>
        <v>5610.424242424242</v>
      </c>
      <c r="BT38" s="6"/>
      <c r="BU38" s="103">
        <v>33</v>
      </c>
      <c r="BV38" s="103">
        <v>4</v>
      </c>
      <c r="BW38" s="103">
        <v>3</v>
      </c>
      <c r="BX38" s="103">
        <v>3</v>
      </c>
      <c r="BY38" s="104">
        <v>51</v>
      </c>
      <c r="BZ38" s="103">
        <v>7</v>
      </c>
      <c r="CA38" s="103">
        <v>10</v>
      </c>
      <c r="CB38" s="104">
        <v>1600</v>
      </c>
      <c r="CC38" s="103">
        <v>6</v>
      </c>
      <c r="CD38" s="104">
        <v>300</v>
      </c>
      <c r="CE38" s="104">
        <v>6700</v>
      </c>
      <c r="CF38" s="104">
        <v>300</v>
      </c>
      <c r="CG38" s="104">
        <v>0</v>
      </c>
      <c r="CH38" s="104">
        <v>546</v>
      </c>
      <c r="CI38" s="104">
        <v>1746</v>
      </c>
      <c r="CJ38" s="104">
        <v>4954</v>
      </c>
      <c r="CK38" s="105">
        <v>0.3</v>
      </c>
      <c r="CL38" s="106" t="s">
        <v>66</v>
      </c>
      <c r="CN38" s="100">
        <f>AVERAGE(CE$6:CE38)</f>
        <v>7742.424242424242</v>
      </c>
      <c r="CO38" s="100">
        <f>AVERAGE(CI$6:CI38)</f>
        <v>2173.818181818182</v>
      </c>
      <c r="CP38" s="100">
        <f>AVERAGE(CJ$6:CJ38)</f>
        <v>5568.606060606061</v>
      </c>
    </row>
    <row r="39" spans="2:94" ht="16" x14ac:dyDescent="0.2">
      <c r="B39" s="103">
        <v>34</v>
      </c>
      <c r="C39" s="103">
        <v>1</v>
      </c>
      <c r="D39" s="103">
        <v>3</v>
      </c>
      <c r="E39" s="103">
        <v>0</v>
      </c>
      <c r="F39" s="104">
        <v>23</v>
      </c>
      <c r="G39" s="103">
        <v>6</v>
      </c>
      <c r="H39" s="103">
        <v>6</v>
      </c>
      <c r="I39" s="104">
        <v>450</v>
      </c>
      <c r="J39" s="103">
        <v>5</v>
      </c>
      <c r="K39" s="104">
        <v>450</v>
      </c>
      <c r="L39" s="104">
        <v>3150</v>
      </c>
      <c r="M39" s="104">
        <v>500</v>
      </c>
      <c r="N39" s="104">
        <v>0</v>
      </c>
      <c r="O39" s="104">
        <v>355</v>
      </c>
      <c r="P39" s="104">
        <v>1605</v>
      </c>
      <c r="Q39" s="104">
        <v>1545</v>
      </c>
      <c r="R39" s="105">
        <v>0.25</v>
      </c>
      <c r="S39" s="106" t="s">
        <v>66</v>
      </c>
      <c r="U39" s="100">
        <f>AVERAGE(L$6:L39)</f>
        <v>4010.294117647059</v>
      </c>
      <c r="V39" s="100">
        <f>AVERAGE(P$6:P39)</f>
        <v>1710.5588235294117</v>
      </c>
      <c r="W39" s="100">
        <f>AVERAGE(Q$6:Q39)</f>
        <v>2299.7352941176468</v>
      </c>
      <c r="X39" s="6"/>
      <c r="Z39" s="103">
        <v>34</v>
      </c>
      <c r="AA39" s="103">
        <v>1</v>
      </c>
      <c r="AB39" s="103">
        <v>4</v>
      </c>
      <c r="AC39" s="103">
        <v>2</v>
      </c>
      <c r="AD39" s="104">
        <v>78</v>
      </c>
      <c r="AE39" s="103">
        <v>5</v>
      </c>
      <c r="AF39" s="103">
        <v>7</v>
      </c>
      <c r="AG39" s="104">
        <v>600</v>
      </c>
      <c r="AH39" s="103">
        <v>6</v>
      </c>
      <c r="AI39" s="104">
        <v>600</v>
      </c>
      <c r="AJ39" s="104">
        <v>4800</v>
      </c>
      <c r="AK39" s="104">
        <v>500</v>
      </c>
      <c r="AL39" s="104">
        <v>0</v>
      </c>
      <c r="AM39" s="104">
        <v>708</v>
      </c>
      <c r="AN39" s="104">
        <v>2108</v>
      </c>
      <c r="AO39" s="104">
        <v>2692</v>
      </c>
      <c r="AP39" s="105">
        <v>0.3</v>
      </c>
      <c r="AQ39" s="106" t="s">
        <v>66</v>
      </c>
      <c r="AS39" s="100">
        <f>AVERAGE(AJ$6:AJ39)</f>
        <v>5783.8235294117649</v>
      </c>
      <c r="AT39" s="100">
        <f>AVERAGE(AN$6:AN39)</f>
        <v>2013.2352941176471</v>
      </c>
      <c r="AU39" s="100">
        <f>AVERAGE(AO$6:AO39)</f>
        <v>3770.5882352941176</v>
      </c>
      <c r="AV39" s="6"/>
      <c r="AX39" s="103">
        <v>34</v>
      </c>
      <c r="AY39" s="103">
        <v>5</v>
      </c>
      <c r="AZ39" s="103">
        <v>3</v>
      </c>
      <c r="BA39" s="103">
        <v>0</v>
      </c>
      <c r="BB39" s="104">
        <v>22</v>
      </c>
      <c r="BC39" s="103">
        <v>8</v>
      </c>
      <c r="BD39" s="103">
        <v>8</v>
      </c>
      <c r="BE39" s="104">
        <v>2000</v>
      </c>
      <c r="BF39" s="103">
        <v>3</v>
      </c>
      <c r="BG39" s="104">
        <v>300</v>
      </c>
      <c r="BH39" s="104">
        <v>4700</v>
      </c>
      <c r="BI39" s="104">
        <v>300</v>
      </c>
      <c r="BJ39" s="104">
        <v>0</v>
      </c>
      <c r="BK39" s="104">
        <v>306</v>
      </c>
      <c r="BL39" s="104">
        <v>1056</v>
      </c>
      <c r="BM39" s="104">
        <v>3644</v>
      </c>
      <c r="BN39" s="105">
        <v>0.15</v>
      </c>
      <c r="BO39" s="106" t="str">
        <v>No</v>
      </c>
      <c r="BQ39" s="100">
        <f>AVERAGE(BH$6:BH39)</f>
        <v>7682.3529411764703</v>
      </c>
      <c r="BR39" s="100">
        <f>AVERAGE(BL$6:BL39)</f>
        <v>2129.7647058823532</v>
      </c>
      <c r="BS39" s="100">
        <f>AVERAGE(BM$6:BM39)</f>
        <v>5552.588235294118</v>
      </c>
      <c r="BT39" s="6"/>
      <c r="BU39" s="103">
        <v>34</v>
      </c>
      <c r="BV39" s="103">
        <v>3</v>
      </c>
      <c r="BW39" s="103">
        <v>3</v>
      </c>
      <c r="BX39" s="103">
        <v>4</v>
      </c>
      <c r="BY39" s="104">
        <v>47</v>
      </c>
      <c r="BZ39" s="103">
        <v>8</v>
      </c>
      <c r="CA39" s="103">
        <v>12</v>
      </c>
      <c r="CB39" s="104">
        <v>1200</v>
      </c>
      <c r="CC39" s="103">
        <v>9</v>
      </c>
      <c r="CD39" s="104">
        <v>300</v>
      </c>
      <c r="CE39" s="104">
        <v>8700</v>
      </c>
      <c r="CF39" s="104">
        <v>300</v>
      </c>
      <c r="CG39" s="104">
        <v>0</v>
      </c>
      <c r="CH39" s="104">
        <v>663</v>
      </c>
      <c r="CI39" s="104">
        <v>2313</v>
      </c>
      <c r="CJ39" s="104">
        <v>6387</v>
      </c>
      <c r="CK39" s="105">
        <v>0.45</v>
      </c>
      <c r="CL39" s="106" t="s">
        <v>66</v>
      </c>
      <c r="CN39" s="100">
        <f>AVERAGE(CE$6:CE39)</f>
        <v>7770.588235294118</v>
      </c>
      <c r="CO39" s="100">
        <f>AVERAGE(CI$6:CI39)</f>
        <v>2177.9117647058824</v>
      </c>
      <c r="CP39" s="100">
        <f>AVERAGE(CJ$6:CJ39)</f>
        <v>5592.6764705882351</v>
      </c>
    </row>
    <row r="40" spans="2:94" ht="16" x14ac:dyDescent="0.2">
      <c r="B40" s="103">
        <v>35</v>
      </c>
      <c r="C40" s="103">
        <v>4</v>
      </c>
      <c r="D40" s="103">
        <v>5</v>
      </c>
      <c r="E40" s="103">
        <v>1</v>
      </c>
      <c r="F40" s="104">
        <v>84</v>
      </c>
      <c r="G40" s="103">
        <v>5</v>
      </c>
      <c r="H40" s="103">
        <v>6</v>
      </c>
      <c r="I40" s="104">
        <v>1800</v>
      </c>
      <c r="J40" s="103">
        <v>2</v>
      </c>
      <c r="K40" s="104">
        <v>750</v>
      </c>
      <c r="L40" s="104">
        <v>3450</v>
      </c>
      <c r="M40" s="104">
        <v>500</v>
      </c>
      <c r="N40" s="104">
        <v>0</v>
      </c>
      <c r="O40" s="104">
        <v>408</v>
      </c>
      <c r="P40" s="104">
        <v>1208</v>
      </c>
      <c r="Q40" s="104">
        <v>2242</v>
      </c>
      <c r="R40" s="105">
        <v>0.1</v>
      </c>
      <c r="S40" s="106" t="s">
        <v>66</v>
      </c>
      <c r="U40" s="100">
        <f>AVERAGE(L$6:L40)</f>
        <v>3994.2857142857142</v>
      </c>
      <c r="V40" s="100">
        <f>AVERAGE(P$6:P40)</f>
        <v>1696.2</v>
      </c>
      <c r="W40" s="100">
        <f>AVERAGE(Q$6:Q40)</f>
        <v>2298.0857142857144</v>
      </c>
      <c r="X40" s="6"/>
      <c r="Z40" s="103">
        <v>35</v>
      </c>
      <c r="AA40" s="103">
        <v>2</v>
      </c>
      <c r="AB40" s="103">
        <v>2</v>
      </c>
      <c r="AC40" s="103">
        <v>2</v>
      </c>
      <c r="AD40" s="104">
        <v>39</v>
      </c>
      <c r="AE40" s="103">
        <v>4</v>
      </c>
      <c r="AF40" s="103">
        <v>6</v>
      </c>
      <c r="AG40" s="104">
        <v>1200</v>
      </c>
      <c r="AH40" s="103">
        <v>4</v>
      </c>
      <c r="AI40" s="104">
        <v>300</v>
      </c>
      <c r="AJ40" s="104">
        <v>3900</v>
      </c>
      <c r="AK40" s="104">
        <v>500</v>
      </c>
      <c r="AL40" s="104">
        <v>0</v>
      </c>
      <c r="AM40" s="104">
        <v>396</v>
      </c>
      <c r="AN40" s="104">
        <v>1496</v>
      </c>
      <c r="AO40" s="104">
        <v>2404</v>
      </c>
      <c r="AP40" s="105">
        <v>0.2</v>
      </c>
      <c r="AQ40" s="106" t="s">
        <v>66</v>
      </c>
      <c r="AS40" s="100">
        <f>AVERAGE(AJ$6:AJ40)</f>
        <v>5730</v>
      </c>
      <c r="AT40" s="100">
        <f>AVERAGE(AN$6:AN40)</f>
        <v>1998.4571428571428</v>
      </c>
      <c r="AU40" s="100">
        <f>AVERAGE(AO$6:AO40)</f>
        <v>3731.542857142857</v>
      </c>
      <c r="AV40" s="6"/>
      <c r="AX40" s="103">
        <v>35</v>
      </c>
      <c r="AY40" s="103">
        <v>4</v>
      </c>
      <c r="AZ40" s="103">
        <v>2</v>
      </c>
      <c r="BA40" s="103">
        <v>2</v>
      </c>
      <c r="BB40" s="104">
        <v>72</v>
      </c>
      <c r="BC40" s="103">
        <v>4</v>
      </c>
      <c r="BD40" s="103">
        <v>6</v>
      </c>
      <c r="BE40" s="104">
        <v>1600</v>
      </c>
      <c r="BF40" s="103">
        <v>2</v>
      </c>
      <c r="BG40" s="104">
        <v>200</v>
      </c>
      <c r="BH40" s="104">
        <v>3400</v>
      </c>
      <c r="BI40" s="104">
        <v>300</v>
      </c>
      <c r="BJ40" s="104">
        <v>0</v>
      </c>
      <c r="BK40" s="104">
        <v>384</v>
      </c>
      <c r="BL40" s="104">
        <v>984</v>
      </c>
      <c r="BM40" s="104">
        <v>2416</v>
      </c>
      <c r="BN40" s="105">
        <v>0.1</v>
      </c>
      <c r="BO40" s="106" t="str">
        <v>No</v>
      </c>
      <c r="BQ40" s="100">
        <f>AVERAGE(BH$6:BH40)</f>
        <v>7560</v>
      </c>
      <c r="BR40" s="100">
        <f>AVERAGE(BL$6:BL40)</f>
        <v>2097.0285714285715</v>
      </c>
      <c r="BS40" s="100">
        <f>AVERAGE(BM$6:BM40)</f>
        <v>5462.971428571429</v>
      </c>
      <c r="BT40" s="6"/>
      <c r="BU40" s="103">
        <v>35</v>
      </c>
      <c r="BV40" s="103">
        <v>1</v>
      </c>
      <c r="BW40" s="103">
        <v>1</v>
      </c>
      <c r="BX40" s="103">
        <v>2</v>
      </c>
      <c r="BY40" s="104">
        <v>79</v>
      </c>
      <c r="BZ40" s="103">
        <v>6</v>
      </c>
      <c r="CA40" s="103">
        <v>8</v>
      </c>
      <c r="CB40" s="104">
        <v>400</v>
      </c>
      <c r="CC40" s="103">
        <v>7</v>
      </c>
      <c r="CD40" s="104">
        <v>100</v>
      </c>
      <c r="CE40" s="104">
        <v>6100</v>
      </c>
      <c r="CF40" s="104">
        <v>300</v>
      </c>
      <c r="CG40" s="104">
        <v>0</v>
      </c>
      <c r="CH40" s="104">
        <v>793</v>
      </c>
      <c r="CI40" s="104">
        <v>2143</v>
      </c>
      <c r="CJ40" s="104">
        <v>3957</v>
      </c>
      <c r="CK40" s="105">
        <v>0.35</v>
      </c>
      <c r="CL40" s="106" t="s">
        <v>66</v>
      </c>
      <c r="CN40" s="100">
        <f>AVERAGE(CE$6:CE40)</f>
        <v>7722.8571428571431</v>
      </c>
      <c r="CO40" s="100">
        <f>AVERAGE(CI$6:CI40)</f>
        <v>2176.9142857142856</v>
      </c>
      <c r="CP40" s="100">
        <f>AVERAGE(CJ$6:CJ40)</f>
        <v>5545.9428571428571</v>
      </c>
    </row>
    <row r="41" spans="2:94" ht="16" x14ac:dyDescent="0.2">
      <c r="B41" s="103">
        <v>36</v>
      </c>
      <c r="C41" s="103">
        <v>3</v>
      </c>
      <c r="D41" s="103">
        <v>2</v>
      </c>
      <c r="E41" s="103">
        <v>2</v>
      </c>
      <c r="F41" s="104">
        <v>34</v>
      </c>
      <c r="G41" s="103">
        <v>4</v>
      </c>
      <c r="H41" s="103">
        <v>6</v>
      </c>
      <c r="I41" s="104">
        <v>1350</v>
      </c>
      <c r="J41" s="103">
        <v>3</v>
      </c>
      <c r="K41" s="104">
        <v>300</v>
      </c>
      <c r="L41" s="104">
        <v>3000</v>
      </c>
      <c r="M41" s="104">
        <v>500</v>
      </c>
      <c r="N41" s="104">
        <v>0</v>
      </c>
      <c r="O41" s="104">
        <v>342</v>
      </c>
      <c r="P41" s="104">
        <v>1292</v>
      </c>
      <c r="Q41" s="104">
        <v>1708</v>
      </c>
      <c r="R41" s="105">
        <v>0.15</v>
      </c>
      <c r="S41" s="106" t="s">
        <v>66</v>
      </c>
      <c r="U41" s="100">
        <f>AVERAGE(L$6:L41)</f>
        <v>3966.6666666666665</v>
      </c>
      <c r="V41" s="100">
        <f>AVERAGE(P$6:P41)</f>
        <v>1684.9722222222222</v>
      </c>
      <c r="W41" s="100">
        <f>AVERAGE(Q$6:Q41)</f>
        <v>2281.6944444444443</v>
      </c>
      <c r="X41" s="6"/>
      <c r="Z41" s="103">
        <v>36</v>
      </c>
      <c r="AA41" s="103">
        <v>4</v>
      </c>
      <c r="AB41" s="103">
        <v>2</v>
      </c>
      <c r="AC41" s="103">
        <v>3</v>
      </c>
      <c r="AD41" s="104">
        <v>50</v>
      </c>
      <c r="AE41" s="103">
        <v>4</v>
      </c>
      <c r="AF41" s="103">
        <v>7</v>
      </c>
      <c r="AG41" s="104">
        <v>2400</v>
      </c>
      <c r="AH41" s="103">
        <v>3</v>
      </c>
      <c r="AI41" s="104">
        <v>300</v>
      </c>
      <c r="AJ41" s="104">
        <v>4500</v>
      </c>
      <c r="AK41" s="104">
        <v>500</v>
      </c>
      <c r="AL41" s="104">
        <v>0</v>
      </c>
      <c r="AM41" s="104">
        <v>390</v>
      </c>
      <c r="AN41" s="104">
        <v>1340</v>
      </c>
      <c r="AO41" s="104">
        <v>3160</v>
      </c>
      <c r="AP41" s="105">
        <v>0.15</v>
      </c>
      <c r="AQ41" s="106" t="s">
        <v>66</v>
      </c>
      <c r="AS41" s="100">
        <f>AVERAGE(AJ$6:AJ41)</f>
        <v>5695.833333333333</v>
      </c>
      <c r="AT41" s="100">
        <f>AVERAGE(AN$6:AN41)</f>
        <v>1980.1666666666667</v>
      </c>
      <c r="AU41" s="100">
        <f>AVERAGE(AO$6:AO41)</f>
        <v>3715.6666666666665</v>
      </c>
      <c r="AV41" s="6"/>
      <c r="AX41" s="103">
        <v>36</v>
      </c>
      <c r="AY41" s="103">
        <v>3</v>
      </c>
      <c r="AZ41" s="103">
        <v>3</v>
      </c>
      <c r="BA41" s="103">
        <v>4</v>
      </c>
      <c r="BB41" s="104">
        <v>34</v>
      </c>
      <c r="BC41" s="103">
        <v>7</v>
      </c>
      <c r="BD41" s="103">
        <v>11</v>
      </c>
      <c r="BE41" s="104">
        <v>1200</v>
      </c>
      <c r="BF41" s="103">
        <v>8</v>
      </c>
      <c r="BG41" s="104">
        <v>300</v>
      </c>
      <c r="BH41" s="104">
        <v>7900</v>
      </c>
      <c r="BI41" s="104">
        <v>300</v>
      </c>
      <c r="BJ41" s="104">
        <v>0</v>
      </c>
      <c r="BK41" s="104">
        <v>512</v>
      </c>
      <c r="BL41" s="104">
        <v>2012</v>
      </c>
      <c r="BM41" s="104">
        <v>5888</v>
      </c>
      <c r="BN41" s="105">
        <v>0.4</v>
      </c>
      <c r="BO41" s="106" t="str">
        <v>No</v>
      </c>
      <c r="BQ41" s="100">
        <f>AVERAGE(BH$6:BH41)</f>
        <v>7569.4444444444443</v>
      </c>
      <c r="BR41" s="100">
        <f>AVERAGE(BL$6:BL41)</f>
        <v>2094.6666666666665</v>
      </c>
      <c r="BS41" s="100">
        <f>AVERAGE(BM$6:BM41)</f>
        <v>5474.7777777777774</v>
      </c>
      <c r="BT41" s="6"/>
      <c r="BU41" s="103">
        <v>36</v>
      </c>
      <c r="BV41" s="103">
        <v>0</v>
      </c>
      <c r="BW41" s="103">
        <v>2</v>
      </c>
      <c r="BX41" s="103">
        <v>1</v>
      </c>
      <c r="BY41" s="104">
        <v>51</v>
      </c>
      <c r="BZ41" s="103">
        <v>5</v>
      </c>
      <c r="CA41" s="103">
        <v>6</v>
      </c>
      <c r="CB41" s="104">
        <v>0</v>
      </c>
      <c r="CC41" s="103">
        <v>6</v>
      </c>
      <c r="CD41" s="104">
        <v>200</v>
      </c>
      <c r="CE41" s="104">
        <v>5000</v>
      </c>
      <c r="CF41" s="104">
        <v>300</v>
      </c>
      <c r="CG41" s="104">
        <v>0</v>
      </c>
      <c r="CH41" s="104">
        <v>546</v>
      </c>
      <c r="CI41" s="104">
        <v>1746</v>
      </c>
      <c r="CJ41" s="104">
        <v>3254</v>
      </c>
      <c r="CK41" s="105">
        <v>0.3</v>
      </c>
      <c r="CL41" s="106" t="s">
        <v>66</v>
      </c>
      <c r="CN41" s="100">
        <f>AVERAGE(CE$6:CE41)</f>
        <v>7647.2222222222226</v>
      </c>
      <c r="CO41" s="100">
        <f>AVERAGE(CI$6:CI41)</f>
        <v>2164.9444444444443</v>
      </c>
      <c r="CP41" s="100">
        <f>AVERAGE(CJ$6:CJ41)</f>
        <v>5482.2777777777774</v>
      </c>
    </row>
    <row r="42" spans="2:94" ht="16" x14ac:dyDescent="0.2">
      <c r="B42" s="103">
        <v>37</v>
      </c>
      <c r="C42" s="103">
        <v>4</v>
      </c>
      <c r="D42" s="103">
        <v>3</v>
      </c>
      <c r="E42" s="103">
        <v>2</v>
      </c>
      <c r="F42" s="104">
        <v>41</v>
      </c>
      <c r="G42" s="103">
        <v>4</v>
      </c>
      <c r="H42" s="103">
        <v>6</v>
      </c>
      <c r="I42" s="104">
        <v>1800</v>
      </c>
      <c r="J42" s="103">
        <v>2</v>
      </c>
      <c r="K42" s="104">
        <v>450</v>
      </c>
      <c r="L42" s="104">
        <v>3150</v>
      </c>
      <c r="M42" s="104">
        <v>500</v>
      </c>
      <c r="N42" s="104">
        <v>0</v>
      </c>
      <c r="O42" s="104">
        <v>322</v>
      </c>
      <c r="P42" s="104">
        <v>1122</v>
      </c>
      <c r="Q42" s="104">
        <v>2028</v>
      </c>
      <c r="R42" s="105">
        <v>0.1</v>
      </c>
      <c r="S42" s="106" t="s">
        <v>66</v>
      </c>
      <c r="U42" s="100">
        <f>AVERAGE(L$6:L42)</f>
        <v>3944.5945945945946</v>
      </c>
      <c r="V42" s="100">
        <f>AVERAGE(P$6:P42)</f>
        <v>1669.7567567567567</v>
      </c>
      <c r="W42" s="100">
        <f>AVERAGE(Q$6:Q42)</f>
        <v>2274.8378378378379</v>
      </c>
      <c r="X42" s="6"/>
      <c r="Z42" s="103">
        <v>37</v>
      </c>
      <c r="AA42" s="103">
        <v>2</v>
      </c>
      <c r="AB42" s="103">
        <v>3</v>
      </c>
      <c r="AC42" s="103">
        <v>2</v>
      </c>
      <c r="AD42" s="104">
        <v>52</v>
      </c>
      <c r="AE42" s="103">
        <v>8</v>
      </c>
      <c r="AF42" s="103">
        <v>10</v>
      </c>
      <c r="AG42" s="104">
        <v>1200</v>
      </c>
      <c r="AH42" s="103">
        <v>8</v>
      </c>
      <c r="AI42" s="104">
        <v>450</v>
      </c>
      <c r="AJ42" s="104">
        <v>6450</v>
      </c>
      <c r="AK42" s="104">
        <v>500</v>
      </c>
      <c r="AL42" s="104">
        <v>0</v>
      </c>
      <c r="AM42" s="104">
        <v>656</v>
      </c>
      <c r="AN42" s="104">
        <v>2356</v>
      </c>
      <c r="AO42" s="104">
        <v>4094</v>
      </c>
      <c r="AP42" s="105">
        <v>0.4</v>
      </c>
      <c r="AQ42" s="106" t="s">
        <v>66</v>
      </c>
      <c r="AS42" s="100">
        <f>AVERAGE(AJ$6:AJ42)</f>
        <v>5716.2162162162158</v>
      </c>
      <c r="AT42" s="100">
        <f>AVERAGE(AN$6:AN42)</f>
        <v>1990.3243243243244</v>
      </c>
      <c r="AU42" s="100">
        <f>AVERAGE(AO$6:AO42)</f>
        <v>3725.8918918918921</v>
      </c>
      <c r="AV42" s="6"/>
      <c r="AX42" s="103">
        <v>37</v>
      </c>
      <c r="AY42" s="103">
        <v>1</v>
      </c>
      <c r="AZ42" s="103">
        <v>4</v>
      </c>
      <c r="BA42" s="103">
        <v>4</v>
      </c>
      <c r="BB42" s="104">
        <v>61</v>
      </c>
      <c r="BC42" s="103">
        <v>9</v>
      </c>
      <c r="BD42" s="103">
        <v>13</v>
      </c>
      <c r="BE42" s="104">
        <v>400</v>
      </c>
      <c r="BF42" s="103">
        <v>12</v>
      </c>
      <c r="BG42" s="104">
        <v>400</v>
      </c>
      <c r="BH42" s="104">
        <v>10400</v>
      </c>
      <c r="BI42" s="104">
        <v>300</v>
      </c>
      <c r="BJ42" s="104">
        <v>0</v>
      </c>
      <c r="BK42" s="104">
        <v>972</v>
      </c>
      <c r="BL42" s="104">
        <v>3072</v>
      </c>
      <c r="BM42" s="104">
        <v>7328</v>
      </c>
      <c r="BN42" s="105">
        <v>0.6</v>
      </c>
      <c r="BO42" s="106" t="str">
        <v>No</v>
      </c>
      <c r="BQ42" s="100">
        <f>AVERAGE(BH$6:BH42)</f>
        <v>7645.9459459459458</v>
      </c>
      <c r="BR42" s="100">
        <f>AVERAGE(BL$6:BL42)</f>
        <v>2121.0810810810813</v>
      </c>
      <c r="BS42" s="100">
        <f>AVERAGE(BM$6:BM42)</f>
        <v>5524.864864864865</v>
      </c>
      <c r="BT42" s="6"/>
      <c r="BU42" s="103">
        <v>37</v>
      </c>
      <c r="BV42" s="103">
        <v>2</v>
      </c>
      <c r="BW42" s="103">
        <v>4</v>
      </c>
      <c r="BX42" s="103">
        <v>2</v>
      </c>
      <c r="BY42" s="104">
        <v>56</v>
      </c>
      <c r="BZ42" s="103">
        <v>9</v>
      </c>
      <c r="CA42" s="103">
        <v>11</v>
      </c>
      <c r="CB42" s="104">
        <v>800</v>
      </c>
      <c r="CC42" s="103">
        <v>9</v>
      </c>
      <c r="CD42" s="104">
        <v>400</v>
      </c>
      <c r="CE42" s="104">
        <v>8400</v>
      </c>
      <c r="CF42" s="104">
        <v>300</v>
      </c>
      <c r="CG42" s="104">
        <v>0</v>
      </c>
      <c r="CH42" s="104">
        <v>744</v>
      </c>
      <c r="CI42" s="104">
        <v>2394</v>
      </c>
      <c r="CJ42" s="104">
        <v>6006</v>
      </c>
      <c r="CK42" s="105">
        <v>0.45</v>
      </c>
      <c r="CL42" s="106" t="s">
        <v>66</v>
      </c>
      <c r="CN42" s="100">
        <f>AVERAGE(CE$6:CE42)</f>
        <v>7667.5675675675675</v>
      </c>
      <c r="CO42" s="100">
        <f>AVERAGE(CI$6:CI42)</f>
        <v>2171.135135135135</v>
      </c>
      <c r="CP42" s="100">
        <f>AVERAGE(CJ$6:CJ42)</f>
        <v>5496.4324324324325</v>
      </c>
    </row>
    <row r="43" spans="2:94" ht="16" x14ac:dyDescent="0.2">
      <c r="B43" s="103">
        <v>38</v>
      </c>
      <c r="C43" s="103">
        <v>3</v>
      </c>
      <c r="D43" s="103">
        <v>2</v>
      </c>
      <c r="E43" s="103">
        <v>2</v>
      </c>
      <c r="F43" s="104">
        <v>43</v>
      </c>
      <c r="G43" s="103">
        <v>5</v>
      </c>
      <c r="H43" s="103">
        <v>7</v>
      </c>
      <c r="I43" s="104">
        <v>1350</v>
      </c>
      <c r="J43" s="103">
        <v>4</v>
      </c>
      <c r="K43" s="104">
        <v>300</v>
      </c>
      <c r="L43" s="104">
        <v>3450</v>
      </c>
      <c r="M43" s="104">
        <v>500</v>
      </c>
      <c r="N43" s="104">
        <v>0</v>
      </c>
      <c r="O43" s="104">
        <v>412</v>
      </c>
      <c r="P43" s="104">
        <v>1512</v>
      </c>
      <c r="Q43" s="104">
        <v>1938</v>
      </c>
      <c r="R43" s="105">
        <v>0.2</v>
      </c>
      <c r="S43" s="106" t="s">
        <v>66</v>
      </c>
      <c r="U43" s="100">
        <f>AVERAGE(L$6:L43)</f>
        <v>3931.5789473684213</v>
      </c>
      <c r="V43" s="100">
        <f>AVERAGE(P$6:P43)</f>
        <v>1665.6052631578948</v>
      </c>
      <c r="W43" s="100">
        <f>AVERAGE(Q$6:Q43)</f>
        <v>2265.9736842105262</v>
      </c>
      <c r="X43" s="6"/>
      <c r="Z43" s="103">
        <v>38</v>
      </c>
      <c r="AA43" s="103">
        <v>2</v>
      </c>
      <c r="AB43" s="103">
        <v>4</v>
      </c>
      <c r="AC43" s="103">
        <v>4</v>
      </c>
      <c r="AD43" s="104">
        <v>21</v>
      </c>
      <c r="AE43" s="103">
        <v>7</v>
      </c>
      <c r="AF43" s="103">
        <v>11</v>
      </c>
      <c r="AG43" s="104">
        <v>1200</v>
      </c>
      <c r="AH43" s="103">
        <v>9</v>
      </c>
      <c r="AI43" s="104">
        <v>600</v>
      </c>
      <c r="AJ43" s="104">
        <v>7200</v>
      </c>
      <c r="AK43" s="104">
        <v>500</v>
      </c>
      <c r="AL43" s="104">
        <v>0</v>
      </c>
      <c r="AM43" s="104">
        <v>429</v>
      </c>
      <c r="AN43" s="104">
        <v>2279</v>
      </c>
      <c r="AO43" s="104">
        <v>4921</v>
      </c>
      <c r="AP43" s="105">
        <v>0.45</v>
      </c>
      <c r="AQ43" s="106" t="s">
        <v>66</v>
      </c>
      <c r="AS43" s="100">
        <f>AVERAGE(AJ$6:AJ43)</f>
        <v>5755.2631578947367</v>
      </c>
      <c r="AT43" s="100">
        <f>AVERAGE(AN$6:AN43)</f>
        <v>1997.921052631579</v>
      </c>
      <c r="AU43" s="100">
        <f>AVERAGE(AO$6:AO43)</f>
        <v>3757.3421052631579</v>
      </c>
      <c r="AV43" s="6"/>
      <c r="AX43" s="103">
        <v>38</v>
      </c>
      <c r="AY43" s="103">
        <v>0</v>
      </c>
      <c r="AZ43" s="103">
        <v>3</v>
      </c>
      <c r="BA43" s="103">
        <v>0</v>
      </c>
      <c r="BB43" s="104">
        <v>66</v>
      </c>
      <c r="BC43" s="103">
        <v>9</v>
      </c>
      <c r="BD43" s="103">
        <v>9</v>
      </c>
      <c r="BE43" s="104">
        <v>0</v>
      </c>
      <c r="BF43" s="103">
        <v>9</v>
      </c>
      <c r="BG43" s="104">
        <v>300</v>
      </c>
      <c r="BH43" s="104">
        <v>7500</v>
      </c>
      <c r="BI43" s="104">
        <v>300</v>
      </c>
      <c r="BJ43" s="104">
        <v>0</v>
      </c>
      <c r="BK43" s="104">
        <v>834</v>
      </c>
      <c r="BL43" s="104">
        <v>2484</v>
      </c>
      <c r="BM43" s="104">
        <v>5016</v>
      </c>
      <c r="BN43" s="105">
        <v>0.45</v>
      </c>
      <c r="BO43" s="106" t="str">
        <v>No</v>
      </c>
      <c r="BQ43" s="100">
        <f>AVERAGE(BH$6:BH43)</f>
        <v>7642.105263157895</v>
      </c>
      <c r="BR43" s="100">
        <f>AVERAGE(BL$6:BL43)</f>
        <v>2130.6315789473683</v>
      </c>
      <c r="BS43" s="100">
        <f>AVERAGE(BM$6:BM43)</f>
        <v>5511.4736842105267</v>
      </c>
      <c r="BT43" s="6"/>
      <c r="BU43" s="103">
        <v>38</v>
      </c>
      <c r="BV43" s="103">
        <v>2</v>
      </c>
      <c r="BW43" s="103">
        <v>3</v>
      </c>
      <c r="BX43" s="103">
        <v>3</v>
      </c>
      <c r="BY43" s="104">
        <v>56</v>
      </c>
      <c r="BZ43" s="103">
        <v>8</v>
      </c>
      <c r="CA43" s="103">
        <v>11</v>
      </c>
      <c r="CB43" s="104">
        <v>800</v>
      </c>
      <c r="CC43" s="103">
        <v>9</v>
      </c>
      <c r="CD43" s="104">
        <v>300</v>
      </c>
      <c r="CE43" s="104">
        <v>8300</v>
      </c>
      <c r="CF43" s="104">
        <v>300</v>
      </c>
      <c r="CG43" s="104">
        <v>0</v>
      </c>
      <c r="CH43" s="104">
        <v>744</v>
      </c>
      <c r="CI43" s="104">
        <v>2394</v>
      </c>
      <c r="CJ43" s="104">
        <v>5906</v>
      </c>
      <c r="CK43" s="105">
        <v>0.45</v>
      </c>
      <c r="CL43" s="106" t="s">
        <v>66</v>
      </c>
      <c r="CN43" s="100">
        <f>AVERAGE(CE$6:CE43)</f>
        <v>7684.2105263157891</v>
      </c>
      <c r="CO43" s="100">
        <f>AVERAGE(CI$6:CI43)</f>
        <v>2177</v>
      </c>
      <c r="CP43" s="100">
        <f>AVERAGE(CJ$6:CJ43)</f>
        <v>5507.2105263157891</v>
      </c>
    </row>
    <row r="44" spans="2:94" ht="16" x14ac:dyDescent="0.2">
      <c r="B44" s="103">
        <v>39</v>
      </c>
      <c r="C44" s="103">
        <v>4</v>
      </c>
      <c r="D44" s="103">
        <v>3</v>
      </c>
      <c r="E44" s="103">
        <v>4</v>
      </c>
      <c r="F44" s="104">
        <v>65</v>
      </c>
      <c r="G44" s="103">
        <v>4</v>
      </c>
      <c r="H44" s="103">
        <v>8</v>
      </c>
      <c r="I44" s="104">
        <v>1800</v>
      </c>
      <c r="J44" s="103">
        <v>4</v>
      </c>
      <c r="K44" s="104">
        <v>450</v>
      </c>
      <c r="L44" s="104">
        <v>4050</v>
      </c>
      <c r="M44" s="104">
        <v>500</v>
      </c>
      <c r="N44" s="104">
        <v>0</v>
      </c>
      <c r="O44" s="104">
        <v>500</v>
      </c>
      <c r="P44" s="104">
        <v>1600</v>
      </c>
      <c r="Q44" s="104">
        <v>2450</v>
      </c>
      <c r="R44" s="105">
        <v>0.2</v>
      </c>
      <c r="S44" s="106" t="s">
        <v>66</v>
      </c>
      <c r="U44" s="100">
        <f>AVERAGE(L$6:L44)</f>
        <v>3934.6153846153848</v>
      </c>
      <c r="V44" s="100">
        <f>AVERAGE(P$6:P44)</f>
        <v>1663.9230769230769</v>
      </c>
      <c r="W44" s="100">
        <f>AVERAGE(Q$6:Q44)</f>
        <v>2270.6923076923076</v>
      </c>
      <c r="X44" s="6"/>
      <c r="Z44" s="103">
        <v>39</v>
      </c>
      <c r="AA44" s="103">
        <v>4</v>
      </c>
      <c r="AB44" s="103">
        <v>4</v>
      </c>
      <c r="AC44" s="103">
        <v>5</v>
      </c>
      <c r="AD44" s="104">
        <v>58</v>
      </c>
      <c r="AE44" s="103">
        <v>4</v>
      </c>
      <c r="AF44" s="103">
        <v>9</v>
      </c>
      <c r="AG44" s="104">
        <v>2400</v>
      </c>
      <c r="AH44" s="103">
        <v>5</v>
      </c>
      <c r="AI44" s="104">
        <v>600</v>
      </c>
      <c r="AJ44" s="104">
        <v>6000</v>
      </c>
      <c r="AK44" s="104">
        <v>500</v>
      </c>
      <c r="AL44" s="104">
        <v>0</v>
      </c>
      <c r="AM44" s="104">
        <v>530</v>
      </c>
      <c r="AN44" s="104">
        <v>1780</v>
      </c>
      <c r="AO44" s="104">
        <v>4220</v>
      </c>
      <c r="AP44" s="105">
        <v>0.25</v>
      </c>
      <c r="AQ44" s="106" t="s">
        <v>66</v>
      </c>
      <c r="AS44" s="100">
        <f>AVERAGE(AJ$6:AJ44)</f>
        <v>5761.5384615384619</v>
      </c>
      <c r="AT44" s="100">
        <f>AVERAGE(AN$6:AN44)</f>
        <v>1992.3333333333333</v>
      </c>
      <c r="AU44" s="100">
        <f>AVERAGE(AO$6:AO44)</f>
        <v>3769.2051282051284</v>
      </c>
      <c r="AV44" s="6"/>
      <c r="AX44" s="103">
        <v>39</v>
      </c>
      <c r="AY44" s="103">
        <v>3</v>
      </c>
      <c r="AZ44" s="103">
        <v>3</v>
      </c>
      <c r="BA44" s="103">
        <v>1</v>
      </c>
      <c r="BB44" s="104">
        <v>43</v>
      </c>
      <c r="BC44" s="103">
        <v>12</v>
      </c>
      <c r="BD44" s="103">
        <v>13</v>
      </c>
      <c r="BE44" s="104">
        <v>1200</v>
      </c>
      <c r="BF44" s="103">
        <v>10</v>
      </c>
      <c r="BG44" s="104">
        <v>300</v>
      </c>
      <c r="BH44" s="104">
        <v>9500</v>
      </c>
      <c r="BI44" s="104">
        <v>300</v>
      </c>
      <c r="BJ44" s="104">
        <v>0</v>
      </c>
      <c r="BK44" s="104">
        <v>670</v>
      </c>
      <c r="BL44" s="104">
        <v>2470</v>
      </c>
      <c r="BM44" s="104">
        <v>7030</v>
      </c>
      <c r="BN44" s="105">
        <v>0.5</v>
      </c>
      <c r="BO44" s="106" t="str">
        <v>No</v>
      </c>
      <c r="BQ44" s="100">
        <f>AVERAGE(BH$6:BH44)</f>
        <v>7689.7435897435898</v>
      </c>
      <c r="BR44" s="100">
        <f>AVERAGE(BL$6:BL44)</f>
        <v>2139.3333333333335</v>
      </c>
      <c r="BS44" s="100">
        <f>AVERAGE(BM$6:BM44)</f>
        <v>5550.4102564102568</v>
      </c>
      <c r="BT44" s="6"/>
      <c r="BU44" s="103">
        <v>39</v>
      </c>
      <c r="BV44" s="103">
        <v>4</v>
      </c>
      <c r="BW44" s="103">
        <v>3</v>
      </c>
      <c r="BX44" s="103">
        <v>4</v>
      </c>
      <c r="BY44" s="104">
        <v>41</v>
      </c>
      <c r="BZ44" s="103">
        <v>6</v>
      </c>
      <c r="CA44" s="103">
        <v>10</v>
      </c>
      <c r="CB44" s="104">
        <v>1600</v>
      </c>
      <c r="CC44" s="103">
        <v>6</v>
      </c>
      <c r="CD44" s="104">
        <v>300</v>
      </c>
      <c r="CE44" s="104">
        <v>6700</v>
      </c>
      <c r="CF44" s="104">
        <v>300</v>
      </c>
      <c r="CG44" s="104">
        <v>0</v>
      </c>
      <c r="CH44" s="104">
        <v>486</v>
      </c>
      <c r="CI44" s="104">
        <v>1686</v>
      </c>
      <c r="CJ44" s="104">
        <v>5014</v>
      </c>
      <c r="CK44" s="105">
        <v>0.3</v>
      </c>
      <c r="CL44" s="106" t="s">
        <v>66</v>
      </c>
      <c r="CN44" s="100">
        <f>AVERAGE(CE$6:CE44)</f>
        <v>7658.9743589743593</v>
      </c>
      <c r="CO44" s="100">
        <f>AVERAGE(CI$6:CI44)</f>
        <v>2164.4102564102564</v>
      </c>
      <c r="CP44" s="100">
        <f>AVERAGE(CJ$6:CJ44)</f>
        <v>5494.5641025641025</v>
      </c>
    </row>
    <row r="45" spans="2:94" ht="16" x14ac:dyDescent="0.2">
      <c r="B45" s="103">
        <v>40</v>
      </c>
      <c r="C45" s="103">
        <v>2</v>
      </c>
      <c r="D45" s="103">
        <v>5</v>
      </c>
      <c r="E45" s="103">
        <v>4</v>
      </c>
      <c r="F45" s="104">
        <v>77</v>
      </c>
      <c r="G45" s="103">
        <v>7</v>
      </c>
      <c r="H45" s="103">
        <v>11</v>
      </c>
      <c r="I45" s="104">
        <v>900</v>
      </c>
      <c r="J45" s="103">
        <v>9</v>
      </c>
      <c r="K45" s="104">
        <v>750</v>
      </c>
      <c r="L45" s="104">
        <v>5700</v>
      </c>
      <c r="M45" s="104">
        <v>500</v>
      </c>
      <c r="N45" s="104">
        <v>0</v>
      </c>
      <c r="O45" s="104">
        <v>933</v>
      </c>
      <c r="P45" s="104">
        <v>2783</v>
      </c>
      <c r="Q45" s="104">
        <v>2917</v>
      </c>
      <c r="R45" s="105">
        <v>0.45</v>
      </c>
      <c r="S45" s="106" t="s">
        <v>66</v>
      </c>
      <c r="U45" s="100">
        <f>AVERAGE(L$6:L45)</f>
        <v>3978.75</v>
      </c>
      <c r="V45" s="100">
        <f>AVERAGE(P$6:P45)</f>
        <v>1691.9</v>
      </c>
      <c r="W45" s="100">
        <f>AVERAGE(Q$6:Q45)</f>
        <v>2286.85</v>
      </c>
      <c r="X45" s="6"/>
      <c r="Z45" s="103">
        <v>40</v>
      </c>
      <c r="AA45" s="103">
        <v>5</v>
      </c>
      <c r="AB45" s="103">
        <v>3</v>
      </c>
      <c r="AC45" s="103">
        <v>2</v>
      </c>
      <c r="AD45" s="104">
        <v>82</v>
      </c>
      <c r="AE45" s="103">
        <v>7</v>
      </c>
      <c r="AF45" s="103">
        <v>9</v>
      </c>
      <c r="AG45" s="104">
        <v>3000</v>
      </c>
      <c r="AH45" s="103">
        <v>4</v>
      </c>
      <c r="AI45" s="104">
        <v>450</v>
      </c>
      <c r="AJ45" s="104">
        <v>5850</v>
      </c>
      <c r="AK45" s="104">
        <v>500</v>
      </c>
      <c r="AL45" s="104">
        <v>0</v>
      </c>
      <c r="AM45" s="104">
        <v>568</v>
      </c>
      <c r="AN45" s="104">
        <v>1668</v>
      </c>
      <c r="AO45" s="104">
        <v>4182</v>
      </c>
      <c r="AP45" s="105">
        <v>0.2</v>
      </c>
      <c r="AQ45" s="106" t="s">
        <v>66</v>
      </c>
      <c r="AS45" s="100">
        <f>AVERAGE(AJ$6:AJ45)</f>
        <v>5763.75</v>
      </c>
      <c r="AT45" s="100">
        <f>AVERAGE(AN$6:AN45)</f>
        <v>1984.2249999999999</v>
      </c>
      <c r="AU45" s="100">
        <f>AVERAGE(AO$6:AO45)</f>
        <v>3779.5250000000001</v>
      </c>
      <c r="AV45" s="6"/>
      <c r="AX45" s="103">
        <v>40</v>
      </c>
      <c r="AY45" s="103">
        <v>3</v>
      </c>
      <c r="AZ45" s="103">
        <v>5</v>
      </c>
      <c r="BA45" s="103">
        <v>5</v>
      </c>
      <c r="BB45" s="104">
        <v>29</v>
      </c>
      <c r="BC45" s="103">
        <v>7</v>
      </c>
      <c r="BD45" s="103">
        <v>12</v>
      </c>
      <c r="BE45" s="104">
        <v>1200</v>
      </c>
      <c r="BF45" s="103">
        <v>9</v>
      </c>
      <c r="BG45" s="104">
        <v>500</v>
      </c>
      <c r="BH45" s="104">
        <v>8900</v>
      </c>
      <c r="BI45" s="104">
        <v>300</v>
      </c>
      <c r="BJ45" s="104">
        <v>0</v>
      </c>
      <c r="BK45" s="104">
        <v>501</v>
      </c>
      <c r="BL45" s="104">
        <v>2151</v>
      </c>
      <c r="BM45" s="104">
        <v>6749</v>
      </c>
      <c r="BN45" s="105">
        <v>0.45</v>
      </c>
      <c r="BO45" s="106" t="str">
        <v>No</v>
      </c>
      <c r="BQ45" s="100">
        <f>AVERAGE(BH$6:BH45)</f>
        <v>7720</v>
      </c>
      <c r="BR45" s="100">
        <f>AVERAGE(BL$6:BL45)</f>
        <v>2139.625</v>
      </c>
      <c r="BS45" s="100">
        <f>AVERAGE(BM$6:BM45)</f>
        <v>5580.375</v>
      </c>
      <c r="BT45" s="6"/>
      <c r="BU45" s="103">
        <v>40</v>
      </c>
      <c r="BV45" s="103">
        <v>3</v>
      </c>
      <c r="BW45" s="103">
        <v>4</v>
      </c>
      <c r="BX45" s="103">
        <v>3</v>
      </c>
      <c r="BY45" s="104">
        <v>44</v>
      </c>
      <c r="BZ45" s="103">
        <v>6</v>
      </c>
      <c r="CA45" s="103">
        <v>9</v>
      </c>
      <c r="CB45" s="104">
        <v>1200</v>
      </c>
      <c r="CC45" s="103">
        <v>6</v>
      </c>
      <c r="CD45" s="104">
        <v>400</v>
      </c>
      <c r="CE45" s="104">
        <v>6400</v>
      </c>
      <c r="CF45" s="104">
        <v>300</v>
      </c>
      <c r="CG45" s="104">
        <v>0</v>
      </c>
      <c r="CH45" s="104">
        <v>504</v>
      </c>
      <c r="CI45" s="104">
        <v>1704</v>
      </c>
      <c r="CJ45" s="104">
        <v>4696</v>
      </c>
      <c r="CK45" s="105">
        <v>0.3</v>
      </c>
      <c r="CL45" s="106" t="s">
        <v>66</v>
      </c>
      <c r="CN45" s="100">
        <f>AVERAGE(CE$6:CE45)</f>
        <v>7627.5</v>
      </c>
      <c r="CO45" s="100">
        <f>AVERAGE(CI$6:CI45)</f>
        <v>2152.9</v>
      </c>
      <c r="CP45" s="100">
        <f>AVERAGE(CJ$6:CJ45)</f>
        <v>5474.6</v>
      </c>
    </row>
    <row r="46" spans="2:94" ht="16" x14ac:dyDescent="0.2">
      <c r="B46" s="103">
        <v>41</v>
      </c>
      <c r="C46" s="103">
        <v>3</v>
      </c>
      <c r="D46" s="103">
        <v>4</v>
      </c>
      <c r="E46" s="103">
        <v>3</v>
      </c>
      <c r="F46" s="104">
        <v>43</v>
      </c>
      <c r="G46" s="103">
        <v>6</v>
      </c>
      <c r="H46" s="103">
        <v>9</v>
      </c>
      <c r="I46" s="104">
        <v>1350</v>
      </c>
      <c r="J46" s="103">
        <v>6</v>
      </c>
      <c r="K46" s="104">
        <v>600</v>
      </c>
      <c r="L46" s="104">
        <v>4650</v>
      </c>
      <c r="M46" s="104">
        <v>500</v>
      </c>
      <c r="N46" s="104">
        <v>0</v>
      </c>
      <c r="O46" s="104">
        <v>498</v>
      </c>
      <c r="P46" s="104">
        <v>1898</v>
      </c>
      <c r="Q46" s="104">
        <v>2752</v>
      </c>
      <c r="R46" s="105">
        <v>0.3</v>
      </c>
      <c r="S46" s="106" t="s">
        <v>66</v>
      </c>
      <c r="U46" s="100">
        <f>AVERAGE(L$6:L46)</f>
        <v>3995.1219512195121</v>
      </c>
      <c r="V46" s="100">
        <f>AVERAGE(P$6:P46)</f>
        <v>1696.9268292682927</v>
      </c>
      <c r="W46" s="100">
        <f>AVERAGE(Q$6:Q46)</f>
        <v>2298.1951219512193</v>
      </c>
      <c r="X46" s="6"/>
      <c r="Z46" s="103">
        <v>41</v>
      </c>
      <c r="AA46" s="103">
        <v>1</v>
      </c>
      <c r="AB46" s="103">
        <v>1</v>
      </c>
      <c r="AC46" s="103">
        <v>0</v>
      </c>
      <c r="AD46" s="104">
        <v>53</v>
      </c>
      <c r="AE46" s="103">
        <v>8</v>
      </c>
      <c r="AF46" s="103">
        <v>8</v>
      </c>
      <c r="AG46" s="104">
        <v>600</v>
      </c>
      <c r="AH46" s="103">
        <v>7</v>
      </c>
      <c r="AI46" s="104">
        <v>150</v>
      </c>
      <c r="AJ46" s="104">
        <v>4950</v>
      </c>
      <c r="AK46" s="104">
        <v>500</v>
      </c>
      <c r="AL46" s="104">
        <v>0</v>
      </c>
      <c r="AM46" s="104">
        <v>611</v>
      </c>
      <c r="AN46" s="104">
        <v>2161</v>
      </c>
      <c r="AO46" s="104">
        <v>2789</v>
      </c>
      <c r="AP46" s="105">
        <v>0.35</v>
      </c>
      <c r="AQ46" s="106" t="s">
        <v>66</v>
      </c>
      <c r="AS46" s="100">
        <f>AVERAGE(AJ$6:AJ46)</f>
        <v>5743.9024390243903</v>
      </c>
      <c r="AT46" s="100">
        <f>AVERAGE(AN$6:AN46)</f>
        <v>1988.5365853658536</v>
      </c>
      <c r="AU46" s="100">
        <f>AVERAGE(AO$6:AO46)</f>
        <v>3755.3658536585367</v>
      </c>
      <c r="AV46" s="6"/>
      <c r="AX46" s="103">
        <v>41</v>
      </c>
      <c r="AY46" s="103">
        <v>2</v>
      </c>
      <c r="AZ46" s="103">
        <v>2</v>
      </c>
      <c r="BA46" s="103">
        <v>1</v>
      </c>
      <c r="BB46" s="104">
        <v>75</v>
      </c>
      <c r="BC46" s="103">
        <v>9</v>
      </c>
      <c r="BD46" s="103">
        <v>10</v>
      </c>
      <c r="BE46" s="104">
        <v>800</v>
      </c>
      <c r="BF46" s="103">
        <v>8</v>
      </c>
      <c r="BG46" s="104">
        <v>200</v>
      </c>
      <c r="BH46" s="104">
        <v>7400</v>
      </c>
      <c r="BI46" s="104">
        <v>300</v>
      </c>
      <c r="BJ46" s="104">
        <v>0</v>
      </c>
      <c r="BK46" s="104">
        <v>840</v>
      </c>
      <c r="BL46" s="104">
        <v>2340</v>
      </c>
      <c r="BM46" s="104">
        <v>5060</v>
      </c>
      <c r="BN46" s="105">
        <v>0.4</v>
      </c>
      <c r="BO46" s="106" t="str">
        <v>No</v>
      </c>
      <c r="BQ46" s="100">
        <f>AVERAGE(BH$6:BH46)</f>
        <v>7712.1951219512193</v>
      </c>
      <c r="BR46" s="100">
        <f>AVERAGE(BL$6:BL46)</f>
        <v>2144.5121951219512</v>
      </c>
      <c r="BS46" s="100">
        <f>AVERAGE(BM$6:BM46)</f>
        <v>5567.6829268292686</v>
      </c>
      <c r="BT46" s="6"/>
      <c r="BU46" s="103">
        <v>41</v>
      </c>
      <c r="BV46" s="103">
        <v>5</v>
      </c>
      <c r="BW46" s="103">
        <v>4</v>
      </c>
      <c r="BX46" s="103">
        <v>3</v>
      </c>
      <c r="BY46" s="104">
        <v>46</v>
      </c>
      <c r="BZ46" s="103">
        <v>11</v>
      </c>
      <c r="CA46" s="103">
        <v>14</v>
      </c>
      <c r="CB46" s="104">
        <v>2000</v>
      </c>
      <c r="CC46" s="103">
        <v>9</v>
      </c>
      <c r="CD46" s="104">
        <v>400</v>
      </c>
      <c r="CE46" s="104">
        <v>9600</v>
      </c>
      <c r="CF46" s="104">
        <v>300</v>
      </c>
      <c r="CG46" s="104">
        <v>0</v>
      </c>
      <c r="CH46" s="104">
        <v>654</v>
      </c>
      <c r="CI46" s="104">
        <v>2304</v>
      </c>
      <c r="CJ46" s="104">
        <v>7296</v>
      </c>
      <c r="CK46" s="105">
        <v>0.45</v>
      </c>
      <c r="CL46" s="106" t="s">
        <v>66</v>
      </c>
      <c r="CN46" s="100">
        <f>AVERAGE(CE$6:CE46)</f>
        <v>7675.6097560975613</v>
      </c>
      <c r="CO46" s="100">
        <f>AVERAGE(CI$6:CI46)</f>
        <v>2156.5853658536585</v>
      </c>
      <c r="CP46" s="100">
        <f>AVERAGE(CJ$6:CJ46)</f>
        <v>5519.0243902439024</v>
      </c>
    </row>
    <row r="47" spans="2:94" ht="16" x14ac:dyDescent="0.2">
      <c r="B47" s="103">
        <v>42</v>
      </c>
      <c r="C47" s="103">
        <v>4</v>
      </c>
      <c r="D47" s="103">
        <v>3</v>
      </c>
      <c r="E47" s="103">
        <v>4</v>
      </c>
      <c r="F47" s="104">
        <v>66</v>
      </c>
      <c r="G47" s="103">
        <v>5</v>
      </c>
      <c r="H47" s="103">
        <v>9</v>
      </c>
      <c r="I47" s="104">
        <v>1800</v>
      </c>
      <c r="J47" s="103">
        <v>5</v>
      </c>
      <c r="K47" s="104">
        <v>450</v>
      </c>
      <c r="L47" s="104">
        <v>4500</v>
      </c>
      <c r="M47" s="104">
        <v>500</v>
      </c>
      <c r="N47" s="104">
        <v>0</v>
      </c>
      <c r="O47" s="104">
        <v>570</v>
      </c>
      <c r="P47" s="104">
        <v>1820</v>
      </c>
      <c r="Q47" s="104">
        <v>2680</v>
      </c>
      <c r="R47" s="105">
        <v>0.25</v>
      </c>
      <c r="S47" s="106" t="s">
        <v>66</v>
      </c>
      <c r="U47" s="100">
        <f>AVERAGE(L$6:L47)</f>
        <v>4007.1428571428573</v>
      </c>
      <c r="V47" s="100">
        <f>AVERAGE(P$6:P47)</f>
        <v>1699.8571428571429</v>
      </c>
      <c r="W47" s="100">
        <f>AVERAGE(Q$6:Q47)</f>
        <v>2307.2857142857142</v>
      </c>
      <c r="X47" s="6"/>
      <c r="Z47" s="103">
        <v>42</v>
      </c>
      <c r="AA47" s="103">
        <v>4</v>
      </c>
      <c r="AB47" s="103">
        <v>3</v>
      </c>
      <c r="AC47" s="103">
        <v>4</v>
      </c>
      <c r="AD47" s="104">
        <v>49</v>
      </c>
      <c r="AE47" s="103">
        <v>7</v>
      </c>
      <c r="AF47" s="103">
        <v>11</v>
      </c>
      <c r="AG47" s="104">
        <v>2400</v>
      </c>
      <c r="AH47" s="103">
        <v>7</v>
      </c>
      <c r="AI47" s="104">
        <v>450</v>
      </c>
      <c r="AJ47" s="104">
        <v>7050</v>
      </c>
      <c r="AK47" s="104">
        <v>500</v>
      </c>
      <c r="AL47" s="104">
        <v>0</v>
      </c>
      <c r="AM47" s="104">
        <v>583</v>
      </c>
      <c r="AN47" s="104">
        <v>2133</v>
      </c>
      <c r="AO47" s="104">
        <v>4917</v>
      </c>
      <c r="AP47" s="105">
        <v>0.35</v>
      </c>
      <c r="AQ47" s="106" t="s">
        <v>66</v>
      </c>
      <c r="AS47" s="100">
        <f>AVERAGE(AJ$6:AJ47)</f>
        <v>5775</v>
      </c>
      <c r="AT47" s="100">
        <f>AVERAGE(AN$6:AN47)</f>
        <v>1991.9761904761904</v>
      </c>
      <c r="AU47" s="100">
        <f>AVERAGE(AO$6:AO47)</f>
        <v>3783.0238095238096</v>
      </c>
      <c r="AV47" s="6"/>
      <c r="AX47" s="103">
        <v>42</v>
      </c>
      <c r="AY47" s="103">
        <v>4</v>
      </c>
      <c r="AZ47" s="103">
        <v>2</v>
      </c>
      <c r="BA47" s="103">
        <v>1</v>
      </c>
      <c r="BB47" s="104">
        <v>49</v>
      </c>
      <c r="BC47" s="103">
        <v>9</v>
      </c>
      <c r="BD47" s="103">
        <v>10</v>
      </c>
      <c r="BE47" s="104">
        <v>1600</v>
      </c>
      <c r="BF47" s="103">
        <v>6</v>
      </c>
      <c r="BG47" s="104">
        <v>200</v>
      </c>
      <c r="BH47" s="104">
        <v>6600</v>
      </c>
      <c r="BI47" s="104">
        <v>300</v>
      </c>
      <c r="BJ47" s="104">
        <v>0</v>
      </c>
      <c r="BK47" s="104">
        <v>534</v>
      </c>
      <c r="BL47" s="104">
        <v>1734</v>
      </c>
      <c r="BM47" s="104">
        <v>4866</v>
      </c>
      <c r="BN47" s="105">
        <v>0.3</v>
      </c>
      <c r="BO47" s="106" t="str">
        <v>No</v>
      </c>
      <c r="BQ47" s="100">
        <f>AVERAGE(BH$6:BH47)</f>
        <v>7685.7142857142853</v>
      </c>
      <c r="BR47" s="100">
        <f>AVERAGE(BL$6:BL47)</f>
        <v>2134.7380952380954</v>
      </c>
      <c r="BS47" s="100">
        <f>AVERAGE(BM$6:BM47)</f>
        <v>5550.9761904761908</v>
      </c>
      <c r="BT47" s="6"/>
      <c r="BU47" s="103">
        <v>42</v>
      </c>
      <c r="BV47" s="103">
        <v>3</v>
      </c>
      <c r="BW47" s="103">
        <v>2</v>
      </c>
      <c r="BX47" s="103">
        <v>2</v>
      </c>
      <c r="BY47" s="104">
        <v>61</v>
      </c>
      <c r="BZ47" s="103">
        <v>8</v>
      </c>
      <c r="CA47" s="103">
        <v>10</v>
      </c>
      <c r="CB47" s="104">
        <v>1200</v>
      </c>
      <c r="CC47" s="103">
        <v>7</v>
      </c>
      <c r="CD47" s="104">
        <v>200</v>
      </c>
      <c r="CE47" s="104">
        <v>7000</v>
      </c>
      <c r="CF47" s="104">
        <v>300</v>
      </c>
      <c r="CG47" s="104">
        <v>0</v>
      </c>
      <c r="CH47" s="104">
        <v>667</v>
      </c>
      <c r="CI47" s="104">
        <v>2017</v>
      </c>
      <c r="CJ47" s="104">
        <v>4983</v>
      </c>
      <c r="CK47" s="105">
        <v>0.35</v>
      </c>
      <c r="CL47" s="106" t="s">
        <v>66</v>
      </c>
      <c r="CN47" s="100">
        <f>AVERAGE(CE$6:CE47)</f>
        <v>7659.5238095238092</v>
      </c>
      <c r="CO47" s="100">
        <f>AVERAGE(CI$6:CI47)</f>
        <v>2153.2619047619046</v>
      </c>
      <c r="CP47" s="100">
        <f>AVERAGE(CJ$6:CJ47)</f>
        <v>5506.2619047619046</v>
      </c>
    </row>
    <row r="48" spans="2:94" ht="16" x14ac:dyDescent="0.2">
      <c r="B48" s="103">
        <v>43</v>
      </c>
      <c r="C48" s="103">
        <v>4</v>
      </c>
      <c r="D48" s="103">
        <v>2</v>
      </c>
      <c r="E48" s="103">
        <v>3</v>
      </c>
      <c r="F48" s="104">
        <v>45</v>
      </c>
      <c r="G48" s="103">
        <v>8</v>
      </c>
      <c r="H48" s="103">
        <v>11</v>
      </c>
      <c r="I48" s="104">
        <v>1800</v>
      </c>
      <c r="J48" s="103">
        <v>7</v>
      </c>
      <c r="K48" s="104">
        <v>300</v>
      </c>
      <c r="L48" s="104">
        <v>5250</v>
      </c>
      <c r="M48" s="104">
        <v>500</v>
      </c>
      <c r="N48" s="104">
        <v>0</v>
      </c>
      <c r="O48" s="104">
        <v>555</v>
      </c>
      <c r="P48" s="104">
        <v>2105</v>
      </c>
      <c r="Q48" s="104">
        <v>3145</v>
      </c>
      <c r="R48" s="105">
        <v>0.35</v>
      </c>
      <c r="S48" s="106" t="s">
        <v>66</v>
      </c>
      <c r="U48" s="100">
        <f>AVERAGE(L$6:L48)</f>
        <v>4036.046511627907</v>
      </c>
      <c r="V48" s="100">
        <f>AVERAGE(P$6:P48)</f>
        <v>1709.2790697674418</v>
      </c>
      <c r="W48" s="100">
        <f>AVERAGE(Q$6:Q48)</f>
        <v>2326.7674418604652</v>
      </c>
      <c r="X48" s="6"/>
      <c r="Z48" s="103">
        <v>43</v>
      </c>
      <c r="AA48" s="103">
        <v>2</v>
      </c>
      <c r="AB48" s="103">
        <v>4</v>
      </c>
      <c r="AC48" s="103">
        <v>2</v>
      </c>
      <c r="AD48" s="104">
        <v>63</v>
      </c>
      <c r="AE48" s="103">
        <v>9</v>
      </c>
      <c r="AF48" s="103">
        <v>11</v>
      </c>
      <c r="AG48" s="104">
        <v>1200</v>
      </c>
      <c r="AH48" s="103">
        <v>9</v>
      </c>
      <c r="AI48" s="104">
        <v>600</v>
      </c>
      <c r="AJ48" s="104">
        <v>7200</v>
      </c>
      <c r="AK48" s="104">
        <v>500</v>
      </c>
      <c r="AL48" s="104">
        <v>0</v>
      </c>
      <c r="AM48" s="104">
        <v>807</v>
      </c>
      <c r="AN48" s="104">
        <v>2657</v>
      </c>
      <c r="AO48" s="104">
        <v>4543</v>
      </c>
      <c r="AP48" s="105">
        <v>0.45</v>
      </c>
      <c r="AQ48" s="106" t="s">
        <v>66</v>
      </c>
      <c r="AS48" s="100">
        <f>AVERAGE(AJ$6:AJ48)</f>
        <v>5808.1395348837214</v>
      </c>
      <c r="AT48" s="100">
        <f>AVERAGE(AN$6:AN48)</f>
        <v>2007.4418604651162</v>
      </c>
      <c r="AU48" s="100">
        <f>AVERAGE(AO$6:AO48)</f>
        <v>3800.6976744186045</v>
      </c>
      <c r="AV48" s="6"/>
      <c r="AX48" s="103">
        <v>43</v>
      </c>
      <c r="AY48" s="103">
        <v>3</v>
      </c>
      <c r="AZ48" s="103">
        <v>3</v>
      </c>
      <c r="BA48" s="103">
        <v>1</v>
      </c>
      <c r="BB48" s="104">
        <v>63</v>
      </c>
      <c r="BC48" s="103">
        <v>5</v>
      </c>
      <c r="BD48" s="103">
        <v>6</v>
      </c>
      <c r="BE48" s="104">
        <v>1200</v>
      </c>
      <c r="BF48" s="103">
        <v>3</v>
      </c>
      <c r="BG48" s="104">
        <v>300</v>
      </c>
      <c r="BH48" s="104">
        <v>3900</v>
      </c>
      <c r="BI48" s="104">
        <v>300</v>
      </c>
      <c r="BJ48" s="104">
        <v>0</v>
      </c>
      <c r="BK48" s="104">
        <v>429</v>
      </c>
      <c r="BL48" s="104">
        <v>1179</v>
      </c>
      <c r="BM48" s="104">
        <v>2721</v>
      </c>
      <c r="BN48" s="105">
        <v>0.15</v>
      </c>
      <c r="BO48" s="106" t="str">
        <v>No</v>
      </c>
      <c r="BQ48" s="100">
        <f>AVERAGE(BH$6:BH48)</f>
        <v>7597.6744186046508</v>
      </c>
      <c r="BR48" s="100">
        <f>AVERAGE(BL$6:BL48)</f>
        <v>2112.5116279069766</v>
      </c>
      <c r="BS48" s="100">
        <f>AVERAGE(BM$6:BM48)</f>
        <v>5485.1627906976746</v>
      </c>
      <c r="BT48" s="6"/>
      <c r="BU48" s="103">
        <v>43</v>
      </c>
      <c r="BV48" s="103">
        <v>5</v>
      </c>
      <c r="BW48" s="103">
        <v>3</v>
      </c>
      <c r="BX48" s="103">
        <v>3</v>
      </c>
      <c r="BY48" s="104">
        <v>46</v>
      </c>
      <c r="BZ48" s="103">
        <v>9</v>
      </c>
      <c r="CA48" s="103">
        <v>12</v>
      </c>
      <c r="CB48" s="104">
        <v>2000</v>
      </c>
      <c r="CC48" s="103">
        <v>7</v>
      </c>
      <c r="CD48" s="104">
        <v>300</v>
      </c>
      <c r="CE48" s="104">
        <v>7900</v>
      </c>
      <c r="CF48" s="104">
        <v>300</v>
      </c>
      <c r="CG48" s="104">
        <v>0</v>
      </c>
      <c r="CH48" s="104">
        <v>562</v>
      </c>
      <c r="CI48" s="104">
        <v>1912</v>
      </c>
      <c r="CJ48" s="104">
        <v>5988</v>
      </c>
      <c r="CK48" s="105">
        <v>0.35</v>
      </c>
      <c r="CL48" s="106" t="s">
        <v>66</v>
      </c>
      <c r="CN48" s="100">
        <f>AVERAGE(CE$6:CE48)</f>
        <v>7665.1162790697672</v>
      </c>
      <c r="CO48" s="100">
        <f>AVERAGE(CI$6:CI48)</f>
        <v>2147.6511627906975</v>
      </c>
      <c r="CP48" s="100">
        <f>AVERAGE(CJ$6:CJ48)</f>
        <v>5517.4651162790697</v>
      </c>
    </row>
    <row r="49" spans="2:94" ht="16" x14ac:dyDescent="0.2">
      <c r="B49" s="103">
        <v>44</v>
      </c>
      <c r="C49" s="103">
        <v>5</v>
      </c>
      <c r="D49" s="103">
        <v>3</v>
      </c>
      <c r="E49" s="103">
        <v>4</v>
      </c>
      <c r="F49" s="104">
        <v>50</v>
      </c>
      <c r="G49" s="103">
        <v>6</v>
      </c>
      <c r="H49" s="103">
        <v>10</v>
      </c>
      <c r="I49" s="104">
        <v>2250</v>
      </c>
      <c r="J49" s="103">
        <v>5</v>
      </c>
      <c r="K49" s="104">
        <v>450</v>
      </c>
      <c r="L49" s="104">
        <v>4950</v>
      </c>
      <c r="M49" s="104">
        <v>500</v>
      </c>
      <c r="N49" s="104">
        <v>0</v>
      </c>
      <c r="O49" s="104">
        <v>490</v>
      </c>
      <c r="P49" s="104">
        <v>1740</v>
      </c>
      <c r="Q49" s="104">
        <v>3210</v>
      </c>
      <c r="R49" s="105">
        <v>0.25</v>
      </c>
      <c r="S49" s="106" t="s">
        <v>66</v>
      </c>
      <c r="U49" s="100">
        <f>AVERAGE(L$6:L49)</f>
        <v>4056.818181818182</v>
      </c>
      <c r="V49" s="100">
        <f>AVERAGE(P$6:P49)</f>
        <v>1709.9772727272727</v>
      </c>
      <c r="W49" s="100">
        <f>AVERAGE(Q$6:Q49)</f>
        <v>2346.840909090909</v>
      </c>
      <c r="X49" s="6"/>
      <c r="Z49" s="103">
        <v>44</v>
      </c>
      <c r="AA49" s="103">
        <v>5</v>
      </c>
      <c r="AB49" s="103">
        <v>3</v>
      </c>
      <c r="AC49" s="103">
        <v>2</v>
      </c>
      <c r="AD49" s="104">
        <v>80</v>
      </c>
      <c r="AE49" s="103">
        <v>9</v>
      </c>
      <c r="AF49" s="103">
        <v>11</v>
      </c>
      <c r="AG49" s="104">
        <v>3000</v>
      </c>
      <c r="AH49" s="103">
        <v>6</v>
      </c>
      <c r="AI49" s="104">
        <v>450</v>
      </c>
      <c r="AJ49" s="104">
        <v>7050</v>
      </c>
      <c r="AK49" s="104">
        <v>500</v>
      </c>
      <c r="AL49" s="104">
        <v>0</v>
      </c>
      <c r="AM49" s="104">
        <v>720</v>
      </c>
      <c r="AN49" s="104">
        <v>2120</v>
      </c>
      <c r="AO49" s="104">
        <v>4930</v>
      </c>
      <c r="AP49" s="105">
        <v>0.3</v>
      </c>
      <c r="AQ49" s="106" t="s">
        <v>66</v>
      </c>
      <c r="AS49" s="100">
        <f>AVERAGE(AJ$6:AJ49)</f>
        <v>5836.363636363636</v>
      </c>
      <c r="AT49" s="100">
        <f>AVERAGE(AN$6:AN49)</f>
        <v>2010</v>
      </c>
      <c r="AU49" s="100">
        <f>AVERAGE(AO$6:AO49)</f>
        <v>3826.3636363636365</v>
      </c>
      <c r="AV49" s="6"/>
      <c r="AX49" s="103">
        <v>44</v>
      </c>
      <c r="AY49" s="103">
        <v>3</v>
      </c>
      <c r="AZ49" s="103">
        <v>5</v>
      </c>
      <c r="BA49" s="103">
        <v>2</v>
      </c>
      <c r="BB49" s="104">
        <v>47</v>
      </c>
      <c r="BC49" s="103">
        <v>6</v>
      </c>
      <c r="BD49" s="103">
        <v>8</v>
      </c>
      <c r="BE49" s="104">
        <v>1200</v>
      </c>
      <c r="BF49" s="103">
        <v>5</v>
      </c>
      <c r="BG49" s="104">
        <v>500</v>
      </c>
      <c r="BH49" s="104">
        <v>5700</v>
      </c>
      <c r="BI49" s="104">
        <v>300</v>
      </c>
      <c r="BJ49" s="104">
        <v>0</v>
      </c>
      <c r="BK49" s="104">
        <v>475</v>
      </c>
      <c r="BL49" s="104">
        <v>1525</v>
      </c>
      <c r="BM49" s="104">
        <v>4175</v>
      </c>
      <c r="BN49" s="105">
        <v>0.25</v>
      </c>
      <c r="BO49" s="106" t="str">
        <v>No</v>
      </c>
      <c r="BQ49" s="100">
        <f>AVERAGE(BH$6:BH49)</f>
        <v>7554.545454545455</v>
      </c>
      <c r="BR49" s="100">
        <f>AVERAGE(BL$6:BL49)</f>
        <v>2099.159090909091</v>
      </c>
      <c r="BS49" s="100">
        <f>AVERAGE(BM$6:BM49)</f>
        <v>5455.386363636364</v>
      </c>
      <c r="BT49" s="6"/>
      <c r="BU49" s="103">
        <v>44</v>
      </c>
      <c r="BV49" s="103">
        <v>2</v>
      </c>
      <c r="BW49" s="103">
        <v>4</v>
      </c>
      <c r="BX49" s="103">
        <v>4</v>
      </c>
      <c r="BY49" s="104">
        <v>49</v>
      </c>
      <c r="BZ49" s="103">
        <v>7</v>
      </c>
      <c r="CA49" s="103">
        <v>11</v>
      </c>
      <c r="CB49" s="104">
        <v>800</v>
      </c>
      <c r="CC49" s="103">
        <v>9</v>
      </c>
      <c r="CD49" s="104">
        <v>400</v>
      </c>
      <c r="CE49" s="104">
        <v>8400</v>
      </c>
      <c r="CF49" s="104">
        <v>300</v>
      </c>
      <c r="CG49" s="104">
        <v>0</v>
      </c>
      <c r="CH49" s="104">
        <v>681</v>
      </c>
      <c r="CI49" s="104">
        <v>2331</v>
      </c>
      <c r="CJ49" s="104">
        <v>6069</v>
      </c>
      <c r="CK49" s="105">
        <v>0.45</v>
      </c>
      <c r="CL49" s="106" t="s">
        <v>66</v>
      </c>
      <c r="CN49" s="100">
        <f>AVERAGE(CE$6:CE49)</f>
        <v>7681.818181818182</v>
      </c>
      <c r="CO49" s="100">
        <f>AVERAGE(CI$6:CI49)</f>
        <v>2151.818181818182</v>
      </c>
      <c r="CP49" s="100">
        <f>AVERAGE(CJ$6:CJ49)</f>
        <v>5530</v>
      </c>
    </row>
    <row r="50" spans="2:94" ht="16" x14ac:dyDescent="0.2">
      <c r="B50" s="103">
        <v>45</v>
      </c>
      <c r="C50" s="103">
        <v>3</v>
      </c>
      <c r="D50" s="103">
        <v>3</v>
      </c>
      <c r="E50" s="103">
        <v>1</v>
      </c>
      <c r="F50" s="104">
        <v>53</v>
      </c>
      <c r="G50" s="103">
        <v>6</v>
      </c>
      <c r="H50" s="103">
        <v>7</v>
      </c>
      <c r="I50" s="104">
        <v>1350</v>
      </c>
      <c r="J50" s="103">
        <v>4</v>
      </c>
      <c r="K50" s="104">
        <v>450</v>
      </c>
      <c r="L50" s="104">
        <v>3600</v>
      </c>
      <c r="M50" s="104">
        <v>500</v>
      </c>
      <c r="N50" s="104">
        <v>0</v>
      </c>
      <c r="O50" s="104">
        <v>452</v>
      </c>
      <c r="P50" s="104">
        <v>1552</v>
      </c>
      <c r="Q50" s="104">
        <v>2048</v>
      </c>
      <c r="R50" s="105">
        <v>0.2</v>
      </c>
      <c r="S50" s="106" t="s">
        <v>66</v>
      </c>
      <c r="U50" s="100">
        <f>AVERAGE(L$6:L50)</f>
        <v>4046.6666666666665</v>
      </c>
      <c r="V50" s="100">
        <f>AVERAGE(P$6:P50)</f>
        <v>1706.4666666666667</v>
      </c>
      <c r="W50" s="100">
        <f>AVERAGE(Q$6:Q50)</f>
        <v>2340.1999999999998</v>
      </c>
      <c r="X50" s="6"/>
      <c r="Z50" s="103">
        <v>45</v>
      </c>
      <c r="AA50" s="103">
        <v>2</v>
      </c>
      <c r="AB50" s="103">
        <v>3</v>
      </c>
      <c r="AC50" s="103">
        <v>4</v>
      </c>
      <c r="AD50" s="104">
        <v>51</v>
      </c>
      <c r="AE50" s="103">
        <v>8</v>
      </c>
      <c r="AF50" s="103">
        <v>12</v>
      </c>
      <c r="AG50" s="104">
        <v>1200</v>
      </c>
      <c r="AH50" s="103">
        <v>10</v>
      </c>
      <c r="AI50" s="104">
        <v>450</v>
      </c>
      <c r="AJ50" s="104">
        <v>7650</v>
      </c>
      <c r="AK50" s="104">
        <v>500</v>
      </c>
      <c r="AL50" s="104">
        <v>0</v>
      </c>
      <c r="AM50" s="104">
        <v>750</v>
      </c>
      <c r="AN50" s="104">
        <v>2750</v>
      </c>
      <c r="AO50" s="104">
        <v>4900</v>
      </c>
      <c r="AP50" s="105">
        <v>0.5</v>
      </c>
      <c r="AQ50" s="106" t="s">
        <v>66</v>
      </c>
      <c r="AS50" s="100">
        <f>AVERAGE(AJ$6:AJ50)</f>
        <v>5876.666666666667</v>
      </c>
      <c r="AT50" s="100">
        <f>AVERAGE(AN$6:AN50)</f>
        <v>2026.4444444444443</v>
      </c>
      <c r="AU50" s="100">
        <f>AVERAGE(AO$6:AO50)</f>
        <v>3850.2222222222222</v>
      </c>
      <c r="AV50" s="6"/>
      <c r="AX50" s="103">
        <v>45</v>
      </c>
      <c r="AY50" s="103">
        <v>4</v>
      </c>
      <c r="AZ50" s="103">
        <v>4</v>
      </c>
      <c r="BA50" s="103">
        <v>3</v>
      </c>
      <c r="BB50" s="104">
        <v>62</v>
      </c>
      <c r="BC50" s="103">
        <v>7</v>
      </c>
      <c r="BD50" s="103">
        <v>10</v>
      </c>
      <c r="BE50" s="104">
        <v>1600</v>
      </c>
      <c r="BF50" s="103">
        <v>6</v>
      </c>
      <c r="BG50" s="104">
        <v>400</v>
      </c>
      <c r="BH50" s="104">
        <v>6800</v>
      </c>
      <c r="BI50" s="104">
        <v>300</v>
      </c>
      <c r="BJ50" s="104">
        <v>0</v>
      </c>
      <c r="BK50" s="104">
        <v>612</v>
      </c>
      <c r="BL50" s="104">
        <v>1812</v>
      </c>
      <c r="BM50" s="104">
        <v>4988</v>
      </c>
      <c r="BN50" s="105">
        <v>0.3</v>
      </c>
      <c r="BO50" s="106" t="str">
        <v>No</v>
      </c>
      <c r="BQ50" s="100">
        <f>AVERAGE(BH$6:BH50)</f>
        <v>7537.7777777777774</v>
      </c>
      <c r="BR50" s="100">
        <f>AVERAGE(BL$6:BL50)</f>
        <v>2092.7777777777778</v>
      </c>
      <c r="BS50" s="100">
        <f>AVERAGE(BM$6:BM50)</f>
        <v>5445</v>
      </c>
      <c r="BT50" s="6"/>
      <c r="BU50" s="103">
        <v>45</v>
      </c>
      <c r="BV50" s="103">
        <v>5</v>
      </c>
      <c r="BW50" s="103">
        <v>3</v>
      </c>
      <c r="BX50" s="103">
        <v>2</v>
      </c>
      <c r="BY50" s="104">
        <v>47</v>
      </c>
      <c r="BZ50" s="103">
        <v>8</v>
      </c>
      <c r="CA50" s="103">
        <v>10</v>
      </c>
      <c r="CB50" s="104">
        <v>2000</v>
      </c>
      <c r="CC50" s="103">
        <v>5</v>
      </c>
      <c r="CD50" s="104">
        <v>300</v>
      </c>
      <c r="CE50" s="104">
        <v>6300</v>
      </c>
      <c r="CF50" s="104">
        <v>300</v>
      </c>
      <c r="CG50" s="104">
        <v>0</v>
      </c>
      <c r="CH50" s="104">
        <v>475</v>
      </c>
      <c r="CI50" s="104">
        <v>1525</v>
      </c>
      <c r="CJ50" s="104">
        <v>4775</v>
      </c>
      <c r="CK50" s="105">
        <v>0.25</v>
      </c>
      <c r="CL50" s="106" t="s">
        <v>66</v>
      </c>
      <c r="CN50" s="100">
        <f>AVERAGE(CE$6:CE50)</f>
        <v>7651.1111111111113</v>
      </c>
      <c r="CO50" s="100">
        <f>AVERAGE(CI$6:CI50)</f>
        <v>2137.8888888888887</v>
      </c>
      <c r="CP50" s="100">
        <f>AVERAGE(CJ$6:CJ50)</f>
        <v>5513.2222222222226</v>
      </c>
    </row>
    <row r="51" spans="2:94" ht="16" x14ac:dyDescent="0.2">
      <c r="B51" s="103">
        <v>46</v>
      </c>
      <c r="C51" s="103">
        <v>5</v>
      </c>
      <c r="D51" s="103">
        <v>4</v>
      </c>
      <c r="E51" s="103">
        <v>4</v>
      </c>
      <c r="F51" s="104">
        <v>26</v>
      </c>
      <c r="G51" s="103">
        <v>6</v>
      </c>
      <c r="H51" s="103">
        <v>10</v>
      </c>
      <c r="I51" s="104">
        <v>2250</v>
      </c>
      <c r="J51" s="103">
        <v>5</v>
      </c>
      <c r="K51" s="104">
        <v>600</v>
      </c>
      <c r="L51" s="104">
        <v>5100</v>
      </c>
      <c r="M51" s="104">
        <v>500</v>
      </c>
      <c r="N51" s="104">
        <v>0</v>
      </c>
      <c r="O51" s="104">
        <v>370</v>
      </c>
      <c r="P51" s="104">
        <v>1620</v>
      </c>
      <c r="Q51" s="104">
        <v>3480</v>
      </c>
      <c r="R51" s="105">
        <v>0.25</v>
      </c>
      <c r="S51" s="106" t="s">
        <v>66</v>
      </c>
      <c r="U51" s="100">
        <f>AVERAGE(L$6:L51)</f>
        <v>4069.5652173913045</v>
      </c>
      <c r="V51" s="100">
        <f>AVERAGE(P$6:P51)</f>
        <v>1704.5869565217392</v>
      </c>
      <c r="W51" s="100">
        <f>AVERAGE(Q$6:Q51)</f>
        <v>2364.978260869565</v>
      </c>
      <c r="X51" s="6"/>
      <c r="Z51" s="103">
        <v>46</v>
      </c>
      <c r="AA51" s="103">
        <v>3</v>
      </c>
      <c r="AB51" s="103">
        <v>2</v>
      </c>
      <c r="AC51" s="103">
        <v>3</v>
      </c>
      <c r="AD51" s="104">
        <v>36</v>
      </c>
      <c r="AE51" s="103">
        <v>6</v>
      </c>
      <c r="AF51" s="103">
        <v>9</v>
      </c>
      <c r="AG51" s="104">
        <v>1800</v>
      </c>
      <c r="AH51" s="103">
        <v>6</v>
      </c>
      <c r="AI51" s="104">
        <v>300</v>
      </c>
      <c r="AJ51" s="104">
        <v>5700</v>
      </c>
      <c r="AK51" s="104">
        <v>500</v>
      </c>
      <c r="AL51" s="104">
        <v>0</v>
      </c>
      <c r="AM51" s="104">
        <v>456</v>
      </c>
      <c r="AN51" s="104">
        <v>1856</v>
      </c>
      <c r="AO51" s="104">
        <v>3844</v>
      </c>
      <c r="AP51" s="105">
        <v>0.3</v>
      </c>
      <c r="AQ51" s="106" t="s">
        <v>66</v>
      </c>
      <c r="AS51" s="100">
        <f>AVERAGE(AJ$6:AJ51)</f>
        <v>5872.826086956522</v>
      </c>
      <c r="AT51" s="100">
        <f>AVERAGE(AN$6:AN51)</f>
        <v>2022.7391304347825</v>
      </c>
      <c r="AU51" s="100">
        <f>AVERAGE(AO$6:AO51)</f>
        <v>3850.086956521739</v>
      </c>
      <c r="AV51" s="6"/>
      <c r="AX51" s="103">
        <v>46</v>
      </c>
      <c r="AY51" s="103">
        <v>3</v>
      </c>
      <c r="AZ51" s="103">
        <v>4</v>
      </c>
      <c r="BA51" s="103">
        <v>4</v>
      </c>
      <c r="BB51" s="104">
        <v>23</v>
      </c>
      <c r="BC51" s="103">
        <v>10</v>
      </c>
      <c r="BD51" s="103">
        <v>14</v>
      </c>
      <c r="BE51" s="104">
        <v>1200</v>
      </c>
      <c r="BF51" s="103">
        <v>11</v>
      </c>
      <c r="BG51" s="104">
        <v>400</v>
      </c>
      <c r="BH51" s="104">
        <v>10400</v>
      </c>
      <c r="BI51" s="104">
        <v>300</v>
      </c>
      <c r="BJ51" s="104">
        <v>0</v>
      </c>
      <c r="BK51" s="104">
        <v>493</v>
      </c>
      <c r="BL51" s="104">
        <v>2443</v>
      </c>
      <c r="BM51" s="104">
        <v>7957</v>
      </c>
      <c r="BN51" s="105">
        <v>0.55000000000000004</v>
      </c>
      <c r="BO51" s="106" t="str">
        <v>No</v>
      </c>
      <c r="BQ51" s="100">
        <f>AVERAGE(BH$6:BH51)</f>
        <v>7600</v>
      </c>
      <c r="BR51" s="100">
        <f>AVERAGE(BL$6:BL51)</f>
        <v>2100.391304347826</v>
      </c>
      <c r="BS51" s="100">
        <f>AVERAGE(BM$6:BM51)</f>
        <v>5499.608695652174</v>
      </c>
      <c r="BT51" s="6"/>
      <c r="BU51" s="103">
        <v>46</v>
      </c>
      <c r="BV51" s="103">
        <v>2</v>
      </c>
      <c r="BW51" s="103">
        <v>3</v>
      </c>
      <c r="BX51" s="103">
        <v>2</v>
      </c>
      <c r="BY51" s="104">
        <v>55</v>
      </c>
      <c r="BZ51" s="103">
        <v>10</v>
      </c>
      <c r="CA51" s="103">
        <v>12</v>
      </c>
      <c r="CB51" s="104">
        <v>800</v>
      </c>
      <c r="CC51" s="103">
        <v>10</v>
      </c>
      <c r="CD51" s="104">
        <v>300</v>
      </c>
      <c r="CE51" s="104">
        <v>9100</v>
      </c>
      <c r="CF51" s="104">
        <v>300</v>
      </c>
      <c r="CG51" s="104">
        <v>0</v>
      </c>
      <c r="CH51" s="104">
        <v>790</v>
      </c>
      <c r="CI51" s="104">
        <v>2590</v>
      </c>
      <c r="CJ51" s="104">
        <v>6510</v>
      </c>
      <c r="CK51" s="105">
        <v>0.5</v>
      </c>
      <c r="CL51" s="106" t="s">
        <v>66</v>
      </c>
      <c r="CN51" s="100">
        <f>AVERAGE(CE$6:CE51)</f>
        <v>7682.608695652174</v>
      </c>
      <c r="CO51" s="100">
        <f>AVERAGE(CI$6:CI51)</f>
        <v>2147.717391304348</v>
      </c>
      <c r="CP51" s="100">
        <f>AVERAGE(CJ$6:CJ51)</f>
        <v>5534.891304347826</v>
      </c>
    </row>
    <row r="52" spans="2:94" ht="16" x14ac:dyDescent="0.2">
      <c r="B52" s="103">
        <v>47</v>
      </c>
      <c r="C52" s="103">
        <v>3</v>
      </c>
      <c r="D52" s="103">
        <v>2</v>
      </c>
      <c r="E52" s="103">
        <v>0</v>
      </c>
      <c r="F52" s="104">
        <v>63</v>
      </c>
      <c r="G52" s="103">
        <v>7</v>
      </c>
      <c r="H52" s="103">
        <v>7</v>
      </c>
      <c r="I52" s="104">
        <v>1350</v>
      </c>
      <c r="J52" s="103">
        <v>4</v>
      </c>
      <c r="K52" s="104">
        <v>300</v>
      </c>
      <c r="L52" s="104">
        <v>3450</v>
      </c>
      <c r="M52" s="104">
        <v>500</v>
      </c>
      <c r="N52" s="104">
        <v>0</v>
      </c>
      <c r="O52" s="104">
        <v>492</v>
      </c>
      <c r="P52" s="104">
        <v>1592</v>
      </c>
      <c r="Q52" s="104">
        <v>1858</v>
      </c>
      <c r="R52" s="105">
        <v>0.2</v>
      </c>
      <c r="S52" s="106" t="s">
        <v>66</v>
      </c>
      <c r="U52" s="100">
        <f>AVERAGE(L$6:L52)</f>
        <v>4056.3829787234044</v>
      </c>
      <c r="V52" s="100">
        <f>AVERAGE(P$6:P52)</f>
        <v>1702.1914893617022</v>
      </c>
      <c r="W52" s="100">
        <f>AVERAGE(Q$6:Q52)</f>
        <v>2354.1914893617022</v>
      </c>
      <c r="X52" s="6"/>
      <c r="Z52" s="103">
        <v>47</v>
      </c>
      <c r="AA52" s="103">
        <v>5</v>
      </c>
      <c r="AB52" s="103">
        <v>4</v>
      </c>
      <c r="AC52" s="103">
        <v>3</v>
      </c>
      <c r="AD52" s="104">
        <v>61</v>
      </c>
      <c r="AE52" s="103">
        <v>8</v>
      </c>
      <c r="AF52" s="103">
        <v>11</v>
      </c>
      <c r="AG52" s="104">
        <v>3000</v>
      </c>
      <c r="AH52" s="103">
        <v>6</v>
      </c>
      <c r="AI52" s="104">
        <v>600</v>
      </c>
      <c r="AJ52" s="104">
        <v>7200</v>
      </c>
      <c r="AK52" s="104">
        <v>500</v>
      </c>
      <c r="AL52" s="104">
        <v>0</v>
      </c>
      <c r="AM52" s="104">
        <v>606</v>
      </c>
      <c r="AN52" s="104">
        <v>2006</v>
      </c>
      <c r="AO52" s="104">
        <v>5194</v>
      </c>
      <c r="AP52" s="105">
        <v>0.3</v>
      </c>
      <c r="AQ52" s="106" t="s">
        <v>66</v>
      </c>
      <c r="AS52" s="100">
        <f>AVERAGE(AJ$6:AJ52)</f>
        <v>5901.0638297872338</v>
      </c>
      <c r="AT52" s="100">
        <f>AVERAGE(AN$6:AN52)</f>
        <v>2022.3829787234042</v>
      </c>
      <c r="AU52" s="100">
        <f>AVERAGE(AO$6:AO52)</f>
        <v>3878.6808510638298</v>
      </c>
      <c r="AV52" s="6"/>
      <c r="AX52" s="103">
        <v>47</v>
      </c>
      <c r="AY52" s="103">
        <v>3</v>
      </c>
      <c r="AZ52" s="103">
        <v>3</v>
      </c>
      <c r="BA52" s="103">
        <v>2</v>
      </c>
      <c r="BB52" s="104">
        <v>60</v>
      </c>
      <c r="BC52" s="103">
        <v>10</v>
      </c>
      <c r="BD52" s="103">
        <v>12</v>
      </c>
      <c r="BE52" s="104">
        <v>1200</v>
      </c>
      <c r="BF52" s="103">
        <v>9</v>
      </c>
      <c r="BG52" s="104">
        <v>300</v>
      </c>
      <c r="BH52" s="104">
        <v>8700</v>
      </c>
      <c r="BI52" s="104">
        <v>300</v>
      </c>
      <c r="BJ52" s="104">
        <v>0</v>
      </c>
      <c r="BK52" s="104">
        <v>780</v>
      </c>
      <c r="BL52" s="104">
        <v>2430</v>
      </c>
      <c r="BM52" s="104">
        <v>6270</v>
      </c>
      <c r="BN52" s="105">
        <v>0.45</v>
      </c>
      <c r="BO52" s="106" t="str">
        <v>No</v>
      </c>
      <c r="BQ52" s="100">
        <f>AVERAGE(BH$6:BH52)</f>
        <v>7623.4042553191493</v>
      </c>
      <c r="BR52" s="100">
        <f>AVERAGE(BL$6:BL52)</f>
        <v>2107.4042553191489</v>
      </c>
      <c r="BS52" s="100">
        <f>AVERAGE(BM$6:BM52)</f>
        <v>5516</v>
      </c>
      <c r="BT52" s="6"/>
      <c r="BU52" s="103">
        <v>47</v>
      </c>
      <c r="BV52" s="103">
        <v>2</v>
      </c>
      <c r="BW52" s="103">
        <v>2</v>
      </c>
      <c r="BX52" s="103">
        <v>2</v>
      </c>
      <c r="BY52" s="104">
        <v>47</v>
      </c>
      <c r="BZ52" s="103">
        <v>7</v>
      </c>
      <c r="CA52" s="103">
        <v>9</v>
      </c>
      <c r="CB52" s="104">
        <v>800</v>
      </c>
      <c r="CC52" s="103">
        <v>7</v>
      </c>
      <c r="CD52" s="104">
        <v>200</v>
      </c>
      <c r="CE52" s="104">
        <v>6600</v>
      </c>
      <c r="CF52" s="104">
        <v>300</v>
      </c>
      <c r="CG52" s="104">
        <v>0</v>
      </c>
      <c r="CH52" s="104">
        <v>569</v>
      </c>
      <c r="CI52" s="104">
        <v>1919</v>
      </c>
      <c r="CJ52" s="104">
        <v>4681</v>
      </c>
      <c r="CK52" s="105">
        <v>0.35</v>
      </c>
      <c r="CL52" s="106" t="s">
        <v>66</v>
      </c>
      <c r="CN52" s="100">
        <f>AVERAGE(CE$6:CE52)</f>
        <v>7659.5744680851067</v>
      </c>
      <c r="CO52" s="100">
        <f>AVERAGE(CI$6:CI52)</f>
        <v>2142.8510638297871</v>
      </c>
      <c r="CP52" s="100">
        <f>AVERAGE(CJ$6:CJ52)</f>
        <v>5516.7234042553191</v>
      </c>
    </row>
    <row r="53" spans="2:94" ht="16" x14ac:dyDescent="0.2">
      <c r="B53" s="103">
        <v>48</v>
      </c>
      <c r="C53" s="103">
        <v>5</v>
      </c>
      <c r="D53" s="103">
        <v>2</v>
      </c>
      <c r="E53" s="103">
        <v>5</v>
      </c>
      <c r="F53" s="104">
        <v>47</v>
      </c>
      <c r="G53" s="103">
        <v>8</v>
      </c>
      <c r="H53" s="103">
        <v>13</v>
      </c>
      <c r="I53" s="104">
        <v>2250</v>
      </c>
      <c r="J53" s="103">
        <v>8</v>
      </c>
      <c r="K53" s="104">
        <v>300</v>
      </c>
      <c r="L53" s="104">
        <v>6150</v>
      </c>
      <c r="M53" s="104">
        <v>500</v>
      </c>
      <c r="N53" s="104">
        <v>0</v>
      </c>
      <c r="O53" s="104">
        <v>616</v>
      </c>
      <c r="P53" s="104">
        <v>2316</v>
      </c>
      <c r="Q53" s="104">
        <v>3834</v>
      </c>
      <c r="R53" s="105">
        <v>0.4</v>
      </c>
      <c r="S53" s="106" t="s">
        <v>66</v>
      </c>
      <c r="U53" s="100">
        <f>AVERAGE(L$6:L53)</f>
        <v>4100</v>
      </c>
      <c r="V53" s="100">
        <f>AVERAGE(P$6:P53)</f>
        <v>1714.9791666666667</v>
      </c>
      <c r="W53" s="100">
        <f>AVERAGE(Q$6:Q53)</f>
        <v>2385.0208333333335</v>
      </c>
      <c r="X53" s="6"/>
      <c r="Z53" s="103">
        <v>48</v>
      </c>
      <c r="AA53" s="103">
        <v>0</v>
      </c>
      <c r="AB53" s="103">
        <v>2</v>
      </c>
      <c r="AC53" s="103">
        <v>5</v>
      </c>
      <c r="AD53" s="104">
        <v>30</v>
      </c>
      <c r="AE53" s="103">
        <v>10</v>
      </c>
      <c r="AF53" s="103">
        <v>15</v>
      </c>
      <c r="AG53" s="104">
        <v>0</v>
      </c>
      <c r="AH53" s="103">
        <v>15</v>
      </c>
      <c r="AI53" s="104">
        <v>300</v>
      </c>
      <c r="AJ53" s="104">
        <v>9300</v>
      </c>
      <c r="AK53" s="104">
        <v>500</v>
      </c>
      <c r="AL53" s="104">
        <v>0</v>
      </c>
      <c r="AM53" s="104">
        <v>690</v>
      </c>
      <c r="AN53" s="104">
        <v>3440</v>
      </c>
      <c r="AO53" s="104">
        <v>5860</v>
      </c>
      <c r="AP53" s="105">
        <v>0.75</v>
      </c>
      <c r="AQ53" s="106" t="s">
        <v>66</v>
      </c>
      <c r="AS53" s="100">
        <f>AVERAGE(AJ$6:AJ53)</f>
        <v>5971.875</v>
      </c>
      <c r="AT53" s="100">
        <f>AVERAGE(AN$6:AN53)</f>
        <v>2051.9166666666665</v>
      </c>
      <c r="AU53" s="100">
        <f>AVERAGE(AO$6:AO53)</f>
        <v>3919.9583333333335</v>
      </c>
      <c r="AV53" s="6"/>
      <c r="AX53" s="103">
        <v>48</v>
      </c>
      <c r="AY53" s="103">
        <v>4</v>
      </c>
      <c r="AZ53" s="103">
        <v>3</v>
      </c>
      <c r="BA53" s="103">
        <v>1</v>
      </c>
      <c r="BB53" s="104">
        <v>45</v>
      </c>
      <c r="BC53" s="103">
        <v>8</v>
      </c>
      <c r="BD53" s="103">
        <v>9</v>
      </c>
      <c r="BE53" s="104">
        <v>1600</v>
      </c>
      <c r="BF53" s="103">
        <v>5</v>
      </c>
      <c r="BG53" s="104">
        <v>300</v>
      </c>
      <c r="BH53" s="104">
        <v>5900</v>
      </c>
      <c r="BI53" s="104">
        <v>300</v>
      </c>
      <c r="BJ53" s="104">
        <v>0</v>
      </c>
      <c r="BK53" s="104">
        <v>465</v>
      </c>
      <c r="BL53" s="104">
        <v>1515</v>
      </c>
      <c r="BM53" s="104">
        <v>4385</v>
      </c>
      <c r="BN53" s="105">
        <v>0.25</v>
      </c>
      <c r="BO53" s="106" t="str">
        <v>No</v>
      </c>
      <c r="BQ53" s="100">
        <f>AVERAGE(BH$6:BH53)</f>
        <v>7587.5</v>
      </c>
      <c r="BR53" s="100">
        <f>AVERAGE(BL$6:BL53)</f>
        <v>2095.0625</v>
      </c>
      <c r="BS53" s="100">
        <f>AVERAGE(BM$6:BM53)</f>
        <v>5492.4375</v>
      </c>
      <c r="BT53" s="6"/>
      <c r="BU53" s="103">
        <v>48</v>
      </c>
      <c r="BV53" s="103">
        <v>2</v>
      </c>
      <c r="BW53" s="103">
        <v>4</v>
      </c>
      <c r="BX53" s="103">
        <v>3</v>
      </c>
      <c r="BY53" s="104">
        <v>63</v>
      </c>
      <c r="BZ53" s="103">
        <v>6</v>
      </c>
      <c r="CA53" s="103">
        <v>9</v>
      </c>
      <c r="CB53" s="104">
        <v>800</v>
      </c>
      <c r="CC53" s="103">
        <v>7</v>
      </c>
      <c r="CD53" s="104">
        <v>400</v>
      </c>
      <c r="CE53" s="104">
        <v>6800</v>
      </c>
      <c r="CF53" s="104">
        <v>300</v>
      </c>
      <c r="CG53" s="104">
        <v>0</v>
      </c>
      <c r="CH53" s="104">
        <v>681</v>
      </c>
      <c r="CI53" s="104">
        <v>2031</v>
      </c>
      <c r="CJ53" s="104">
        <v>4769</v>
      </c>
      <c r="CK53" s="105">
        <v>0.35</v>
      </c>
      <c r="CL53" s="106" t="s">
        <v>66</v>
      </c>
      <c r="CN53" s="100">
        <f>AVERAGE(CE$6:CE53)</f>
        <v>7641.666666666667</v>
      </c>
      <c r="CO53" s="100">
        <f>AVERAGE(CI$6:CI53)</f>
        <v>2140.5208333333335</v>
      </c>
      <c r="CP53" s="100">
        <f>AVERAGE(CJ$6:CJ53)</f>
        <v>5501.145833333333</v>
      </c>
    </row>
    <row r="54" spans="2:94" ht="16" x14ac:dyDescent="0.2">
      <c r="B54" s="103">
        <v>49</v>
      </c>
      <c r="C54" s="103">
        <v>2</v>
      </c>
      <c r="D54" s="103">
        <v>2</v>
      </c>
      <c r="E54" s="103">
        <v>2</v>
      </c>
      <c r="F54" s="104">
        <v>52</v>
      </c>
      <c r="G54" s="103">
        <v>7</v>
      </c>
      <c r="H54" s="103">
        <v>9</v>
      </c>
      <c r="I54" s="104">
        <v>900</v>
      </c>
      <c r="J54" s="103">
        <v>7</v>
      </c>
      <c r="K54" s="104">
        <v>300</v>
      </c>
      <c r="L54" s="104">
        <v>4350</v>
      </c>
      <c r="M54" s="104">
        <v>500</v>
      </c>
      <c r="N54" s="104">
        <v>0</v>
      </c>
      <c r="O54" s="104">
        <v>604</v>
      </c>
      <c r="P54" s="104">
        <v>2154</v>
      </c>
      <c r="Q54" s="104">
        <v>2196</v>
      </c>
      <c r="R54" s="105">
        <v>0.35</v>
      </c>
      <c r="S54" s="106" t="s">
        <v>66</v>
      </c>
      <c r="U54" s="100">
        <f>AVERAGE(L$6:L54)</f>
        <v>4105.1020408163267</v>
      </c>
      <c r="V54" s="100">
        <f>AVERAGE(P$6:P54)</f>
        <v>1723.9387755102041</v>
      </c>
      <c r="W54" s="100">
        <f>AVERAGE(Q$6:Q54)</f>
        <v>2381.1632653061224</v>
      </c>
      <c r="X54" s="6"/>
      <c r="Z54" s="103">
        <v>49</v>
      </c>
      <c r="AA54" s="103">
        <v>1</v>
      </c>
      <c r="AB54" s="103">
        <v>3</v>
      </c>
      <c r="AC54" s="103">
        <v>3</v>
      </c>
      <c r="AD54" s="104">
        <v>47</v>
      </c>
      <c r="AE54" s="103">
        <v>6</v>
      </c>
      <c r="AF54" s="103">
        <v>9</v>
      </c>
      <c r="AG54" s="104">
        <v>600</v>
      </c>
      <c r="AH54" s="103">
        <v>8</v>
      </c>
      <c r="AI54" s="104">
        <v>450</v>
      </c>
      <c r="AJ54" s="104">
        <v>5850</v>
      </c>
      <c r="AK54" s="104">
        <v>500</v>
      </c>
      <c r="AL54" s="104">
        <v>0</v>
      </c>
      <c r="AM54" s="104">
        <v>616</v>
      </c>
      <c r="AN54" s="104">
        <v>2316</v>
      </c>
      <c r="AO54" s="104">
        <v>3534</v>
      </c>
      <c r="AP54" s="105">
        <v>0.4</v>
      </c>
      <c r="AQ54" s="106" t="s">
        <v>66</v>
      </c>
      <c r="AS54" s="100">
        <f>AVERAGE(AJ$6:AJ54)</f>
        <v>5969.3877551020405</v>
      </c>
      <c r="AT54" s="100">
        <f>AVERAGE(AN$6:AN54)</f>
        <v>2057.3061224489797</v>
      </c>
      <c r="AU54" s="100">
        <f>AVERAGE(AO$6:AO54)</f>
        <v>3912.0816326530612</v>
      </c>
      <c r="AV54" s="6"/>
      <c r="AX54" s="103">
        <v>49</v>
      </c>
      <c r="AY54" s="103">
        <v>5</v>
      </c>
      <c r="AZ54" s="103">
        <v>2</v>
      </c>
      <c r="BA54" s="103">
        <v>3</v>
      </c>
      <c r="BB54" s="104">
        <v>69</v>
      </c>
      <c r="BC54" s="103">
        <v>8</v>
      </c>
      <c r="BD54" s="103">
        <v>11</v>
      </c>
      <c r="BE54" s="104">
        <v>2000</v>
      </c>
      <c r="BF54" s="103">
        <v>6</v>
      </c>
      <c r="BG54" s="104">
        <v>200</v>
      </c>
      <c r="BH54" s="104">
        <v>7000</v>
      </c>
      <c r="BI54" s="104">
        <v>300</v>
      </c>
      <c r="BJ54" s="104">
        <v>0</v>
      </c>
      <c r="BK54" s="104">
        <v>654</v>
      </c>
      <c r="BL54" s="104">
        <v>1854</v>
      </c>
      <c r="BM54" s="104">
        <v>5146</v>
      </c>
      <c r="BN54" s="105">
        <v>0.3</v>
      </c>
      <c r="BO54" s="106" t="str">
        <v>No</v>
      </c>
      <c r="BQ54" s="100">
        <f>AVERAGE(BH$6:BH54)</f>
        <v>7575.5102040816328</v>
      </c>
      <c r="BR54" s="100">
        <f>AVERAGE(BL$6:BL54)</f>
        <v>2090.1428571428573</v>
      </c>
      <c r="BS54" s="100">
        <f>AVERAGE(BM$6:BM54)</f>
        <v>5485.3673469387759</v>
      </c>
      <c r="BT54" s="6"/>
      <c r="BU54" s="103">
        <v>49</v>
      </c>
      <c r="BV54" s="103">
        <v>5</v>
      </c>
      <c r="BW54" s="103">
        <v>2</v>
      </c>
      <c r="BX54" s="103">
        <v>5</v>
      </c>
      <c r="BY54" s="104">
        <v>52</v>
      </c>
      <c r="BZ54" s="103">
        <v>6</v>
      </c>
      <c r="CA54" s="103">
        <v>11</v>
      </c>
      <c r="CB54" s="104">
        <v>2000</v>
      </c>
      <c r="CC54" s="103">
        <v>6</v>
      </c>
      <c r="CD54" s="104">
        <v>200</v>
      </c>
      <c r="CE54" s="104">
        <v>7000</v>
      </c>
      <c r="CF54" s="104">
        <v>300</v>
      </c>
      <c r="CG54" s="104">
        <v>0</v>
      </c>
      <c r="CH54" s="104">
        <v>552</v>
      </c>
      <c r="CI54" s="104">
        <v>1752</v>
      </c>
      <c r="CJ54" s="104">
        <v>5248</v>
      </c>
      <c r="CK54" s="105">
        <v>0.3</v>
      </c>
      <c r="CL54" s="106" t="s">
        <v>66</v>
      </c>
      <c r="CN54" s="100">
        <f>AVERAGE(CE$6:CE54)</f>
        <v>7628.5714285714284</v>
      </c>
      <c r="CO54" s="100">
        <f>AVERAGE(CI$6:CI54)</f>
        <v>2132.591836734694</v>
      </c>
      <c r="CP54" s="100">
        <f>AVERAGE(CJ$6:CJ54)</f>
        <v>5495.9795918367345</v>
      </c>
    </row>
    <row r="55" spans="2:94" ht="16" x14ac:dyDescent="0.2">
      <c r="B55" s="103">
        <v>50</v>
      </c>
      <c r="C55" s="103">
        <v>5</v>
      </c>
      <c r="D55" s="103">
        <v>2</v>
      </c>
      <c r="E55" s="103">
        <v>1</v>
      </c>
      <c r="F55" s="104">
        <v>41</v>
      </c>
      <c r="G55" s="103">
        <v>7</v>
      </c>
      <c r="H55" s="103">
        <v>8</v>
      </c>
      <c r="I55" s="104">
        <v>2250</v>
      </c>
      <c r="J55" s="103">
        <v>3</v>
      </c>
      <c r="K55" s="104">
        <v>300</v>
      </c>
      <c r="L55" s="104">
        <v>3900</v>
      </c>
      <c r="M55" s="104">
        <v>500</v>
      </c>
      <c r="N55" s="104">
        <v>0</v>
      </c>
      <c r="O55" s="104">
        <v>363</v>
      </c>
      <c r="P55" s="104">
        <v>1313</v>
      </c>
      <c r="Q55" s="104">
        <v>2587</v>
      </c>
      <c r="R55" s="105">
        <v>0.15</v>
      </c>
      <c r="S55" s="106" t="s">
        <v>66</v>
      </c>
      <c r="U55" s="100">
        <f>AVERAGE(L$6:L55)</f>
        <v>4101</v>
      </c>
      <c r="V55" s="100">
        <f>AVERAGE(P$6:P55)</f>
        <v>1715.72</v>
      </c>
      <c r="W55" s="100">
        <f>AVERAGE(Q$6:Q55)</f>
        <v>2385.2800000000002</v>
      </c>
      <c r="X55" s="6"/>
      <c r="Z55" s="103">
        <v>50</v>
      </c>
      <c r="AA55" s="103">
        <v>4</v>
      </c>
      <c r="AB55" s="103">
        <v>4</v>
      </c>
      <c r="AC55" s="103">
        <v>4</v>
      </c>
      <c r="AD55" s="104">
        <v>58</v>
      </c>
      <c r="AE55" s="103">
        <v>7</v>
      </c>
      <c r="AF55" s="103">
        <v>11</v>
      </c>
      <c r="AG55" s="104">
        <v>2400</v>
      </c>
      <c r="AH55" s="103">
        <v>7</v>
      </c>
      <c r="AI55" s="104">
        <v>600</v>
      </c>
      <c r="AJ55" s="104">
        <v>7200</v>
      </c>
      <c r="AK55" s="104">
        <v>500</v>
      </c>
      <c r="AL55" s="104">
        <v>0</v>
      </c>
      <c r="AM55" s="104">
        <v>646</v>
      </c>
      <c r="AN55" s="104">
        <v>2196</v>
      </c>
      <c r="AO55" s="104">
        <v>5004</v>
      </c>
      <c r="AP55" s="105">
        <v>0.35</v>
      </c>
      <c r="AQ55" s="106" t="s">
        <v>66</v>
      </c>
      <c r="AS55" s="100">
        <f>AVERAGE(AJ$6:AJ55)</f>
        <v>5994</v>
      </c>
      <c r="AT55" s="100">
        <f>AVERAGE(AN$6:AN55)</f>
        <v>2060.08</v>
      </c>
      <c r="AU55" s="100">
        <f>AVERAGE(AO$6:AO55)</f>
        <v>3933.92</v>
      </c>
      <c r="AV55" s="6"/>
      <c r="AX55" s="103">
        <v>50</v>
      </c>
      <c r="AY55" s="103">
        <v>4</v>
      </c>
      <c r="AZ55" s="103">
        <v>5</v>
      </c>
      <c r="BA55" s="103">
        <v>3</v>
      </c>
      <c r="BB55" s="104">
        <v>68</v>
      </c>
      <c r="BC55" s="103">
        <v>8</v>
      </c>
      <c r="BD55" s="103">
        <v>11</v>
      </c>
      <c r="BE55" s="104">
        <v>1600</v>
      </c>
      <c r="BF55" s="103">
        <v>7</v>
      </c>
      <c r="BG55" s="104">
        <v>500</v>
      </c>
      <c r="BH55" s="104">
        <v>7700</v>
      </c>
      <c r="BI55" s="104">
        <v>300</v>
      </c>
      <c r="BJ55" s="104">
        <v>0</v>
      </c>
      <c r="BK55" s="104">
        <v>716</v>
      </c>
      <c r="BL55" s="104">
        <v>2066</v>
      </c>
      <c r="BM55" s="104">
        <v>5634</v>
      </c>
      <c r="BN55" s="105">
        <v>0.35</v>
      </c>
      <c r="BO55" s="106" t="str">
        <v>No</v>
      </c>
      <c r="BQ55" s="100">
        <f>AVERAGE(BH$6:BH55)</f>
        <v>7578</v>
      </c>
      <c r="BR55" s="100">
        <f>AVERAGE(BL$6:BL55)</f>
        <v>2089.66</v>
      </c>
      <c r="BS55" s="100">
        <f>AVERAGE(BM$6:BM55)</f>
        <v>5488.34</v>
      </c>
      <c r="BT55" s="6"/>
      <c r="BU55" s="103">
        <v>50</v>
      </c>
      <c r="BV55" s="103">
        <v>5</v>
      </c>
      <c r="BW55" s="103">
        <v>2</v>
      </c>
      <c r="BX55" s="103">
        <v>3</v>
      </c>
      <c r="BY55" s="104">
        <v>55</v>
      </c>
      <c r="BZ55" s="103">
        <v>8</v>
      </c>
      <c r="CA55" s="103">
        <v>11</v>
      </c>
      <c r="CB55" s="104">
        <v>2000</v>
      </c>
      <c r="CC55" s="103">
        <v>6</v>
      </c>
      <c r="CD55" s="104">
        <v>200</v>
      </c>
      <c r="CE55" s="104">
        <v>7000</v>
      </c>
      <c r="CF55" s="104">
        <v>300</v>
      </c>
      <c r="CG55" s="104">
        <v>0</v>
      </c>
      <c r="CH55" s="104">
        <v>570</v>
      </c>
      <c r="CI55" s="104">
        <v>1770</v>
      </c>
      <c r="CJ55" s="104">
        <v>5230</v>
      </c>
      <c r="CK55" s="105">
        <v>0.3</v>
      </c>
      <c r="CL55" s="106" t="s">
        <v>66</v>
      </c>
      <c r="CN55" s="100">
        <f>AVERAGE(CE$6:CE55)</f>
        <v>7616</v>
      </c>
      <c r="CO55" s="100">
        <f>AVERAGE(CI$6:CI55)</f>
        <v>2125.34</v>
      </c>
      <c r="CP55" s="100">
        <f>AVERAGE(CJ$6:CJ55)</f>
        <v>5490.66</v>
      </c>
    </row>
    <row r="56" spans="2:94" ht="16" x14ac:dyDescent="0.2">
      <c r="B56" s="103">
        <v>51</v>
      </c>
      <c r="C56" s="103">
        <v>2</v>
      </c>
      <c r="D56" s="103">
        <v>2</v>
      </c>
      <c r="E56" s="103">
        <v>3</v>
      </c>
      <c r="F56" s="104">
        <v>45</v>
      </c>
      <c r="G56" s="103">
        <v>7</v>
      </c>
      <c r="H56" s="103">
        <v>10</v>
      </c>
      <c r="I56" s="104">
        <v>900</v>
      </c>
      <c r="J56" s="103">
        <v>8</v>
      </c>
      <c r="K56" s="104">
        <v>300</v>
      </c>
      <c r="L56" s="104">
        <v>4800</v>
      </c>
      <c r="M56" s="104">
        <v>500</v>
      </c>
      <c r="N56" s="104">
        <v>0</v>
      </c>
      <c r="O56" s="104">
        <v>600</v>
      </c>
      <c r="P56" s="104">
        <v>2300</v>
      </c>
      <c r="Q56" s="104">
        <v>2500</v>
      </c>
      <c r="R56" s="105">
        <v>0.4</v>
      </c>
      <c r="S56" s="106" t="s">
        <v>66</v>
      </c>
      <c r="U56" s="100">
        <f>AVERAGE(L$6:L56)</f>
        <v>4114.7058823529414</v>
      </c>
      <c r="V56" s="100">
        <f>AVERAGE(P$6:P56)</f>
        <v>1727.1764705882354</v>
      </c>
      <c r="W56" s="100">
        <f>AVERAGE(Q$6:Q56)</f>
        <v>2387.5294117647059</v>
      </c>
      <c r="X56" s="6"/>
      <c r="Z56" s="103">
        <v>51</v>
      </c>
      <c r="AA56" s="103">
        <v>1</v>
      </c>
      <c r="AB56" s="103">
        <v>3</v>
      </c>
      <c r="AC56" s="103">
        <v>2</v>
      </c>
      <c r="AD56" s="104">
        <v>51</v>
      </c>
      <c r="AE56" s="103">
        <v>8</v>
      </c>
      <c r="AF56" s="103">
        <v>10</v>
      </c>
      <c r="AG56" s="104">
        <v>600</v>
      </c>
      <c r="AH56" s="103">
        <v>9</v>
      </c>
      <c r="AI56" s="104">
        <v>450</v>
      </c>
      <c r="AJ56" s="104">
        <v>6450</v>
      </c>
      <c r="AK56" s="104">
        <v>500</v>
      </c>
      <c r="AL56" s="104">
        <v>0</v>
      </c>
      <c r="AM56" s="104">
        <v>699</v>
      </c>
      <c r="AN56" s="104">
        <v>2549</v>
      </c>
      <c r="AO56" s="104">
        <v>3901</v>
      </c>
      <c r="AP56" s="105">
        <v>0.45</v>
      </c>
      <c r="AQ56" s="106" t="s">
        <v>66</v>
      </c>
      <c r="AS56" s="100">
        <f>AVERAGE(AJ$6:AJ56)</f>
        <v>6002.9411764705883</v>
      </c>
      <c r="AT56" s="100">
        <f>AVERAGE(AN$6:AN56)</f>
        <v>2069.6666666666665</v>
      </c>
      <c r="AU56" s="100">
        <f>AVERAGE(AO$6:AO56)</f>
        <v>3933.2745098039218</v>
      </c>
      <c r="AV56" s="6"/>
      <c r="AX56" s="103">
        <v>51</v>
      </c>
      <c r="AY56" s="103">
        <v>1</v>
      </c>
      <c r="AZ56" s="103">
        <v>4</v>
      </c>
      <c r="BA56" s="103">
        <v>5</v>
      </c>
      <c r="BB56" s="104">
        <v>43</v>
      </c>
      <c r="BC56" s="103">
        <v>10</v>
      </c>
      <c r="BD56" s="103">
        <v>15</v>
      </c>
      <c r="BE56" s="104">
        <v>400</v>
      </c>
      <c r="BF56" s="103">
        <v>14</v>
      </c>
      <c r="BG56" s="104">
        <v>400</v>
      </c>
      <c r="BH56" s="104">
        <v>12000</v>
      </c>
      <c r="BI56" s="104">
        <v>300</v>
      </c>
      <c r="BJ56" s="104">
        <v>0</v>
      </c>
      <c r="BK56" s="104">
        <v>842</v>
      </c>
      <c r="BL56" s="104">
        <v>3242</v>
      </c>
      <c r="BM56" s="104">
        <v>8758</v>
      </c>
      <c r="BN56" s="105">
        <v>0.7</v>
      </c>
      <c r="BO56" s="106" t="str">
        <v>No</v>
      </c>
      <c r="BQ56" s="100">
        <f>AVERAGE(BH$6:BH56)</f>
        <v>7664.7058823529414</v>
      </c>
      <c r="BR56" s="100">
        <f>AVERAGE(BL$6:BL56)</f>
        <v>2112.2549019607845</v>
      </c>
      <c r="BS56" s="100">
        <f>AVERAGE(BM$6:BM56)</f>
        <v>5552.4509803921565</v>
      </c>
      <c r="BT56" s="6"/>
      <c r="BU56" s="103">
        <v>51</v>
      </c>
      <c r="BV56" s="103">
        <v>5</v>
      </c>
      <c r="BW56" s="103">
        <v>3</v>
      </c>
      <c r="BX56" s="103">
        <v>2</v>
      </c>
      <c r="BY56" s="104">
        <v>63</v>
      </c>
      <c r="BZ56" s="103">
        <v>5</v>
      </c>
      <c r="CA56" s="103">
        <v>7</v>
      </c>
      <c r="CB56" s="104">
        <v>2000</v>
      </c>
      <c r="CC56" s="103">
        <v>2</v>
      </c>
      <c r="CD56" s="104">
        <v>300</v>
      </c>
      <c r="CE56" s="104">
        <v>3900</v>
      </c>
      <c r="CF56" s="104">
        <v>300</v>
      </c>
      <c r="CG56" s="104">
        <v>0</v>
      </c>
      <c r="CH56" s="104">
        <v>366</v>
      </c>
      <c r="CI56" s="104">
        <v>966</v>
      </c>
      <c r="CJ56" s="104">
        <v>2934</v>
      </c>
      <c r="CK56" s="105">
        <v>0.1</v>
      </c>
      <c r="CL56" s="106" t="s">
        <v>66</v>
      </c>
      <c r="CN56" s="100">
        <f>AVERAGE(CE$6:CE56)</f>
        <v>7543.1372549019607</v>
      </c>
      <c r="CO56" s="100">
        <f>AVERAGE(CI$6:CI56)</f>
        <v>2102.6078431372548</v>
      </c>
      <c r="CP56" s="100">
        <f>AVERAGE(CJ$6:CJ56)</f>
        <v>5440.5294117647063</v>
      </c>
    </row>
    <row r="57" spans="2:94" ht="16" x14ac:dyDescent="0.2">
      <c r="B57" s="103">
        <v>52</v>
      </c>
      <c r="C57" s="103">
        <v>3</v>
      </c>
      <c r="D57" s="103">
        <v>4</v>
      </c>
      <c r="E57" s="103">
        <v>3</v>
      </c>
      <c r="F57" s="104">
        <v>47</v>
      </c>
      <c r="G57" s="103">
        <v>8</v>
      </c>
      <c r="H57" s="103">
        <v>11</v>
      </c>
      <c r="I57" s="104">
        <v>1350</v>
      </c>
      <c r="J57" s="103">
        <v>8</v>
      </c>
      <c r="K57" s="104">
        <v>600</v>
      </c>
      <c r="L57" s="104">
        <v>5550</v>
      </c>
      <c r="M57" s="104">
        <v>500</v>
      </c>
      <c r="N57" s="104">
        <v>0</v>
      </c>
      <c r="O57" s="104">
        <v>616</v>
      </c>
      <c r="P57" s="104">
        <v>2316</v>
      </c>
      <c r="Q57" s="104">
        <v>3234</v>
      </c>
      <c r="R57" s="105">
        <v>0.4</v>
      </c>
      <c r="S57" s="106" t="s">
        <v>66</v>
      </c>
      <c r="U57" s="100">
        <f>AVERAGE(L$6:L57)</f>
        <v>4142.3076923076924</v>
      </c>
      <c r="V57" s="100">
        <f>AVERAGE(P$6:P57)</f>
        <v>1738.5</v>
      </c>
      <c r="W57" s="100">
        <f>AVERAGE(Q$6:Q57)</f>
        <v>2403.8076923076924</v>
      </c>
      <c r="X57" s="6"/>
      <c r="Z57" s="103">
        <v>52</v>
      </c>
      <c r="AA57" s="103">
        <v>4</v>
      </c>
      <c r="AB57" s="103">
        <v>3</v>
      </c>
      <c r="AC57" s="103">
        <v>2</v>
      </c>
      <c r="AD57" s="104">
        <v>50</v>
      </c>
      <c r="AE57" s="103">
        <v>7</v>
      </c>
      <c r="AF57" s="103">
        <v>9</v>
      </c>
      <c r="AG57" s="104">
        <v>2400</v>
      </c>
      <c r="AH57" s="103">
        <v>5</v>
      </c>
      <c r="AI57" s="104">
        <v>450</v>
      </c>
      <c r="AJ57" s="104">
        <v>5850</v>
      </c>
      <c r="AK57" s="104">
        <v>500</v>
      </c>
      <c r="AL57" s="104">
        <v>0</v>
      </c>
      <c r="AM57" s="104">
        <v>490</v>
      </c>
      <c r="AN57" s="104">
        <v>1740</v>
      </c>
      <c r="AO57" s="104">
        <v>4110</v>
      </c>
      <c r="AP57" s="105">
        <v>0.25</v>
      </c>
      <c r="AQ57" s="106" t="s">
        <v>66</v>
      </c>
      <c r="AS57" s="100">
        <f>AVERAGE(AJ$6:AJ57)</f>
        <v>6000</v>
      </c>
      <c r="AT57" s="100">
        <f>AVERAGE(AN$6:AN57)</f>
        <v>2063.3269230769229</v>
      </c>
      <c r="AU57" s="100">
        <f>AVERAGE(AO$6:AO57)</f>
        <v>3936.6730769230771</v>
      </c>
      <c r="AV57" s="6"/>
      <c r="AX57" s="103">
        <v>52</v>
      </c>
      <c r="AY57" s="103">
        <v>4</v>
      </c>
      <c r="AZ57" s="103">
        <v>2</v>
      </c>
      <c r="BA57" s="103">
        <v>2</v>
      </c>
      <c r="BB57" s="104">
        <v>73</v>
      </c>
      <c r="BC57" s="103">
        <v>10</v>
      </c>
      <c r="BD57" s="103">
        <v>12</v>
      </c>
      <c r="BE57" s="104">
        <v>1600</v>
      </c>
      <c r="BF57" s="103">
        <v>8</v>
      </c>
      <c r="BG57" s="104">
        <v>200</v>
      </c>
      <c r="BH57" s="104">
        <v>8200</v>
      </c>
      <c r="BI57" s="104">
        <v>300</v>
      </c>
      <c r="BJ57" s="104">
        <v>0</v>
      </c>
      <c r="BK57" s="104">
        <v>824</v>
      </c>
      <c r="BL57" s="104">
        <v>2324</v>
      </c>
      <c r="BM57" s="104">
        <v>5876</v>
      </c>
      <c r="BN57" s="105">
        <v>0.4</v>
      </c>
      <c r="BO57" s="106" t="str">
        <v>No</v>
      </c>
      <c r="BQ57" s="100">
        <f>AVERAGE(BH$6:BH57)</f>
        <v>7675</v>
      </c>
      <c r="BR57" s="100">
        <f>AVERAGE(BL$6:BL57)</f>
        <v>2116.3269230769229</v>
      </c>
      <c r="BS57" s="100">
        <f>AVERAGE(BM$6:BM57)</f>
        <v>5558.6730769230771</v>
      </c>
      <c r="BT57" s="6"/>
      <c r="BU57" s="103">
        <v>52</v>
      </c>
      <c r="BV57" s="103">
        <v>0</v>
      </c>
      <c r="BW57" s="103">
        <v>4</v>
      </c>
      <c r="BX57" s="103">
        <v>3</v>
      </c>
      <c r="BY57" s="104">
        <v>47</v>
      </c>
      <c r="BZ57" s="103">
        <v>7</v>
      </c>
      <c r="CA57" s="103">
        <v>10</v>
      </c>
      <c r="CB57" s="104">
        <v>0</v>
      </c>
      <c r="CC57" s="103">
        <v>10</v>
      </c>
      <c r="CD57" s="104">
        <v>400</v>
      </c>
      <c r="CE57" s="104">
        <v>8400</v>
      </c>
      <c r="CF57" s="104">
        <v>300</v>
      </c>
      <c r="CG57" s="104">
        <v>0</v>
      </c>
      <c r="CH57" s="104">
        <v>710</v>
      </c>
      <c r="CI57" s="104">
        <v>2510</v>
      </c>
      <c r="CJ57" s="104">
        <v>5890</v>
      </c>
      <c r="CK57" s="105">
        <v>0.5</v>
      </c>
      <c r="CL57" s="106" t="s">
        <v>66</v>
      </c>
      <c r="CN57" s="100">
        <f>AVERAGE(CE$6:CE57)</f>
        <v>7559.6153846153848</v>
      </c>
      <c r="CO57" s="100">
        <f>AVERAGE(CI$6:CI57)</f>
        <v>2110.4423076923076</v>
      </c>
      <c r="CP57" s="100">
        <f>AVERAGE(CJ$6:CJ57)</f>
        <v>5449.1730769230771</v>
      </c>
    </row>
    <row r="58" spans="2:94" ht="16" x14ac:dyDescent="0.2">
      <c r="B58" s="103">
        <v>53</v>
      </c>
      <c r="C58" s="103">
        <v>3</v>
      </c>
      <c r="D58" s="103">
        <v>1</v>
      </c>
      <c r="E58" s="103">
        <v>3</v>
      </c>
      <c r="F58" s="104">
        <v>17</v>
      </c>
      <c r="G58" s="103">
        <v>6</v>
      </c>
      <c r="H58" s="103">
        <v>9</v>
      </c>
      <c r="I58" s="104">
        <v>1350</v>
      </c>
      <c r="J58" s="103">
        <v>6</v>
      </c>
      <c r="K58" s="104">
        <v>150</v>
      </c>
      <c r="L58" s="104">
        <v>4200</v>
      </c>
      <c r="M58" s="104">
        <v>500</v>
      </c>
      <c r="N58" s="104">
        <v>0</v>
      </c>
      <c r="O58" s="104">
        <v>342</v>
      </c>
      <c r="P58" s="104">
        <v>1742</v>
      </c>
      <c r="Q58" s="104">
        <v>2458</v>
      </c>
      <c r="R58" s="105">
        <v>0.3</v>
      </c>
      <c r="S58" s="106" t="s">
        <v>66</v>
      </c>
      <c r="U58" s="100">
        <f>AVERAGE(L$6:L58)</f>
        <v>4143.3962264150941</v>
      </c>
      <c r="V58" s="100">
        <f>AVERAGE(P$6:P58)</f>
        <v>1738.566037735849</v>
      </c>
      <c r="W58" s="100">
        <f>AVERAGE(Q$6:Q58)</f>
        <v>2404.8301886792451</v>
      </c>
      <c r="X58" s="6"/>
      <c r="Z58" s="103">
        <v>53</v>
      </c>
      <c r="AA58" s="103">
        <v>1</v>
      </c>
      <c r="AB58" s="103">
        <v>1</v>
      </c>
      <c r="AC58" s="103">
        <v>3</v>
      </c>
      <c r="AD58" s="104">
        <v>49</v>
      </c>
      <c r="AE58" s="103">
        <v>3</v>
      </c>
      <c r="AF58" s="103">
        <v>6</v>
      </c>
      <c r="AG58" s="104">
        <v>600</v>
      </c>
      <c r="AH58" s="103">
        <v>5</v>
      </c>
      <c r="AI58" s="104">
        <v>150</v>
      </c>
      <c r="AJ58" s="104">
        <v>3750</v>
      </c>
      <c r="AK58" s="104">
        <v>500</v>
      </c>
      <c r="AL58" s="104">
        <v>0</v>
      </c>
      <c r="AM58" s="104">
        <v>485</v>
      </c>
      <c r="AN58" s="104">
        <v>1735</v>
      </c>
      <c r="AO58" s="104">
        <v>2015</v>
      </c>
      <c r="AP58" s="105">
        <v>0.25</v>
      </c>
      <c r="AQ58" s="106" t="s">
        <v>66</v>
      </c>
      <c r="AS58" s="100">
        <f>AVERAGE(AJ$6:AJ58)</f>
        <v>5957.5471698113206</v>
      </c>
      <c r="AT58" s="100">
        <f>AVERAGE(AN$6:AN58)</f>
        <v>2057.132075471698</v>
      </c>
      <c r="AU58" s="100">
        <f>AVERAGE(AO$6:AO58)</f>
        <v>3900.4150943396226</v>
      </c>
      <c r="AV58" s="6"/>
      <c r="AX58" s="103">
        <v>53</v>
      </c>
      <c r="AY58" s="103">
        <v>5</v>
      </c>
      <c r="AZ58" s="103">
        <v>2</v>
      </c>
      <c r="BA58" s="103">
        <v>1</v>
      </c>
      <c r="BB58" s="104">
        <v>77</v>
      </c>
      <c r="BC58" s="103">
        <v>7</v>
      </c>
      <c r="BD58" s="103">
        <v>8</v>
      </c>
      <c r="BE58" s="104">
        <v>2000</v>
      </c>
      <c r="BF58" s="103">
        <v>3</v>
      </c>
      <c r="BG58" s="104">
        <v>200</v>
      </c>
      <c r="BH58" s="104">
        <v>4600</v>
      </c>
      <c r="BI58" s="104">
        <v>300</v>
      </c>
      <c r="BJ58" s="104">
        <v>0</v>
      </c>
      <c r="BK58" s="104">
        <v>471</v>
      </c>
      <c r="BL58" s="104">
        <v>1221</v>
      </c>
      <c r="BM58" s="104">
        <v>3379</v>
      </c>
      <c r="BN58" s="105">
        <v>0.15</v>
      </c>
      <c r="BO58" s="106" t="str">
        <v>No</v>
      </c>
      <c r="BQ58" s="100">
        <f>AVERAGE(BH$6:BH58)</f>
        <v>7616.9811320754716</v>
      </c>
      <c r="BR58" s="100">
        <f>AVERAGE(BL$6:BL58)</f>
        <v>2099.433962264151</v>
      </c>
      <c r="BS58" s="100">
        <f>AVERAGE(BM$6:BM58)</f>
        <v>5517.5471698113206</v>
      </c>
      <c r="BT58" s="6"/>
      <c r="BU58" s="103">
        <v>53</v>
      </c>
      <c r="BV58" s="103">
        <v>0</v>
      </c>
      <c r="BW58" s="103">
        <v>4</v>
      </c>
      <c r="BX58" s="103">
        <v>3</v>
      </c>
      <c r="BY58" s="104">
        <v>48</v>
      </c>
      <c r="BZ58" s="103">
        <v>8</v>
      </c>
      <c r="CA58" s="103">
        <v>11</v>
      </c>
      <c r="CB58" s="104">
        <v>0</v>
      </c>
      <c r="CC58" s="103">
        <v>11</v>
      </c>
      <c r="CD58" s="104">
        <v>400</v>
      </c>
      <c r="CE58" s="104">
        <v>9200</v>
      </c>
      <c r="CF58" s="104">
        <v>300</v>
      </c>
      <c r="CG58" s="104">
        <v>0</v>
      </c>
      <c r="CH58" s="104">
        <v>768</v>
      </c>
      <c r="CI58" s="104">
        <v>2718</v>
      </c>
      <c r="CJ58" s="104">
        <v>6482</v>
      </c>
      <c r="CK58" s="105">
        <v>0.55000000000000004</v>
      </c>
      <c r="CL58" s="106" t="s">
        <v>66</v>
      </c>
      <c r="CN58" s="100">
        <f>AVERAGE(CE$6:CE58)</f>
        <v>7590.566037735849</v>
      </c>
      <c r="CO58" s="100">
        <f>AVERAGE(CI$6:CI58)</f>
        <v>2121.9056603773583</v>
      </c>
      <c r="CP58" s="100">
        <f>AVERAGE(CJ$6:CJ58)</f>
        <v>5468.6603773584902</v>
      </c>
    </row>
    <row r="59" spans="2:94" ht="16" x14ac:dyDescent="0.2">
      <c r="B59" s="103">
        <v>54</v>
      </c>
      <c r="C59" s="103">
        <v>4</v>
      </c>
      <c r="D59" s="103">
        <v>4</v>
      </c>
      <c r="E59" s="103">
        <v>0</v>
      </c>
      <c r="F59" s="104">
        <v>33</v>
      </c>
      <c r="G59" s="103">
        <v>6</v>
      </c>
      <c r="H59" s="103">
        <v>6</v>
      </c>
      <c r="I59" s="104">
        <v>1800</v>
      </c>
      <c r="J59" s="103">
        <v>2</v>
      </c>
      <c r="K59" s="104">
        <v>600</v>
      </c>
      <c r="L59" s="104">
        <v>3300</v>
      </c>
      <c r="M59" s="104">
        <v>500</v>
      </c>
      <c r="N59" s="104">
        <v>0</v>
      </c>
      <c r="O59" s="104">
        <v>306</v>
      </c>
      <c r="P59" s="104">
        <v>1106</v>
      </c>
      <c r="Q59" s="104">
        <v>2194</v>
      </c>
      <c r="R59" s="105">
        <v>0.1</v>
      </c>
      <c r="S59" s="106" t="s">
        <v>66</v>
      </c>
      <c r="U59" s="100">
        <f>AVERAGE(L$6:L59)</f>
        <v>4127.7777777777774</v>
      </c>
      <c r="V59" s="100">
        <f>AVERAGE(P$6:P59)</f>
        <v>1726.851851851852</v>
      </c>
      <c r="W59" s="100">
        <f>AVERAGE(Q$6:Q59)</f>
        <v>2400.9259259259261</v>
      </c>
      <c r="X59" s="6"/>
      <c r="Z59" s="103">
        <v>54</v>
      </c>
      <c r="AA59" s="103">
        <v>0</v>
      </c>
      <c r="AB59" s="103">
        <v>3</v>
      </c>
      <c r="AC59" s="103">
        <v>0</v>
      </c>
      <c r="AD59" s="104">
        <v>65</v>
      </c>
      <c r="AE59" s="103">
        <v>7</v>
      </c>
      <c r="AF59" s="103">
        <v>7</v>
      </c>
      <c r="AG59" s="104">
        <v>0</v>
      </c>
      <c r="AH59" s="103">
        <v>7</v>
      </c>
      <c r="AI59" s="104">
        <v>450</v>
      </c>
      <c r="AJ59" s="104">
        <v>4650</v>
      </c>
      <c r="AK59" s="104">
        <v>500</v>
      </c>
      <c r="AL59" s="104">
        <v>0</v>
      </c>
      <c r="AM59" s="104">
        <v>695</v>
      </c>
      <c r="AN59" s="104">
        <v>2245</v>
      </c>
      <c r="AO59" s="104">
        <v>2405</v>
      </c>
      <c r="AP59" s="105">
        <v>0.35</v>
      </c>
      <c r="AQ59" s="106" t="s">
        <v>66</v>
      </c>
      <c r="AS59" s="100">
        <f>AVERAGE(AJ$6:AJ59)</f>
        <v>5933.333333333333</v>
      </c>
      <c r="AT59" s="100">
        <f>AVERAGE(AN$6:AN59)</f>
        <v>2060.6111111111113</v>
      </c>
      <c r="AU59" s="100">
        <f>AVERAGE(AO$6:AO59)</f>
        <v>3872.7222222222222</v>
      </c>
      <c r="AV59" s="6"/>
      <c r="AX59" s="103">
        <v>54</v>
      </c>
      <c r="AY59" s="103">
        <v>1</v>
      </c>
      <c r="AZ59" s="103">
        <v>3</v>
      </c>
      <c r="BA59" s="103">
        <v>2</v>
      </c>
      <c r="BB59" s="104">
        <v>51</v>
      </c>
      <c r="BC59" s="103">
        <v>7</v>
      </c>
      <c r="BD59" s="103">
        <v>9</v>
      </c>
      <c r="BE59" s="104">
        <v>400</v>
      </c>
      <c r="BF59" s="103">
        <v>8</v>
      </c>
      <c r="BG59" s="104">
        <v>300</v>
      </c>
      <c r="BH59" s="104">
        <v>7100</v>
      </c>
      <c r="BI59" s="104">
        <v>300</v>
      </c>
      <c r="BJ59" s="104">
        <v>0</v>
      </c>
      <c r="BK59" s="104">
        <v>648</v>
      </c>
      <c r="BL59" s="104">
        <v>2148</v>
      </c>
      <c r="BM59" s="104">
        <v>4952</v>
      </c>
      <c r="BN59" s="105">
        <v>0.4</v>
      </c>
      <c r="BO59" s="106" t="str">
        <v>No</v>
      </c>
      <c r="BQ59" s="100">
        <f>AVERAGE(BH$6:BH59)</f>
        <v>7607.4074074074078</v>
      </c>
      <c r="BR59" s="100">
        <f>AVERAGE(BL$6:BL59)</f>
        <v>2100.3333333333335</v>
      </c>
      <c r="BS59" s="100">
        <f>AVERAGE(BM$6:BM59)</f>
        <v>5507.0740740740739</v>
      </c>
      <c r="BT59" s="6"/>
      <c r="BU59" s="103">
        <v>54</v>
      </c>
      <c r="BV59" s="103">
        <v>0</v>
      </c>
      <c r="BW59" s="103">
        <v>2</v>
      </c>
      <c r="BX59" s="103">
        <v>2</v>
      </c>
      <c r="BY59" s="104">
        <v>56</v>
      </c>
      <c r="BZ59" s="103">
        <v>6</v>
      </c>
      <c r="CA59" s="103">
        <v>8</v>
      </c>
      <c r="CB59" s="104">
        <v>0</v>
      </c>
      <c r="CC59" s="103">
        <v>8</v>
      </c>
      <c r="CD59" s="104">
        <v>200</v>
      </c>
      <c r="CE59" s="104">
        <v>6600</v>
      </c>
      <c r="CF59" s="104">
        <v>300</v>
      </c>
      <c r="CG59" s="104">
        <v>0</v>
      </c>
      <c r="CH59" s="104">
        <v>688</v>
      </c>
      <c r="CI59" s="104">
        <v>2188</v>
      </c>
      <c r="CJ59" s="104">
        <v>4412</v>
      </c>
      <c r="CK59" s="105">
        <v>0.4</v>
      </c>
      <c r="CL59" s="106" t="s">
        <v>66</v>
      </c>
      <c r="CN59" s="100">
        <f>AVERAGE(CE$6:CE59)</f>
        <v>7572.2222222222226</v>
      </c>
      <c r="CO59" s="100">
        <f>AVERAGE(CI$6:CI59)</f>
        <v>2123.1296296296296</v>
      </c>
      <c r="CP59" s="100">
        <f>AVERAGE(CJ$6:CJ59)</f>
        <v>5449.0925925925922</v>
      </c>
    </row>
    <row r="60" spans="2:94" ht="16" x14ac:dyDescent="0.2">
      <c r="B60" s="103">
        <v>55</v>
      </c>
      <c r="C60" s="103">
        <v>3</v>
      </c>
      <c r="D60" s="103">
        <v>5</v>
      </c>
      <c r="E60" s="103">
        <v>1</v>
      </c>
      <c r="F60" s="104">
        <v>28</v>
      </c>
      <c r="G60" s="103">
        <v>7</v>
      </c>
      <c r="H60" s="103">
        <v>8</v>
      </c>
      <c r="I60" s="104">
        <v>1350</v>
      </c>
      <c r="J60" s="103">
        <v>5</v>
      </c>
      <c r="K60" s="104">
        <v>750</v>
      </c>
      <c r="L60" s="104">
        <v>4350</v>
      </c>
      <c r="M60" s="104">
        <v>500</v>
      </c>
      <c r="N60" s="104">
        <v>0</v>
      </c>
      <c r="O60" s="104">
        <v>380</v>
      </c>
      <c r="P60" s="104">
        <v>1630</v>
      </c>
      <c r="Q60" s="104">
        <v>2720</v>
      </c>
      <c r="R60" s="105">
        <v>0.25</v>
      </c>
      <c r="S60" s="106" t="s">
        <v>66</v>
      </c>
      <c r="U60" s="100">
        <f>AVERAGE(L$6:L60)</f>
        <v>4131.818181818182</v>
      </c>
      <c r="V60" s="100">
        <f>AVERAGE(P$6:P60)</f>
        <v>1725.090909090909</v>
      </c>
      <c r="W60" s="100">
        <f>AVERAGE(Q$6:Q60)</f>
        <v>2406.7272727272725</v>
      </c>
      <c r="X60" s="6"/>
      <c r="Z60" s="103">
        <v>55</v>
      </c>
      <c r="AA60" s="103">
        <v>3</v>
      </c>
      <c r="AB60" s="103">
        <v>4</v>
      </c>
      <c r="AC60" s="103">
        <v>2</v>
      </c>
      <c r="AD60" s="104">
        <v>65</v>
      </c>
      <c r="AE60" s="103">
        <v>8</v>
      </c>
      <c r="AF60" s="103">
        <v>10</v>
      </c>
      <c r="AG60" s="104">
        <v>1800</v>
      </c>
      <c r="AH60" s="103">
        <v>7</v>
      </c>
      <c r="AI60" s="104">
        <v>600</v>
      </c>
      <c r="AJ60" s="104">
        <v>6600</v>
      </c>
      <c r="AK60" s="104">
        <v>500</v>
      </c>
      <c r="AL60" s="104">
        <v>0</v>
      </c>
      <c r="AM60" s="104">
        <v>695</v>
      </c>
      <c r="AN60" s="104">
        <v>2245</v>
      </c>
      <c r="AO60" s="104">
        <v>4355</v>
      </c>
      <c r="AP60" s="105">
        <v>0.35</v>
      </c>
      <c r="AQ60" s="106" t="s">
        <v>66</v>
      </c>
      <c r="AS60" s="100">
        <f>AVERAGE(AJ$6:AJ60)</f>
        <v>5945.454545454545</v>
      </c>
      <c r="AT60" s="100">
        <f>AVERAGE(AN$6:AN60)</f>
        <v>2063.9636363636364</v>
      </c>
      <c r="AU60" s="100">
        <f>AVERAGE(AO$6:AO60)</f>
        <v>3881.4909090909091</v>
      </c>
      <c r="AV60" s="6"/>
      <c r="AX60" s="103">
        <v>55</v>
      </c>
      <c r="AY60" s="103">
        <v>1</v>
      </c>
      <c r="AZ60" s="103">
        <v>2</v>
      </c>
      <c r="BA60" s="103">
        <v>2</v>
      </c>
      <c r="BB60" s="104">
        <v>15</v>
      </c>
      <c r="BC60" s="103">
        <v>7</v>
      </c>
      <c r="BD60" s="103">
        <v>9</v>
      </c>
      <c r="BE60" s="104">
        <v>400</v>
      </c>
      <c r="BF60" s="103">
        <v>8</v>
      </c>
      <c r="BG60" s="104">
        <v>200</v>
      </c>
      <c r="BH60" s="104">
        <v>7000</v>
      </c>
      <c r="BI60" s="104">
        <v>300</v>
      </c>
      <c r="BJ60" s="104">
        <v>0</v>
      </c>
      <c r="BK60" s="104">
        <v>360</v>
      </c>
      <c r="BL60" s="104">
        <v>1860</v>
      </c>
      <c r="BM60" s="104">
        <v>5140</v>
      </c>
      <c r="BN60" s="105">
        <v>0.4</v>
      </c>
      <c r="BO60" s="106" t="str">
        <v>No</v>
      </c>
      <c r="BQ60" s="100">
        <f>AVERAGE(BH$6:BH60)</f>
        <v>7596.363636363636</v>
      </c>
      <c r="BR60" s="100">
        <f>AVERAGE(BL$6:BL60)</f>
        <v>2095.9636363636364</v>
      </c>
      <c r="BS60" s="100">
        <f>AVERAGE(BM$6:BM60)</f>
        <v>5500.4</v>
      </c>
      <c r="BT60" s="6"/>
      <c r="BU60" s="103">
        <v>55</v>
      </c>
      <c r="BV60" s="103">
        <v>3</v>
      </c>
      <c r="BW60" s="103">
        <v>4</v>
      </c>
      <c r="BX60" s="103">
        <v>0</v>
      </c>
      <c r="BY60" s="104">
        <v>51</v>
      </c>
      <c r="BZ60" s="103">
        <v>10</v>
      </c>
      <c r="CA60" s="103">
        <v>10</v>
      </c>
      <c r="CB60" s="104">
        <v>1200</v>
      </c>
      <c r="CC60" s="103">
        <v>7</v>
      </c>
      <c r="CD60" s="104">
        <v>400</v>
      </c>
      <c r="CE60" s="104">
        <v>7200</v>
      </c>
      <c r="CF60" s="104">
        <v>300</v>
      </c>
      <c r="CG60" s="104">
        <v>0</v>
      </c>
      <c r="CH60" s="104">
        <v>597</v>
      </c>
      <c r="CI60" s="104">
        <v>1947</v>
      </c>
      <c r="CJ60" s="104">
        <v>5253</v>
      </c>
      <c r="CK60" s="105">
        <v>0.35</v>
      </c>
      <c r="CL60" s="106" t="s">
        <v>66</v>
      </c>
      <c r="CN60" s="100">
        <f>AVERAGE(CE$6:CE60)</f>
        <v>7565.454545454545</v>
      </c>
      <c r="CO60" s="100">
        <f>AVERAGE(CI$6:CI60)</f>
        <v>2119.9272727272728</v>
      </c>
      <c r="CP60" s="100">
        <f>AVERAGE(CJ$6:CJ60)</f>
        <v>5445.5272727272732</v>
      </c>
    </row>
    <row r="61" spans="2:94" ht="16" x14ac:dyDescent="0.2">
      <c r="B61" s="103">
        <v>56</v>
      </c>
      <c r="C61" s="103">
        <v>3</v>
      </c>
      <c r="D61" s="103">
        <v>2</v>
      </c>
      <c r="E61" s="103">
        <v>5</v>
      </c>
      <c r="F61" s="104">
        <v>49</v>
      </c>
      <c r="G61" s="103">
        <v>6</v>
      </c>
      <c r="H61" s="103">
        <v>11</v>
      </c>
      <c r="I61" s="104">
        <v>1350</v>
      </c>
      <c r="J61" s="103">
        <v>8</v>
      </c>
      <c r="K61" s="104">
        <v>300</v>
      </c>
      <c r="L61" s="104">
        <v>5250</v>
      </c>
      <c r="M61" s="104">
        <v>500</v>
      </c>
      <c r="N61" s="104">
        <v>0</v>
      </c>
      <c r="O61" s="104">
        <v>632</v>
      </c>
      <c r="P61" s="104">
        <v>2332</v>
      </c>
      <c r="Q61" s="104">
        <v>2918</v>
      </c>
      <c r="R61" s="105">
        <v>0.4</v>
      </c>
      <c r="S61" s="106" t="s">
        <v>66</v>
      </c>
      <c r="U61" s="100">
        <f>AVERAGE(L$6:L61)</f>
        <v>4151.7857142857147</v>
      </c>
      <c r="V61" s="100">
        <f>AVERAGE(P$6:P61)</f>
        <v>1735.9285714285713</v>
      </c>
      <c r="W61" s="100">
        <f>AVERAGE(Q$6:Q61)</f>
        <v>2415.8571428571427</v>
      </c>
      <c r="X61" s="6"/>
      <c r="Z61" s="103">
        <v>56</v>
      </c>
      <c r="AA61" s="103">
        <v>4</v>
      </c>
      <c r="AB61" s="103">
        <v>2</v>
      </c>
      <c r="AC61" s="103">
        <v>3</v>
      </c>
      <c r="AD61" s="104">
        <v>53</v>
      </c>
      <c r="AE61" s="103">
        <v>6</v>
      </c>
      <c r="AF61" s="103">
        <v>9</v>
      </c>
      <c r="AG61" s="104">
        <v>2400</v>
      </c>
      <c r="AH61" s="103">
        <v>5</v>
      </c>
      <c r="AI61" s="104">
        <v>300</v>
      </c>
      <c r="AJ61" s="104">
        <v>5700</v>
      </c>
      <c r="AK61" s="104">
        <v>500</v>
      </c>
      <c r="AL61" s="104">
        <v>0</v>
      </c>
      <c r="AM61" s="104">
        <v>505</v>
      </c>
      <c r="AN61" s="104">
        <v>1755</v>
      </c>
      <c r="AO61" s="104">
        <v>3945</v>
      </c>
      <c r="AP61" s="105">
        <v>0.25</v>
      </c>
      <c r="AQ61" s="106" t="s">
        <v>66</v>
      </c>
      <c r="AS61" s="100">
        <f>AVERAGE(AJ$6:AJ61)</f>
        <v>5941.0714285714284</v>
      </c>
      <c r="AT61" s="100">
        <f>AVERAGE(AN$6:AN61)</f>
        <v>2058.4464285714284</v>
      </c>
      <c r="AU61" s="100">
        <f>AVERAGE(AO$6:AO61)</f>
        <v>3882.625</v>
      </c>
      <c r="AV61" s="6"/>
      <c r="AX61" s="103">
        <v>56</v>
      </c>
      <c r="AY61" s="103">
        <v>3</v>
      </c>
      <c r="AZ61" s="103">
        <v>3</v>
      </c>
      <c r="BA61" s="103">
        <v>3</v>
      </c>
      <c r="BB61" s="104">
        <v>75</v>
      </c>
      <c r="BC61" s="103">
        <v>7</v>
      </c>
      <c r="BD61" s="103">
        <v>10</v>
      </c>
      <c r="BE61" s="104">
        <v>1200</v>
      </c>
      <c r="BF61" s="103">
        <v>7</v>
      </c>
      <c r="BG61" s="104">
        <v>300</v>
      </c>
      <c r="BH61" s="104">
        <v>7100</v>
      </c>
      <c r="BI61" s="104">
        <v>300</v>
      </c>
      <c r="BJ61" s="104">
        <v>0</v>
      </c>
      <c r="BK61" s="104">
        <v>765</v>
      </c>
      <c r="BL61" s="104">
        <v>2115</v>
      </c>
      <c r="BM61" s="104">
        <v>4985</v>
      </c>
      <c r="BN61" s="105">
        <v>0.35</v>
      </c>
      <c r="BO61" s="106" t="str">
        <v>No</v>
      </c>
      <c r="BQ61" s="100">
        <f>AVERAGE(BH$6:BH61)</f>
        <v>7587.5</v>
      </c>
      <c r="BR61" s="100">
        <f>AVERAGE(BL$6:BL61)</f>
        <v>2096.3035714285716</v>
      </c>
      <c r="BS61" s="100">
        <f>AVERAGE(BM$6:BM61)</f>
        <v>5491.1964285714284</v>
      </c>
      <c r="BT61" s="6"/>
      <c r="BU61" s="103">
        <v>56</v>
      </c>
      <c r="BV61" s="103">
        <v>4</v>
      </c>
      <c r="BW61" s="103">
        <v>5</v>
      </c>
      <c r="BX61" s="103">
        <v>2</v>
      </c>
      <c r="BY61" s="104">
        <v>56</v>
      </c>
      <c r="BZ61" s="103">
        <v>8</v>
      </c>
      <c r="CA61" s="103">
        <v>10</v>
      </c>
      <c r="CB61" s="104">
        <v>1600</v>
      </c>
      <c r="CC61" s="103">
        <v>6</v>
      </c>
      <c r="CD61" s="104">
        <v>500</v>
      </c>
      <c r="CE61" s="104">
        <v>6900</v>
      </c>
      <c r="CF61" s="104">
        <v>300</v>
      </c>
      <c r="CG61" s="104">
        <v>0</v>
      </c>
      <c r="CH61" s="104">
        <v>576</v>
      </c>
      <c r="CI61" s="104">
        <v>1776</v>
      </c>
      <c r="CJ61" s="104">
        <v>5124</v>
      </c>
      <c r="CK61" s="105">
        <v>0.3</v>
      </c>
      <c r="CL61" s="106" t="s">
        <v>66</v>
      </c>
      <c r="CN61" s="100">
        <f>AVERAGE(CE$6:CE61)</f>
        <v>7553.5714285714284</v>
      </c>
      <c r="CO61" s="100">
        <f>AVERAGE(CI$6:CI61)</f>
        <v>2113.7857142857142</v>
      </c>
      <c r="CP61" s="100">
        <f>AVERAGE(CJ$6:CJ61)</f>
        <v>5439.7857142857147</v>
      </c>
    </row>
    <row r="62" spans="2:94" ht="16" x14ac:dyDescent="0.2">
      <c r="B62" s="103">
        <v>57</v>
      </c>
      <c r="C62" s="103">
        <v>1</v>
      </c>
      <c r="D62" s="103">
        <v>3</v>
      </c>
      <c r="E62" s="103">
        <v>2</v>
      </c>
      <c r="F62" s="104">
        <v>52</v>
      </c>
      <c r="G62" s="103">
        <v>6</v>
      </c>
      <c r="H62" s="103">
        <v>8</v>
      </c>
      <c r="I62" s="104">
        <v>450</v>
      </c>
      <c r="J62" s="103">
        <v>7</v>
      </c>
      <c r="K62" s="104">
        <v>450</v>
      </c>
      <c r="L62" s="104">
        <v>4050</v>
      </c>
      <c r="M62" s="104">
        <v>500</v>
      </c>
      <c r="N62" s="104">
        <v>0</v>
      </c>
      <c r="O62" s="104">
        <v>604</v>
      </c>
      <c r="P62" s="104">
        <v>2154</v>
      </c>
      <c r="Q62" s="104">
        <v>1896</v>
      </c>
      <c r="R62" s="105">
        <v>0.35</v>
      </c>
      <c r="S62" s="106" t="s">
        <v>66</v>
      </c>
      <c r="U62" s="100">
        <f>AVERAGE(L$6:L62)</f>
        <v>4150</v>
      </c>
      <c r="V62" s="100">
        <f>AVERAGE(P$6:P62)</f>
        <v>1743.2631578947369</v>
      </c>
      <c r="W62" s="100">
        <f>AVERAGE(Q$6:Q62)</f>
        <v>2406.7368421052633</v>
      </c>
      <c r="X62" s="6"/>
      <c r="Z62" s="103">
        <v>57</v>
      </c>
      <c r="AA62" s="103">
        <v>5</v>
      </c>
      <c r="AB62" s="103">
        <v>4</v>
      </c>
      <c r="AC62" s="103">
        <v>2</v>
      </c>
      <c r="AD62" s="104">
        <v>53</v>
      </c>
      <c r="AE62" s="103">
        <v>9</v>
      </c>
      <c r="AF62" s="103">
        <v>11</v>
      </c>
      <c r="AG62" s="104">
        <v>3000</v>
      </c>
      <c r="AH62" s="103">
        <v>6</v>
      </c>
      <c r="AI62" s="104">
        <v>600</v>
      </c>
      <c r="AJ62" s="104">
        <v>7200</v>
      </c>
      <c r="AK62" s="104">
        <v>500</v>
      </c>
      <c r="AL62" s="104">
        <v>0</v>
      </c>
      <c r="AM62" s="104">
        <v>558</v>
      </c>
      <c r="AN62" s="104">
        <v>1958</v>
      </c>
      <c r="AO62" s="104">
        <v>5242</v>
      </c>
      <c r="AP62" s="105">
        <v>0.3</v>
      </c>
      <c r="AQ62" s="106" t="s">
        <v>66</v>
      </c>
      <c r="AS62" s="100">
        <f>AVERAGE(AJ$6:AJ62)</f>
        <v>5963.1578947368425</v>
      </c>
      <c r="AT62" s="100">
        <f>AVERAGE(AN$6:AN62)</f>
        <v>2056.6842105263158</v>
      </c>
      <c r="AU62" s="100">
        <f>AVERAGE(AO$6:AO62)</f>
        <v>3906.4736842105262</v>
      </c>
      <c r="AV62" s="6"/>
      <c r="AX62" s="103">
        <v>57</v>
      </c>
      <c r="AY62" s="103">
        <v>2</v>
      </c>
      <c r="AZ62" s="103">
        <v>3</v>
      </c>
      <c r="BA62" s="103">
        <v>2</v>
      </c>
      <c r="BB62" s="104">
        <v>75</v>
      </c>
      <c r="BC62" s="103">
        <v>5</v>
      </c>
      <c r="BD62" s="103">
        <v>7</v>
      </c>
      <c r="BE62" s="104">
        <v>800</v>
      </c>
      <c r="BF62" s="103">
        <v>5</v>
      </c>
      <c r="BG62" s="104">
        <v>300</v>
      </c>
      <c r="BH62" s="104">
        <v>5100</v>
      </c>
      <c r="BI62" s="104">
        <v>300</v>
      </c>
      <c r="BJ62" s="104">
        <v>0</v>
      </c>
      <c r="BK62" s="104">
        <v>615</v>
      </c>
      <c r="BL62" s="104">
        <v>1665</v>
      </c>
      <c r="BM62" s="104">
        <v>3435</v>
      </c>
      <c r="BN62" s="105">
        <v>0.25</v>
      </c>
      <c r="BO62" s="106" t="str">
        <v>No</v>
      </c>
      <c r="BQ62" s="100">
        <f>AVERAGE(BH$6:BH62)</f>
        <v>7543.8596491228072</v>
      </c>
      <c r="BR62" s="100">
        <f>AVERAGE(BL$6:BL62)</f>
        <v>2088.7368421052633</v>
      </c>
      <c r="BS62" s="100">
        <f>AVERAGE(BM$6:BM62)</f>
        <v>5455.1228070175439</v>
      </c>
      <c r="BT62" s="6"/>
      <c r="BU62" s="103">
        <v>57</v>
      </c>
      <c r="BV62" s="103">
        <v>3</v>
      </c>
      <c r="BW62" s="103">
        <v>3</v>
      </c>
      <c r="BX62" s="103">
        <v>3</v>
      </c>
      <c r="BY62" s="104">
        <v>65</v>
      </c>
      <c r="BZ62" s="103">
        <v>7</v>
      </c>
      <c r="CA62" s="103">
        <v>10</v>
      </c>
      <c r="CB62" s="104">
        <v>1200</v>
      </c>
      <c r="CC62" s="103">
        <v>7</v>
      </c>
      <c r="CD62" s="104">
        <v>300</v>
      </c>
      <c r="CE62" s="104">
        <v>7100</v>
      </c>
      <c r="CF62" s="104">
        <v>300</v>
      </c>
      <c r="CG62" s="104">
        <v>0</v>
      </c>
      <c r="CH62" s="104">
        <v>695</v>
      </c>
      <c r="CI62" s="104">
        <v>2045</v>
      </c>
      <c r="CJ62" s="104">
        <v>5055</v>
      </c>
      <c r="CK62" s="105">
        <v>0.35</v>
      </c>
      <c r="CL62" s="106" t="s">
        <v>66</v>
      </c>
      <c r="CN62" s="100">
        <f>AVERAGE(CE$6:CE62)</f>
        <v>7545.6140350877195</v>
      </c>
      <c r="CO62" s="100">
        <f>AVERAGE(CI$6:CI62)</f>
        <v>2112.5789473684213</v>
      </c>
      <c r="CP62" s="100">
        <f>AVERAGE(CJ$6:CJ62)</f>
        <v>5433.0350877192986</v>
      </c>
    </row>
    <row r="63" spans="2:94" ht="16" x14ac:dyDescent="0.2">
      <c r="B63" s="103">
        <v>58</v>
      </c>
      <c r="C63" s="103">
        <v>3</v>
      </c>
      <c r="D63" s="103">
        <v>3</v>
      </c>
      <c r="E63" s="103">
        <v>4</v>
      </c>
      <c r="F63" s="104">
        <v>54</v>
      </c>
      <c r="G63" s="103">
        <v>6</v>
      </c>
      <c r="H63" s="103">
        <v>10</v>
      </c>
      <c r="I63" s="104">
        <v>1350</v>
      </c>
      <c r="J63" s="103">
        <v>7</v>
      </c>
      <c r="K63" s="104">
        <v>450</v>
      </c>
      <c r="L63" s="104">
        <v>4950</v>
      </c>
      <c r="M63" s="104">
        <v>500</v>
      </c>
      <c r="N63" s="104">
        <v>0</v>
      </c>
      <c r="O63" s="104">
        <v>618</v>
      </c>
      <c r="P63" s="104">
        <v>2168</v>
      </c>
      <c r="Q63" s="104">
        <v>2782</v>
      </c>
      <c r="R63" s="105">
        <v>0.35</v>
      </c>
      <c r="S63" s="106" t="s">
        <v>66</v>
      </c>
      <c r="U63" s="100">
        <f>AVERAGE(L$6:L63)</f>
        <v>4163.7931034482763</v>
      </c>
      <c r="V63" s="100">
        <f>AVERAGE(P$6:P63)</f>
        <v>1750.5862068965516</v>
      </c>
      <c r="W63" s="100">
        <f>AVERAGE(Q$6:Q63)</f>
        <v>2413.2068965517242</v>
      </c>
      <c r="X63" s="6"/>
      <c r="Z63" s="103">
        <v>58</v>
      </c>
      <c r="AA63" s="103">
        <v>1</v>
      </c>
      <c r="AB63" s="103">
        <v>3</v>
      </c>
      <c r="AC63" s="103">
        <v>2</v>
      </c>
      <c r="AD63" s="104">
        <v>27</v>
      </c>
      <c r="AE63" s="103">
        <v>6</v>
      </c>
      <c r="AF63" s="103">
        <v>8</v>
      </c>
      <c r="AG63" s="104">
        <v>600</v>
      </c>
      <c r="AH63" s="103">
        <v>7</v>
      </c>
      <c r="AI63" s="104">
        <v>450</v>
      </c>
      <c r="AJ63" s="104">
        <v>5250</v>
      </c>
      <c r="AK63" s="104">
        <v>500</v>
      </c>
      <c r="AL63" s="104">
        <v>0</v>
      </c>
      <c r="AM63" s="104">
        <v>429</v>
      </c>
      <c r="AN63" s="104">
        <v>1979</v>
      </c>
      <c r="AO63" s="104">
        <v>3271</v>
      </c>
      <c r="AP63" s="105">
        <v>0.35</v>
      </c>
      <c r="AQ63" s="106" t="s">
        <v>66</v>
      </c>
      <c r="AS63" s="100">
        <f>AVERAGE(AJ$6:AJ63)</f>
        <v>5950.8620689655172</v>
      </c>
      <c r="AT63" s="100">
        <f>AVERAGE(AN$6:AN63)</f>
        <v>2055.344827586207</v>
      </c>
      <c r="AU63" s="100">
        <f>AVERAGE(AO$6:AO63)</f>
        <v>3895.5172413793102</v>
      </c>
      <c r="AV63" s="6"/>
      <c r="AX63" s="103">
        <v>58</v>
      </c>
      <c r="AY63" s="103">
        <v>4</v>
      </c>
      <c r="AZ63" s="103">
        <v>6</v>
      </c>
      <c r="BA63" s="103">
        <v>3</v>
      </c>
      <c r="BB63" s="104">
        <v>28</v>
      </c>
      <c r="BC63" s="103">
        <v>8</v>
      </c>
      <c r="BD63" s="103">
        <v>11</v>
      </c>
      <c r="BE63" s="104">
        <v>1600</v>
      </c>
      <c r="BF63" s="103">
        <v>7</v>
      </c>
      <c r="BG63" s="104">
        <v>600</v>
      </c>
      <c r="BH63" s="104">
        <v>7800</v>
      </c>
      <c r="BI63" s="104">
        <v>300</v>
      </c>
      <c r="BJ63" s="104">
        <v>0</v>
      </c>
      <c r="BK63" s="104">
        <v>436</v>
      </c>
      <c r="BL63" s="104">
        <v>1786</v>
      </c>
      <c r="BM63" s="104">
        <v>6014</v>
      </c>
      <c r="BN63" s="105">
        <v>0.35</v>
      </c>
      <c r="BO63" s="106" t="str">
        <v>No</v>
      </c>
      <c r="BQ63" s="100">
        <f>AVERAGE(BH$6:BH63)</f>
        <v>7548.2758620689656</v>
      </c>
      <c r="BR63" s="100">
        <f>AVERAGE(BL$6:BL63)</f>
        <v>2083.5172413793102</v>
      </c>
      <c r="BS63" s="100">
        <f>AVERAGE(BM$6:BM63)</f>
        <v>5464.7586206896549</v>
      </c>
      <c r="BT63" s="6"/>
      <c r="BU63" s="103">
        <v>58</v>
      </c>
      <c r="BV63" s="103">
        <v>3</v>
      </c>
      <c r="BW63" s="103">
        <v>1</v>
      </c>
      <c r="BX63" s="103">
        <v>4</v>
      </c>
      <c r="BY63" s="104">
        <v>24</v>
      </c>
      <c r="BZ63" s="103">
        <v>7</v>
      </c>
      <c r="CA63" s="103">
        <v>11</v>
      </c>
      <c r="CB63" s="104">
        <v>1200</v>
      </c>
      <c r="CC63" s="103">
        <v>8</v>
      </c>
      <c r="CD63" s="104">
        <v>100</v>
      </c>
      <c r="CE63" s="104">
        <v>7700</v>
      </c>
      <c r="CF63" s="104">
        <v>300</v>
      </c>
      <c r="CG63" s="104">
        <v>0</v>
      </c>
      <c r="CH63" s="104">
        <v>432</v>
      </c>
      <c r="CI63" s="104">
        <v>1932</v>
      </c>
      <c r="CJ63" s="104">
        <v>5768</v>
      </c>
      <c r="CK63" s="105">
        <v>0.4</v>
      </c>
      <c r="CL63" s="106" t="s">
        <v>66</v>
      </c>
      <c r="CN63" s="100">
        <f>AVERAGE(CE$6:CE63)</f>
        <v>7548.2758620689656</v>
      </c>
      <c r="CO63" s="100">
        <f>AVERAGE(CI$6:CI63)</f>
        <v>2109.4655172413795</v>
      </c>
      <c r="CP63" s="100">
        <f>AVERAGE(CJ$6:CJ63)</f>
        <v>5438.8103448275861</v>
      </c>
    </row>
    <row r="64" spans="2:94" ht="16" x14ac:dyDescent="0.2">
      <c r="B64" s="103">
        <v>59</v>
      </c>
      <c r="C64" s="103">
        <v>5</v>
      </c>
      <c r="D64" s="103">
        <v>3</v>
      </c>
      <c r="E64" s="103">
        <v>0</v>
      </c>
      <c r="F64" s="104">
        <v>22</v>
      </c>
      <c r="G64" s="103">
        <v>5</v>
      </c>
      <c r="H64" s="103">
        <v>5</v>
      </c>
      <c r="I64" s="104">
        <v>2250</v>
      </c>
      <c r="J64" s="103">
        <v>0</v>
      </c>
      <c r="K64" s="104">
        <v>450</v>
      </c>
      <c r="L64" s="104">
        <v>2700</v>
      </c>
      <c r="M64" s="104">
        <v>500</v>
      </c>
      <c r="N64" s="104">
        <v>0</v>
      </c>
      <c r="O64" s="104">
        <v>240</v>
      </c>
      <c r="P64" s="104">
        <v>740</v>
      </c>
      <c r="Q64" s="104">
        <v>1960</v>
      </c>
      <c r="R64" s="105">
        <v>0</v>
      </c>
      <c r="S64" s="106" t="s">
        <v>66</v>
      </c>
      <c r="U64" s="100">
        <f>AVERAGE(L$6:L64)</f>
        <v>4138.9830508474579</v>
      </c>
      <c r="V64" s="100">
        <f>AVERAGE(P$6:P64)</f>
        <v>1733.457627118644</v>
      </c>
      <c r="W64" s="100">
        <f>AVERAGE(Q$6:Q64)</f>
        <v>2405.5254237288136</v>
      </c>
      <c r="X64" s="6"/>
      <c r="Z64" s="103">
        <v>59</v>
      </c>
      <c r="AA64" s="103">
        <v>2</v>
      </c>
      <c r="AB64" s="103">
        <v>2</v>
      </c>
      <c r="AC64" s="103">
        <v>3</v>
      </c>
      <c r="AD64" s="104">
        <v>53</v>
      </c>
      <c r="AE64" s="103">
        <v>8</v>
      </c>
      <c r="AF64" s="103">
        <v>11</v>
      </c>
      <c r="AG64" s="104">
        <v>1200</v>
      </c>
      <c r="AH64" s="103">
        <v>9</v>
      </c>
      <c r="AI64" s="104">
        <v>300</v>
      </c>
      <c r="AJ64" s="104">
        <v>6900</v>
      </c>
      <c r="AK64" s="104">
        <v>500</v>
      </c>
      <c r="AL64" s="104">
        <v>0</v>
      </c>
      <c r="AM64" s="104">
        <v>717</v>
      </c>
      <c r="AN64" s="104">
        <v>2567</v>
      </c>
      <c r="AO64" s="104">
        <v>4333</v>
      </c>
      <c r="AP64" s="105">
        <v>0.45</v>
      </c>
      <c r="AQ64" s="106" t="s">
        <v>66</v>
      </c>
      <c r="AS64" s="100">
        <f>AVERAGE(AJ$6:AJ64)</f>
        <v>5966.9491525423728</v>
      </c>
      <c r="AT64" s="100">
        <f>AVERAGE(AN$6:AN64)</f>
        <v>2064.0169491525426</v>
      </c>
      <c r="AU64" s="100">
        <f>AVERAGE(AO$6:AO64)</f>
        <v>3902.9322033898306</v>
      </c>
      <c r="AV64" s="6"/>
      <c r="AX64" s="103">
        <v>59</v>
      </c>
      <c r="AY64" s="103">
        <v>4</v>
      </c>
      <c r="AZ64" s="103">
        <v>3</v>
      </c>
      <c r="BA64" s="103">
        <v>3</v>
      </c>
      <c r="BB64" s="104">
        <v>63</v>
      </c>
      <c r="BC64" s="103">
        <v>8</v>
      </c>
      <c r="BD64" s="103">
        <v>11</v>
      </c>
      <c r="BE64" s="104">
        <v>1600</v>
      </c>
      <c r="BF64" s="103">
        <v>7</v>
      </c>
      <c r="BG64" s="104">
        <v>300</v>
      </c>
      <c r="BH64" s="104">
        <v>7500</v>
      </c>
      <c r="BI64" s="104">
        <v>300</v>
      </c>
      <c r="BJ64" s="104">
        <v>0</v>
      </c>
      <c r="BK64" s="104">
        <v>681</v>
      </c>
      <c r="BL64" s="104">
        <v>2031</v>
      </c>
      <c r="BM64" s="104">
        <v>5469</v>
      </c>
      <c r="BN64" s="105">
        <v>0.35</v>
      </c>
      <c r="BO64" s="106" t="str">
        <v>No</v>
      </c>
      <c r="BQ64" s="100">
        <f>AVERAGE(BH$6:BH64)</f>
        <v>7547.4576271186443</v>
      </c>
      <c r="BR64" s="100">
        <f>AVERAGE(BL$6:BL64)</f>
        <v>2082.6271186440677</v>
      </c>
      <c r="BS64" s="100">
        <f>AVERAGE(BM$6:BM64)</f>
        <v>5464.8305084745762</v>
      </c>
      <c r="BT64" s="6"/>
      <c r="BU64" s="103">
        <v>59</v>
      </c>
      <c r="BV64" s="103">
        <v>1</v>
      </c>
      <c r="BW64" s="103">
        <v>2</v>
      </c>
      <c r="BX64" s="103">
        <v>1</v>
      </c>
      <c r="BY64" s="104">
        <v>32</v>
      </c>
      <c r="BZ64" s="103">
        <v>7</v>
      </c>
      <c r="CA64" s="103">
        <v>8</v>
      </c>
      <c r="CB64" s="104">
        <v>400</v>
      </c>
      <c r="CC64" s="103">
        <v>7</v>
      </c>
      <c r="CD64" s="104">
        <v>200</v>
      </c>
      <c r="CE64" s="104">
        <v>6200</v>
      </c>
      <c r="CF64" s="104">
        <v>300</v>
      </c>
      <c r="CG64" s="104">
        <v>0</v>
      </c>
      <c r="CH64" s="104">
        <v>464</v>
      </c>
      <c r="CI64" s="104">
        <v>1814</v>
      </c>
      <c r="CJ64" s="104">
        <v>4386</v>
      </c>
      <c r="CK64" s="105">
        <v>0.35</v>
      </c>
      <c r="CL64" s="106" t="s">
        <v>66</v>
      </c>
      <c r="CN64" s="100">
        <f>AVERAGE(CE$6:CE64)</f>
        <v>7525.4237288135591</v>
      </c>
      <c r="CO64" s="100">
        <f>AVERAGE(CI$6:CI64)</f>
        <v>2104.4576271186443</v>
      </c>
      <c r="CP64" s="100">
        <f>AVERAGE(CJ$6:CJ64)</f>
        <v>5420.9661016949149</v>
      </c>
    </row>
    <row r="65" spans="2:94" ht="16" x14ac:dyDescent="0.2">
      <c r="B65" s="103">
        <v>60</v>
      </c>
      <c r="C65" s="103">
        <v>0</v>
      </c>
      <c r="D65" s="103">
        <v>3</v>
      </c>
      <c r="E65" s="103">
        <v>2</v>
      </c>
      <c r="F65" s="104">
        <v>14</v>
      </c>
      <c r="G65" s="103">
        <v>4</v>
      </c>
      <c r="H65" s="103">
        <v>6</v>
      </c>
      <c r="I65" s="104">
        <v>0</v>
      </c>
      <c r="J65" s="103">
        <v>6</v>
      </c>
      <c r="K65" s="104">
        <v>450</v>
      </c>
      <c r="L65" s="104">
        <v>3150</v>
      </c>
      <c r="M65" s="104">
        <v>500</v>
      </c>
      <c r="N65" s="104">
        <v>0</v>
      </c>
      <c r="O65" s="104">
        <v>324</v>
      </c>
      <c r="P65" s="104">
        <v>1724</v>
      </c>
      <c r="Q65" s="104">
        <v>1426</v>
      </c>
      <c r="R65" s="105">
        <v>0.3</v>
      </c>
      <c r="S65" s="106" t="s">
        <v>66</v>
      </c>
      <c r="U65" s="100">
        <f>AVERAGE(L$6:L65)</f>
        <v>4122.5</v>
      </c>
      <c r="V65" s="100">
        <f>AVERAGE(P$6:P65)</f>
        <v>1733.3</v>
      </c>
      <c r="W65" s="100">
        <f>AVERAGE(Q$6:Q65)</f>
        <v>2389.1999999999998</v>
      </c>
      <c r="X65" s="6"/>
      <c r="Z65" s="103">
        <v>60</v>
      </c>
      <c r="AA65" s="103">
        <v>2</v>
      </c>
      <c r="AB65" s="103">
        <v>3</v>
      </c>
      <c r="AC65" s="103">
        <v>3</v>
      </c>
      <c r="AD65" s="104">
        <v>56</v>
      </c>
      <c r="AE65" s="103">
        <v>8</v>
      </c>
      <c r="AF65" s="103">
        <v>11</v>
      </c>
      <c r="AG65" s="104">
        <v>1200</v>
      </c>
      <c r="AH65" s="103">
        <v>9</v>
      </c>
      <c r="AI65" s="104">
        <v>450</v>
      </c>
      <c r="AJ65" s="104">
        <v>7050</v>
      </c>
      <c r="AK65" s="104">
        <v>500</v>
      </c>
      <c r="AL65" s="104">
        <v>0</v>
      </c>
      <c r="AM65" s="104">
        <v>744</v>
      </c>
      <c r="AN65" s="104">
        <v>2594</v>
      </c>
      <c r="AO65" s="104">
        <v>4456</v>
      </c>
      <c r="AP65" s="105">
        <v>0.45</v>
      </c>
      <c r="AQ65" s="106" t="s">
        <v>66</v>
      </c>
      <c r="AS65" s="100">
        <f>AVERAGE(AJ$6:AJ65)</f>
        <v>5985</v>
      </c>
      <c r="AT65" s="100">
        <f>AVERAGE(AN$6:AN65)</f>
        <v>2072.85</v>
      </c>
      <c r="AU65" s="100">
        <f>AVERAGE(AO$6:AO65)</f>
        <v>3912.15</v>
      </c>
      <c r="AV65" s="6"/>
      <c r="AX65" s="103">
        <v>60</v>
      </c>
      <c r="AY65" s="103">
        <v>3</v>
      </c>
      <c r="AZ65" s="103">
        <v>3</v>
      </c>
      <c r="BA65" s="103">
        <v>3</v>
      </c>
      <c r="BB65" s="104">
        <v>30</v>
      </c>
      <c r="BC65" s="103">
        <v>8</v>
      </c>
      <c r="BD65" s="103">
        <v>11</v>
      </c>
      <c r="BE65" s="104">
        <v>1200</v>
      </c>
      <c r="BF65" s="103">
        <v>8</v>
      </c>
      <c r="BG65" s="104">
        <v>300</v>
      </c>
      <c r="BH65" s="104">
        <v>7900</v>
      </c>
      <c r="BI65" s="104">
        <v>300</v>
      </c>
      <c r="BJ65" s="104">
        <v>0</v>
      </c>
      <c r="BK65" s="104">
        <v>480</v>
      </c>
      <c r="BL65" s="104">
        <v>1980</v>
      </c>
      <c r="BM65" s="104">
        <v>5920</v>
      </c>
      <c r="BN65" s="105">
        <v>0.4</v>
      </c>
      <c r="BO65" s="106" t="str">
        <v>No</v>
      </c>
      <c r="BQ65" s="100">
        <f>AVERAGE(BH$6:BH65)</f>
        <v>7553.333333333333</v>
      </c>
      <c r="BR65" s="100">
        <f>AVERAGE(BL$6:BL65)</f>
        <v>2080.9166666666665</v>
      </c>
      <c r="BS65" s="100">
        <f>AVERAGE(BM$6:BM65)</f>
        <v>5472.416666666667</v>
      </c>
      <c r="BT65" s="6"/>
      <c r="BU65" s="103">
        <v>60</v>
      </c>
      <c r="BV65" s="103">
        <v>4</v>
      </c>
      <c r="BW65" s="103">
        <v>4</v>
      </c>
      <c r="BX65" s="103">
        <v>3</v>
      </c>
      <c r="BY65" s="104">
        <v>57</v>
      </c>
      <c r="BZ65" s="103">
        <v>9</v>
      </c>
      <c r="CA65" s="103">
        <v>12</v>
      </c>
      <c r="CB65" s="104">
        <v>1600</v>
      </c>
      <c r="CC65" s="103">
        <v>8</v>
      </c>
      <c r="CD65" s="104">
        <v>400</v>
      </c>
      <c r="CE65" s="104">
        <v>8400</v>
      </c>
      <c r="CF65" s="104">
        <v>300</v>
      </c>
      <c r="CG65" s="104">
        <v>0</v>
      </c>
      <c r="CH65" s="104">
        <v>696</v>
      </c>
      <c r="CI65" s="104">
        <v>2196</v>
      </c>
      <c r="CJ65" s="104">
        <v>6204</v>
      </c>
      <c r="CK65" s="105">
        <v>0.4</v>
      </c>
      <c r="CL65" s="106" t="s">
        <v>66</v>
      </c>
      <c r="CN65" s="100">
        <f>AVERAGE(CE$6:CE65)</f>
        <v>7540</v>
      </c>
      <c r="CO65" s="100">
        <f>AVERAGE(CI$6:CI65)</f>
        <v>2105.9833333333331</v>
      </c>
      <c r="CP65" s="100">
        <f>AVERAGE(CJ$6:CJ65)</f>
        <v>5434.0166666666664</v>
      </c>
    </row>
    <row r="66" spans="2:94" ht="16" x14ac:dyDescent="0.2">
      <c r="B66" s="103">
        <v>61</v>
      </c>
      <c r="C66" s="103">
        <v>5</v>
      </c>
      <c r="D66" s="103">
        <v>2</v>
      </c>
      <c r="E66" s="103">
        <v>3</v>
      </c>
      <c r="F66" s="104">
        <v>49</v>
      </c>
      <c r="G66" s="103">
        <v>7</v>
      </c>
      <c r="H66" s="103">
        <v>10</v>
      </c>
      <c r="I66" s="104">
        <v>2250</v>
      </c>
      <c r="J66" s="103">
        <v>5</v>
      </c>
      <c r="K66" s="104">
        <v>300</v>
      </c>
      <c r="L66" s="104">
        <v>4800</v>
      </c>
      <c r="M66" s="104">
        <v>500</v>
      </c>
      <c r="N66" s="104">
        <v>0</v>
      </c>
      <c r="O66" s="104">
        <v>485</v>
      </c>
      <c r="P66" s="104">
        <v>1735</v>
      </c>
      <c r="Q66" s="104">
        <v>3065</v>
      </c>
      <c r="R66" s="105">
        <v>0.25</v>
      </c>
      <c r="S66" s="106" t="s">
        <v>66</v>
      </c>
      <c r="U66" s="100">
        <f>AVERAGE(L$6:L66)</f>
        <v>4133.6065573770493</v>
      </c>
      <c r="V66" s="100">
        <f>AVERAGE(P$6:P66)</f>
        <v>1733.327868852459</v>
      </c>
      <c r="W66" s="100">
        <f>AVERAGE(Q$6:Q66)</f>
        <v>2400.2786885245901</v>
      </c>
      <c r="X66" s="6"/>
      <c r="Z66" s="103">
        <v>61</v>
      </c>
      <c r="AA66" s="103">
        <v>5</v>
      </c>
      <c r="AB66" s="103">
        <v>2</v>
      </c>
      <c r="AC66" s="103">
        <v>1</v>
      </c>
      <c r="AD66" s="104">
        <v>48</v>
      </c>
      <c r="AE66" s="103">
        <v>8</v>
      </c>
      <c r="AF66" s="103">
        <v>9</v>
      </c>
      <c r="AG66" s="104">
        <v>3000</v>
      </c>
      <c r="AH66" s="103">
        <v>4</v>
      </c>
      <c r="AI66" s="104">
        <v>300</v>
      </c>
      <c r="AJ66" s="104">
        <v>5700</v>
      </c>
      <c r="AK66" s="104">
        <v>500</v>
      </c>
      <c r="AL66" s="104">
        <v>0</v>
      </c>
      <c r="AM66" s="104">
        <v>432</v>
      </c>
      <c r="AN66" s="104">
        <v>1532</v>
      </c>
      <c r="AO66" s="104">
        <v>4168</v>
      </c>
      <c r="AP66" s="105">
        <v>0.2</v>
      </c>
      <c r="AQ66" s="106" t="s">
        <v>66</v>
      </c>
      <c r="AS66" s="100">
        <f>AVERAGE(AJ$6:AJ66)</f>
        <v>5980.3278688524588</v>
      </c>
      <c r="AT66" s="100">
        <f>AVERAGE(AN$6:AN66)</f>
        <v>2063.9836065573772</v>
      </c>
      <c r="AU66" s="100">
        <f>AVERAGE(AO$6:AO66)</f>
        <v>3916.344262295082</v>
      </c>
      <c r="AV66" s="6"/>
      <c r="AX66" s="103">
        <v>61</v>
      </c>
      <c r="AY66" s="103">
        <v>3</v>
      </c>
      <c r="AZ66" s="103">
        <v>2</v>
      </c>
      <c r="BA66" s="103">
        <v>0</v>
      </c>
      <c r="BB66" s="104">
        <v>41</v>
      </c>
      <c r="BC66" s="103">
        <v>7</v>
      </c>
      <c r="BD66" s="103">
        <v>7</v>
      </c>
      <c r="BE66" s="104">
        <v>1200</v>
      </c>
      <c r="BF66" s="103">
        <v>4</v>
      </c>
      <c r="BG66" s="104">
        <v>200</v>
      </c>
      <c r="BH66" s="104">
        <v>4600</v>
      </c>
      <c r="BI66" s="104">
        <v>300</v>
      </c>
      <c r="BJ66" s="104">
        <v>0</v>
      </c>
      <c r="BK66" s="104">
        <v>404</v>
      </c>
      <c r="BL66" s="104">
        <v>1304</v>
      </c>
      <c r="BM66" s="104">
        <v>3296</v>
      </c>
      <c r="BN66" s="105">
        <v>0.2</v>
      </c>
      <c r="BO66" s="106" t="str">
        <v>No</v>
      </c>
      <c r="BQ66" s="100">
        <f>AVERAGE(BH$6:BH66)</f>
        <v>7504.9180327868853</v>
      </c>
      <c r="BR66" s="100">
        <f>AVERAGE(BL$6:BL66)</f>
        <v>2068.1803278688526</v>
      </c>
      <c r="BS66" s="100">
        <f>AVERAGE(BM$6:BM66)</f>
        <v>5436.7377049180332</v>
      </c>
      <c r="BT66" s="6"/>
      <c r="BU66" s="103">
        <v>61</v>
      </c>
      <c r="BV66" s="103">
        <v>2</v>
      </c>
      <c r="BW66" s="103">
        <v>3</v>
      </c>
      <c r="BX66" s="103">
        <v>4</v>
      </c>
      <c r="BY66" s="104">
        <v>56</v>
      </c>
      <c r="BZ66" s="103">
        <v>12</v>
      </c>
      <c r="CA66" s="103">
        <v>16</v>
      </c>
      <c r="CB66" s="104">
        <v>800</v>
      </c>
      <c r="CC66" s="103">
        <v>14</v>
      </c>
      <c r="CD66" s="104">
        <v>300</v>
      </c>
      <c r="CE66" s="104">
        <v>12300</v>
      </c>
      <c r="CF66" s="104">
        <v>300</v>
      </c>
      <c r="CG66" s="104">
        <v>0</v>
      </c>
      <c r="CH66" s="104">
        <v>1024</v>
      </c>
      <c r="CI66" s="104">
        <v>3424</v>
      </c>
      <c r="CJ66" s="104">
        <v>8876</v>
      </c>
      <c r="CK66" s="105">
        <v>0.7</v>
      </c>
      <c r="CL66" s="106" t="s">
        <v>66</v>
      </c>
      <c r="CN66" s="100">
        <f>AVERAGE(CE$6:CE66)</f>
        <v>7618.0327868852455</v>
      </c>
      <c r="CO66" s="100">
        <f>AVERAGE(CI$6:CI66)</f>
        <v>2127.5901639344261</v>
      </c>
      <c r="CP66" s="100">
        <f>AVERAGE(CJ$6:CJ66)</f>
        <v>5490.4426229508199</v>
      </c>
    </row>
    <row r="67" spans="2:94" ht="16" x14ac:dyDescent="0.2">
      <c r="B67" s="103">
        <v>62</v>
      </c>
      <c r="C67" s="103">
        <v>2</v>
      </c>
      <c r="D67" s="103">
        <v>4</v>
      </c>
      <c r="E67" s="103">
        <v>1</v>
      </c>
      <c r="F67" s="104">
        <v>94</v>
      </c>
      <c r="G67" s="103">
        <v>7</v>
      </c>
      <c r="H67" s="103">
        <v>8</v>
      </c>
      <c r="I67" s="104">
        <v>900</v>
      </c>
      <c r="J67" s="103">
        <v>6</v>
      </c>
      <c r="K67" s="104">
        <v>600</v>
      </c>
      <c r="L67" s="104">
        <v>4200</v>
      </c>
      <c r="M67" s="104">
        <v>500</v>
      </c>
      <c r="N67" s="104">
        <v>0</v>
      </c>
      <c r="O67" s="104">
        <v>804</v>
      </c>
      <c r="P67" s="104">
        <v>2204</v>
      </c>
      <c r="Q67" s="104">
        <v>1996</v>
      </c>
      <c r="R67" s="105">
        <v>0.3</v>
      </c>
      <c r="S67" s="106" t="s">
        <v>66</v>
      </c>
      <c r="U67" s="100">
        <f>AVERAGE(L$6:L67)</f>
        <v>4134.677419354839</v>
      </c>
      <c r="V67" s="100">
        <f>AVERAGE(P$6:P67)</f>
        <v>1740.9193548387098</v>
      </c>
      <c r="W67" s="100">
        <f>AVERAGE(Q$6:Q67)</f>
        <v>2393.7580645161293</v>
      </c>
      <c r="X67" s="6"/>
      <c r="Z67" s="103">
        <v>62</v>
      </c>
      <c r="AA67" s="103">
        <v>3</v>
      </c>
      <c r="AB67" s="103">
        <v>2</v>
      </c>
      <c r="AC67" s="103">
        <v>1</v>
      </c>
      <c r="AD67" s="104">
        <v>51</v>
      </c>
      <c r="AE67" s="103">
        <v>8</v>
      </c>
      <c r="AF67" s="103">
        <v>9</v>
      </c>
      <c r="AG67" s="104">
        <v>1800</v>
      </c>
      <c r="AH67" s="103">
        <v>6</v>
      </c>
      <c r="AI67" s="104">
        <v>300</v>
      </c>
      <c r="AJ67" s="104">
        <v>5700</v>
      </c>
      <c r="AK67" s="104">
        <v>500</v>
      </c>
      <c r="AL67" s="104">
        <v>0</v>
      </c>
      <c r="AM67" s="104">
        <v>546</v>
      </c>
      <c r="AN67" s="104">
        <v>1946</v>
      </c>
      <c r="AO67" s="104">
        <v>3754</v>
      </c>
      <c r="AP67" s="105">
        <v>0.3</v>
      </c>
      <c r="AQ67" s="106" t="s">
        <v>66</v>
      </c>
      <c r="AS67" s="100">
        <f>AVERAGE(AJ$6:AJ67)</f>
        <v>5975.8064516129034</v>
      </c>
      <c r="AT67" s="100">
        <f>AVERAGE(AN$6:AN67)</f>
        <v>2062.0806451612902</v>
      </c>
      <c r="AU67" s="100">
        <f>AVERAGE(AO$6:AO67)</f>
        <v>3913.7258064516127</v>
      </c>
      <c r="AV67" s="6"/>
      <c r="AX67" s="103">
        <v>62</v>
      </c>
      <c r="AY67" s="103">
        <v>3</v>
      </c>
      <c r="AZ67" s="103">
        <v>5</v>
      </c>
      <c r="BA67" s="103">
        <v>4</v>
      </c>
      <c r="BB67" s="104">
        <v>45</v>
      </c>
      <c r="BC67" s="103">
        <v>8</v>
      </c>
      <c r="BD67" s="103">
        <v>12</v>
      </c>
      <c r="BE67" s="104">
        <v>1200</v>
      </c>
      <c r="BF67" s="103">
        <v>9</v>
      </c>
      <c r="BG67" s="104">
        <v>500</v>
      </c>
      <c r="BH67" s="104">
        <v>8900</v>
      </c>
      <c r="BI67" s="104">
        <v>300</v>
      </c>
      <c r="BJ67" s="104">
        <v>0</v>
      </c>
      <c r="BK67" s="104">
        <v>645</v>
      </c>
      <c r="BL67" s="104">
        <v>2295</v>
      </c>
      <c r="BM67" s="104">
        <v>6605</v>
      </c>
      <c r="BN67" s="105">
        <v>0.45</v>
      </c>
      <c r="BO67" s="106" t="str">
        <v>No</v>
      </c>
      <c r="BQ67" s="100">
        <f>AVERAGE(BH$6:BH67)</f>
        <v>7527.4193548387093</v>
      </c>
      <c r="BR67" s="100">
        <f>AVERAGE(BL$6:BL67)</f>
        <v>2071.8387096774195</v>
      </c>
      <c r="BS67" s="100">
        <f>AVERAGE(BM$6:BM67)</f>
        <v>5455.5806451612907</v>
      </c>
      <c r="BT67" s="6"/>
      <c r="BU67" s="103">
        <v>62</v>
      </c>
      <c r="BV67" s="103">
        <v>1</v>
      </c>
      <c r="BW67" s="103">
        <v>4</v>
      </c>
      <c r="BX67" s="103">
        <v>4</v>
      </c>
      <c r="BY67" s="104">
        <v>40</v>
      </c>
      <c r="BZ67" s="103">
        <v>9</v>
      </c>
      <c r="CA67" s="103">
        <v>13</v>
      </c>
      <c r="CB67" s="104">
        <v>400</v>
      </c>
      <c r="CC67" s="103">
        <v>12</v>
      </c>
      <c r="CD67" s="104">
        <v>400</v>
      </c>
      <c r="CE67" s="104">
        <v>10400</v>
      </c>
      <c r="CF67" s="104">
        <v>300</v>
      </c>
      <c r="CG67" s="104">
        <v>0</v>
      </c>
      <c r="CH67" s="104">
        <v>720</v>
      </c>
      <c r="CI67" s="104">
        <v>2820</v>
      </c>
      <c r="CJ67" s="104">
        <v>7580</v>
      </c>
      <c r="CK67" s="105">
        <v>0.6</v>
      </c>
      <c r="CL67" s="106" t="s">
        <v>66</v>
      </c>
      <c r="CN67" s="100">
        <f>AVERAGE(CE$6:CE67)</f>
        <v>7662.9032258064517</v>
      </c>
      <c r="CO67" s="100">
        <f>AVERAGE(CI$6:CI67)</f>
        <v>2138.7580645161293</v>
      </c>
      <c r="CP67" s="100">
        <f>AVERAGE(CJ$6:CJ67)</f>
        <v>5524.1451612903229</v>
      </c>
    </row>
    <row r="68" spans="2:94" ht="16" x14ac:dyDescent="0.2">
      <c r="B68" s="103">
        <v>63</v>
      </c>
      <c r="C68" s="103">
        <v>1</v>
      </c>
      <c r="D68" s="103">
        <v>2</v>
      </c>
      <c r="E68" s="103">
        <v>2</v>
      </c>
      <c r="F68" s="104">
        <v>33</v>
      </c>
      <c r="G68" s="103">
        <v>5</v>
      </c>
      <c r="H68" s="103">
        <v>7</v>
      </c>
      <c r="I68" s="104">
        <v>450</v>
      </c>
      <c r="J68" s="103">
        <v>6</v>
      </c>
      <c r="K68" s="104">
        <v>300</v>
      </c>
      <c r="L68" s="104">
        <v>3450</v>
      </c>
      <c r="M68" s="104">
        <v>500</v>
      </c>
      <c r="N68" s="104">
        <v>0</v>
      </c>
      <c r="O68" s="104">
        <v>438</v>
      </c>
      <c r="P68" s="104">
        <v>1838</v>
      </c>
      <c r="Q68" s="104">
        <v>1612</v>
      </c>
      <c r="R68" s="105">
        <v>0.3</v>
      </c>
      <c r="S68" s="106" t="s">
        <v>66</v>
      </c>
      <c r="U68" s="100">
        <f>AVERAGE(L$6:L68)</f>
        <v>4123.8095238095239</v>
      </c>
      <c r="V68" s="100">
        <f>AVERAGE(P$6:P68)</f>
        <v>1742.4603174603174</v>
      </c>
      <c r="W68" s="100">
        <f>AVERAGE(Q$6:Q68)</f>
        <v>2381.3492063492063</v>
      </c>
      <c r="X68" s="6"/>
      <c r="Z68" s="103">
        <v>63</v>
      </c>
      <c r="AA68" s="103">
        <v>0</v>
      </c>
      <c r="AB68" s="103">
        <v>2</v>
      </c>
      <c r="AC68" s="103">
        <v>2</v>
      </c>
      <c r="AD68" s="104">
        <v>52</v>
      </c>
      <c r="AE68" s="103">
        <v>7</v>
      </c>
      <c r="AF68" s="103">
        <v>9</v>
      </c>
      <c r="AG68" s="104">
        <v>0</v>
      </c>
      <c r="AH68" s="103">
        <v>9</v>
      </c>
      <c r="AI68" s="104">
        <v>300</v>
      </c>
      <c r="AJ68" s="104">
        <v>5700</v>
      </c>
      <c r="AK68" s="104">
        <v>500</v>
      </c>
      <c r="AL68" s="104">
        <v>0</v>
      </c>
      <c r="AM68" s="104">
        <v>708</v>
      </c>
      <c r="AN68" s="104">
        <v>2558</v>
      </c>
      <c r="AO68" s="104">
        <v>3142</v>
      </c>
      <c r="AP68" s="105">
        <v>0.45</v>
      </c>
      <c r="AQ68" s="106" t="s">
        <v>66</v>
      </c>
      <c r="AS68" s="100">
        <f>AVERAGE(AJ$6:AJ68)</f>
        <v>5971.4285714285716</v>
      </c>
      <c r="AT68" s="100">
        <f>AVERAGE(AN$6:AN68)</f>
        <v>2069.9523809523807</v>
      </c>
      <c r="AU68" s="100">
        <f>AVERAGE(AO$6:AO68)</f>
        <v>3901.4761904761904</v>
      </c>
      <c r="AV68" s="6"/>
      <c r="AX68" s="103">
        <v>63</v>
      </c>
      <c r="AY68" s="103">
        <v>4</v>
      </c>
      <c r="AZ68" s="103">
        <v>4</v>
      </c>
      <c r="BA68" s="103">
        <v>0</v>
      </c>
      <c r="BB68" s="104">
        <v>44</v>
      </c>
      <c r="BC68" s="103">
        <v>8</v>
      </c>
      <c r="BD68" s="103">
        <v>8</v>
      </c>
      <c r="BE68" s="104">
        <v>1600</v>
      </c>
      <c r="BF68" s="103">
        <v>4</v>
      </c>
      <c r="BG68" s="104">
        <v>400</v>
      </c>
      <c r="BH68" s="104">
        <v>5200</v>
      </c>
      <c r="BI68" s="104">
        <v>300</v>
      </c>
      <c r="BJ68" s="104">
        <v>0</v>
      </c>
      <c r="BK68" s="104">
        <v>416</v>
      </c>
      <c r="BL68" s="104">
        <v>1316</v>
      </c>
      <c r="BM68" s="104">
        <v>3884</v>
      </c>
      <c r="BN68" s="105">
        <v>0.2</v>
      </c>
      <c r="BO68" s="106" t="str">
        <v>No</v>
      </c>
      <c r="BQ68" s="100">
        <f>AVERAGE(BH$6:BH68)</f>
        <v>7490.4761904761908</v>
      </c>
      <c r="BR68" s="100">
        <f>AVERAGE(BL$6:BL68)</f>
        <v>2059.8412698412699</v>
      </c>
      <c r="BS68" s="100">
        <f>AVERAGE(BM$6:BM68)</f>
        <v>5430.6349206349205</v>
      </c>
      <c r="BT68" s="6"/>
      <c r="BU68" s="103">
        <v>63</v>
      </c>
      <c r="BV68" s="103">
        <v>4</v>
      </c>
      <c r="BW68" s="103">
        <v>4</v>
      </c>
      <c r="BX68" s="103">
        <v>3</v>
      </c>
      <c r="BY68" s="104">
        <v>56</v>
      </c>
      <c r="BZ68" s="103">
        <v>11</v>
      </c>
      <c r="CA68" s="103">
        <v>14</v>
      </c>
      <c r="CB68" s="104">
        <v>1600</v>
      </c>
      <c r="CC68" s="103">
        <v>10</v>
      </c>
      <c r="CD68" s="104">
        <v>400</v>
      </c>
      <c r="CE68" s="104">
        <v>10000</v>
      </c>
      <c r="CF68" s="104">
        <v>300</v>
      </c>
      <c r="CG68" s="104">
        <v>0</v>
      </c>
      <c r="CH68" s="104">
        <v>800</v>
      </c>
      <c r="CI68" s="104">
        <v>2600</v>
      </c>
      <c r="CJ68" s="104">
        <v>7400</v>
      </c>
      <c r="CK68" s="105">
        <v>0.5</v>
      </c>
      <c r="CL68" s="106" t="s">
        <v>66</v>
      </c>
      <c r="CN68" s="100">
        <f>AVERAGE(CE$6:CE68)</f>
        <v>7700</v>
      </c>
      <c r="CO68" s="100">
        <f>AVERAGE(CI$6:CI68)</f>
        <v>2146.0793650793653</v>
      </c>
      <c r="CP68" s="100">
        <f>AVERAGE(CJ$6:CJ68)</f>
        <v>5553.9206349206352</v>
      </c>
    </row>
    <row r="69" spans="2:94" ht="16" x14ac:dyDescent="0.2">
      <c r="B69" s="103">
        <v>64</v>
      </c>
      <c r="C69" s="103">
        <v>2</v>
      </c>
      <c r="D69" s="103">
        <v>3</v>
      </c>
      <c r="E69" s="103">
        <v>1</v>
      </c>
      <c r="F69" s="104">
        <v>62</v>
      </c>
      <c r="G69" s="103">
        <v>7</v>
      </c>
      <c r="H69" s="103">
        <v>8</v>
      </c>
      <c r="I69" s="104">
        <v>900</v>
      </c>
      <c r="J69" s="103">
        <v>6</v>
      </c>
      <c r="K69" s="104">
        <v>450</v>
      </c>
      <c r="L69" s="104">
        <v>4050</v>
      </c>
      <c r="M69" s="104">
        <v>500</v>
      </c>
      <c r="N69" s="104">
        <v>0</v>
      </c>
      <c r="O69" s="104">
        <v>612</v>
      </c>
      <c r="P69" s="104">
        <v>2012</v>
      </c>
      <c r="Q69" s="104">
        <v>2038</v>
      </c>
      <c r="R69" s="105">
        <v>0.3</v>
      </c>
      <c r="S69" s="106" t="s">
        <v>66</v>
      </c>
      <c r="U69" s="100">
        <f>AVERAGE(L$6:L69)</f>
        <v>4122.65625</v>
      </c>
      <c r="V69" s="100">
        <f>AVERAGE(P$6:P69)</f>
        <v>1746.671875</v>
      </c>
      <c r="W69" s="100">
        <f>AVERAGE(Q$6:Q69)</f>
        <v>2375.984375</v>
      </c>
      <c r="X69" s="6"/>
      <c r="Z69" s="103">
        <v>64</v>
      </c>
      <c r="AA69" s="103">
        <v>5</v>
      </c>
      <c r="AB69" s="103">
        <v>4</v>
      </c>
      <c r="AC69" s="103">
        <v>4</v>
      </c>
      <c r="AD69" s="104">
        <v>47</v>
      </c>
      <c r="AE69" s="103">
        <v>6</v>
      </c>
      <c r="AF69" s="103">
        <v>10</v>
      </c>
      <c r="AG69" s="104">
        <v>3000</v>
      </c>
      <c r="AH69" s="103">
        <v>5</v>
      </c>
      <c r="AI69" s="104">
        <v>600</v>
      </c>
      <c r="AJ69" s="104">
        <v>6600</v>
      </c>
      <c r="AK69" s="104">
        <v>500</v>
      </c>
      <c r="AL69" s="104">
        <v>0</v>
      </c>
      <c r="AM69" s="104">
        <v>475</v>
      </c>
      <c r="AN69" s="104">
        <v>1725</v>
      </c>
      <c r="AO69" s="104">
        <v>4875</v>
      </c>
      <c r="AP69" s="105">
        <v>0.25</v>
      </c>
      <c r="AQ69" s="106" t="s">
        <v>66</v>
      </c>
      <c r="AS69" s="100">
        <f>AVERAGE(AJ$6:AJ69)</f>
        <v>5981.25</v>
      </c>
      <c r="AT69" s="100">
        <f>AVERAGE(AN$6:AN69)</f>
        <v>2064.5625</v>
      </c>
      <c r="AU69" s="100">
        <f>AVERAGE(AO$6:AO69)</f>
        <v>3916.6875</v>
      </c>
      <c r="AV69" s="6"/>
      <c r="AX69" s="103">
        <v>64</v>
      </c>
      <c r="AY69" s="103">
        <v>3</v>
      </c>
      <c r="AZ69" s="103">
        <v>3</v>
      </c>
      <c r="BA69" s="103">
        <v>5</v>
      </c>
      <c r="BB69" s="104">
        <v>62</v>
      </c>
      <c r="BC69" s="103">
        <v>9</v>
      </c>
      <c r="BD69" s="103">
        <v>14</v>
      </c>
      <c r="BE69" s="104">
        <v>1200</v>
      </c>
      <c r="BF69" s="103">
        <v>11</v>
      </c>
      <c r="BG69" s="104">
        <v>300</v>
      </c>
      <c r="BH69" s="104">
        <v>10300</v>
      </c>
      <c r="BI69" s="104">
        <v>300</v>
      </c>
      <c r="BJ69" s="104">
        <v>0</v>
      </c>
      <c r="BK69" s="104">
        <v>922</v>
      </c>
      <c r="BL69" s="104">
        <v>2872</v>
      </c>
      <c r="BM69" s="104">
        <v>7428</v>
      </c>
      <c r="BN69" s="105">
        <v>0.55000000000000004</v>
      </c>
      <c r="BO69" s="106" t="str">
        <v>No</v>
      </c>
      <c r="BQ69" s="100">
        <f>AVERAGE(BH$6:BH69)</f>
        <v>7534.375</v>
      </c>
      <c r="BR69" s="100">
        <f>AVERAGE(BL$6:BL69)</f>
        <v>2072.53125</v>
      </c>
      <c r="BS69" s="100">
        <f>AVERAGE(BM$6:BM69)</f>
        <v>5461.84375</v>
      </c>
      <c r="BT69" s="6"/>
      <c r="BU69" s="103">
        <v>64</v>
      </c>
      <c r="BV69" s="103">
        <v>4</v>
      </c>
      <c r="BW69" s="103">
        <v>1</v>
      </c>
      <c r="BX69" s="103">
        <v>2</v>
      </c>
      <c r="BY69" s="104">
        <v>66</v>
      </c>
      <c r="BZ69" s="103">
        <v>12</v>
      </c>
      <c r="CA69" s="103">
        <v>14</v>
      </c>
      <c r="CB69" s="104">
        <v>1600</v>
      </c>
      <c r="CC69" s="103">
        <v>10</v>
      </c>
      <c r="CD69" s="104">
        <v>100</v>
      </c>
      <c r="CE69" s="104">
        <v>9700</v>
      </c>
      <c r="CF69" s="104">
        <v>300</v>
      </c>
      <c r="CG69" s="104">
        <v>0</v>
      </c>
      <c r="CH69" s="104">
        <v>900</v>
      </c>
      <c r="CI69" s="104">
        <v>2700</v>
      </c>
      <c r="CJ69" s="104">
        <v>7000</v>
      </c>
      <c r="CK69" s="105">
        <v>0.5</v>
      </c>
      <c r="CL69" s="106" t="s">
        <v>66</v>
      </c>
      <c r="CN69" s="100">
        <f>AVERAGE(CE$6:CE69)</f>
        <v>7731.25</v>
      </c>
      <c r="CO69" s="100">
        <f>AVERAGE(CI$6:CI69)</f>
        <v>2154.734375</v>
      </c>
      <c r="CP69" s="100">
        <f>AVERAGE(CJ$6:CJ69)</f>
        <v>5576.515625</v>
      </c>
    </row>
    <row r="70" spans="2:94" ht="16" x14ac:dyDescent="0.2">
      <c r="B70" s="103">
        <v>65</v>
      </c>
      <c r="C70" s="103">
        <v>4</v>
      </c>
      <c r="D70" s="103">
        <v>4</v>
      </c>
      <c r="E70" s="103">
        <v>1</v>
      </c>
      <c r="F70" s="104">
        <v>70</v>
      </c>
      <c r="G70" s="103">
        <v>5</v>
      </c>
      <c r="H70" s="103">
        <v>6</v>
      </c>
      <c r="I70" s="104">
        <v>1800</v>
      </c>
      <c r="J70" s="103">
        <v>2</v>
      </c>
      <c r="K70" s="104">
        <v>600</v>
      </c>
      <c r="L70" s="104">
        <v>3300</v>
      </c>
      <c r="M70" s="104">
        <v>500</v>
      </c>
      <c r="N70" s="104">
        <v>0</v>
      </c>
      <c r="O70" s="104">
        <v>380</v>
      </c>
      <c r="P70" s="104">
        <v>1180</v>
      </c>
      <c r="Q70" s="104">
        <v>2120</v>
      </c>
      <c r="R70" s="105">
        <v>0.1</v>
      </c>
      <c r="S70" s="106" t="s">
        <v>66</v>
      </c>
      <c r="U70" s="100">
        <f>AVERAGE(L$6:L70)</f>
        <v>4110</v>
      </c>
      <c r="V70" s="100">
        <f>AVERAGE(P$6:P70)</f>
        <v>1737.9538461538461</v>
      </c>
      <c r="W70" s="100">
        <f>AVERAGE(Q$6:Q70)</f>
        <v>2372.0461538461536</v>
      </c>
      <c r="X70" s="6"/>
      <c r="Z70" s="103">
        <v>65</v>
      </c>
      <c r="AA70" s="103">
        <v>2</v>
      </c>
      <c r="AB70" s="103">
        <v>1</v>
      </c>
      <c r="AC70" s="103">
        <v>2</v>
      </c>
      <c r="AD70" s="104">
        <v>13</v>
      </c>
      <c r="AE70" s="103">
        <v>8</v>
      </c>
      <c r="AF70" s="103">
        <v>10</v>
      </c>
      <c r="AG70" s="104">
        <v>1200</v>
      </c>
      <c r="AH70" s="103">
        <v>8</v>
      </c>
      <c r="AI70" s="104">
        <v>150</v>
      </c>
      <c r="AJ70" s="104">
        <v>6150</v>
      </c>
      <c r="AK70" s="104">
        <v>500</v>
      </c>
      <c r="AL70" s="104">
        <v>0</v>
      </c>
      <c r="AM70" s="104">
        <v>344</v>
      </c>
      <c r="AN70" s="104">
        <v>2044</v>
      </c>
      <c r="AO70" s="104">
        <v>4106</v>
      </c>
      <c r="AP70" s="105">
        <v>0.4</v>
      </c>
      <c r="AQ70" s="106" t="s">
        <v>66</v>
      </c>
      <c r="AS70" s="100">
        <f>AVERAGE(AJ$6:AJ70)</f>
        <v>5983.8461538461543</v>
      </c>
      <c r="AT70" s="100">
        <f>AVERAGE(AN$6:AN70)</f>
        <v>2064.2461538461539</v>
      </c>
      <c r="AU70" s="100">
        <f>AVERAGE(AO$6:AO70)</f>
        <v>3919.6</v>
      </c>
      <c r="AV70" s="6"/>
      <c r="AX70" s="103">
        <v>65</v>
      </c>
      <c r="AY70" s="103">
        <v>4</v>
      </c>
      <c r="AZ70" s="103">
        <v>4</v>
      </c>
      <c r="BA70" s="103">
        <v>0</v>
      </c>
      <c r="BB70" s="104">
        <v>62</v>
      </c>
      <c r="BC70" s="103">
        <v>7</v>
      </c>
      <c r="BD70" s="103">
        <v>7</v>
      </c>
      <c r="BE70" s="104">
        <v>1600</v>
      </c>
      <c r="BF70" s="103">
        <v>3</v>
      </c>
      <c r="BG70" s="104">
        <v>400</v>
      </c>
      <c r="BH70" s="104">
        <v>4400</v>
      </c>
      <c r="BI70" s="104">
        <v>300</v>
      </c>
      <c r="BJ70" s="104">
        <v>0</v>
      </c>
      <c r="BK70" s="104">
        <v>426</v>
      </c>
      <c r="BL70" s="104">
        <v>1176</v>
      </c>
      <c r="BM70" s="104">
        <v>3224</v>
      </c>
      <c r="BN70" s="105">
        <v>0.15</v>
      </c>
      <c r="BO70" s="106" t="str">
        <v>No</v>
      </c>
      <c r="BQ70" s="100">
        <f>AVERAGE(BH$6:BH70)</f>
        <v>7486.1538461538457</v>
      </c>
      <c r="BR70" s="100">
        <f>AVERAGE(BL$6:BL70)</f>
        <v>2058.7384615384617</v>
      </c>
      <c r="BS70" s="100">
        <f>AVERAGE(BM$6:BM70)</f>
        <v>5427.4153846153849</v>
      </c>
      <c r="BT70" s="6"/>
      <c r="BU70" s="103">
        <v>65</v>
      </c>
      <c r="BV70" s="103">
        <v>1</v>
      </c>
      <c r="BW70" s="103">
        <v>3</v>
      </c>
      <c r="BX70" s="103">
        <v>4</v>
      </c>
      <c r="BY70" s="104">
        <v>48</v>
      </c>
      <c r="BZ70" s="103">
        <v>7</v>
      </c>
      <c r="CA70" s="103">
        <v>11</v>
      </c>
      <c r="CB70" s="104">
        <v>400</v>
      </c>
      <c r="CC70" s="103">
        <v>10</v>
      </c>
      <c r="CD70" s="104">
        <v>300</v>
      </c>
      <c r="CE70" s="104">
        <v>8700</v>
      </c>
      <c r="CF70" s="104">
        <v>300</v>
      </c>
      <c r="CG70" s="104">
        <v>0</v>
      </c>
      <c r="CH70" s="104">
        <v>720</v>
      </c>
      <c r="CI70" s="104">
        <v>2520</v>
      </c>
      <c r="CJ70" s="104">
        <v>6180</v>
      </c>
      <c r="CK70" s="105">
        <v>0.5</v>
      </c>
      <c r="CL70" s="106" t="s">
        <v>66</v>
      </c>
      <c r="CN70" s="100">
        <f>AVERAGE(CE$6:CE70)</f>
        <v>7746.1538461538457</v>
      </c>
      <c r="CO70" s="100">
        <f>AVERAGE(CI$6:CI70)</f>
        <v>2160.353846153846</v>
      </c>
      <c r="CP70" s="100">
        <f>AVERAGE(CJ$6:CJ70)</f>
        <v>5585.8</v>
      </c>
    </row>
    <row r="71" spans="2:94" ht="16" x14ac:dyDescent="0.2">
      <c r="B71" s="103">
        <v>66</v>
      </c>
      <c r="C71" s="103">
        <v>2</v>
      </c>
      <c r="D71" s="103">
        <v>2</v>
      </c>
      <c r="E71" s="103">
        <v>2</v>
      </c>
      <c r="F71" s="104">
        <v>42</v>
      </c>
      <c r="G71" s="103">
        <v>5</v>
      </c>
      <c r="H71" s="103">
        <v>7</v>
      </c>
      <c r="I71" s="104">
        <v>900</v>
      </c>
      <c r="J71" s="103">
        <v>5</v>
      </c>
      <c r="K71" s="104">
        <v>300</v>
      </c>
      <c r="L71" s="104">
        <v>3450</v>
      </c>
      <c r="M71" s="104">
        <v>500</v>
      </c>
      <c r="N71" s="104">
        <v>0</v>
      </c>
      <c r="O71" s="104">
        <v>450</v>
      </c>
      <c r="P71" s="104">
        <v>1700</v>
      </c>
      <c r="Q71" s="104">
        <v>1750</v>
      </c>
      <c r="R71" s="105">
        <v>0.25</v>
      </c>
      <c r="S71" s="106" t="s">
        <v>66</v>
      </c>
      <c r="U71" s="100">
        <f>AVERAGE(L$6:L71)</f>
        <v>4100</v>
      </c>
      <c r="V71" s="100">
        <f>AVERAGE(P$6:P71)</f>
        <v>1737.378787878788</v>
      </c>
      <c r="W71" s="100">
        <f>AVERAGE(Q$6:Q71)</f>
        <v>2362.621212121212</v>
      </c>
      <c r="X71" s="6"/>
      <c r="Z71" s="103">
        <v>66</v>
      </c>
      <c r="AA71" s="103">
        <v>1</v>
      </c>
      <c r="AB71" s="103">
        <v>3</v>
      </c>
      <c r="AC71" s="103">
        <v>2</v>
      </c>
      <c r="AD71" s="104">
        <v>57</v>
      </c>
      <c r="AE71" s="103">
        <v>7</v>
      </c>
      <c r="AF71" s="103">
        <v>9</v>
      </c>
      <c r="AG71" s="104">
        <v>600</v>
      </c>
      <c r="AH71" s="103">
        <v>8</v>
      </c>
      <c r="AI71" s="104">
        <v>450</v>
      </c>
      <c r="AJ71" s="104">
        <v>5850</v>
      </c>
      <c r="AK71" s="104">
        <v>500</v>
      </c>
      <c r="AL71" s="104">
        <v>0</v>
      </c>
      <c r="AM71" s="104">
        <v>696</v>
      </c>
      <c r="AN71" s="104">
        <v>2396</v>
      </c>
      <c r="AO71" s="104">
        <v>3454</v>
      </c>
      <c r="AP71" s="105">
        <v>0.4</v>
      </c>
      <c r="AQ71" s="106" t="s">
        <v>66</v>
      </c>
      <c r="AS71" s="100">
        <f>AVERAGE(AJ$6:AJ71)</f>
        <v>5981.818181818182</v>
      </c>
      <c r="AT71" s="100">
        <f>AVERAGE(AN$6:AN71)</f>
        <v>2069.2727272727275</v>
      </c>
      <c r="AU71" s="100">
        <f>AVERAGE(AO$6:AO71)</f>
        <v>3912.5454545454545</v>
      </c>
      <c r="AV71" s="6"/>
      <c r="AX71" s="103">
        <v>66</v>
      </c>
      <c r="AY71" s="103">
        <v>1</v>
      </c>
      <c r="AZ71" s="103">
        <v>4</v>
      </c>
      <c r="BA71" s="103">
        <v>3</v>
      </c>
      <c r="BB71" s="104">
        <v>51</v>
      </c>
      <c r="BC71" s="103">
        <v>6</v>
      </c>
      <c r="BD71" s="103">
        <v>9</v>
      </c>
      <c r="BE71" s="104">
        <v>400</v>
      </c>
      <c r="BF71" s="103">
        <v>8</v>
      </c>
      <c r="BG71" s="104">
        <v>400</v>
      </c>
      <c r="BH71" s="104">
        <v>7200</v>
      </c>
      <c r="BI71" s="104">
        <v>300</v>
      </c>
      <c r="BJ71" s="104">
        <v>0</v>
      </c>
      <c r="BK71" s="104">
        <v>648</v>
      </c>
      <c r="BL71" s="104">
        <v>2148</v>
      </c>
      <c r="BM71" s="104">
        <v>5052</v>
      </c>
      <c r="BN71" s="105">
        <v>0.4</v>
      </c>
      <c r="BO71" s="106" t="str">
        <v>No</v>
      </c>
      <c r="BQ71" s="100">
        <f>AVERAGE(BH$6:BH71)</f>
        <v>7481.818181818182</v>
      </c>
      <c r="BR71" s="100">
        <f>AVERAGE(BL$6:BL71)</f>
        <v>2060.090909090909</v>
      </c>
      <c r="BS71" s="100">
        <f>AVERAGE(BM$6:BM71)</f>
        <v>5421.727272727273</v>
      </c>
      <c r="BT71" s="6"/>
      <c r="BU71" s="103">
        <v>66</v>
      </c>
      <c r="BV71" s="103">
        <v>4</v>
      </c>
      <c r="BW71" s="103">
        <v>3</v>
      </c>
      <c r="BX71" s="103">
        <v>2</v>
      </c>
      <c r="BY71" s="104">
        <v>75</v>
      </c>
      <c r="BZ71" s="103">
        <v>7</v>
      </c>
      <c r="CA71" s="103">
        <v>9</v>
      </c>
      <c r="CB71" s="104">
        <v>1600</v>
      </c>
      <c r="CC71" s="103">
        <v>5</v>
      </c>
      <c r="CD71" s="104">
        <v>300</v>
      </c>
      <c r="CE71" s="104">
        <v>5900</v>
      </c>
      <c r="CF71" s="104">
        <v>300</v>
      </c>
      <c r="CG71" s="104">
        <v>0</v>
      </c>
      <c r="CH71" s="104">
        <v>615</v>
      </c>
      <c r="CI71" s="104">
        <v>1665</v>
      </c>
      <c r="CJ71" s="104">
        <v>4235</v>
      </c>
      <c r="CK71" s="105">
        <v>0.25</v>
      </c>
      <c r="CL71" s="106" t="s">
        <v>66</v>
      </c>
      <c r="CN71" s="100">
        <f>AVERAGE(CE$6:CE71)</f>
        <v>7718.181818181818</v>
      </c>
      <c r="CO71" s="100">
        <f>AVERAGE(CI$6:CI71)</f>
        <v>2152.848484848485</v>
      </c>
      <c r="CP71" s="100">
        <f>AVERAGE(CJ$6:CJ71)</f>
        <v>5565.333333333333</v>
      </c>
    </row>
    <row r="72" spans="2:94" ht="16" x14ac:dyDescent="0.2">
      <c r="B72" s="103">
        <v>67</v>
      </c>
      <c r="C72" s="103">
        <v>4</v>
      </c>
      <c r="D72" s="103">
        <v>3</v>
      </c>
      <c r="E72" s="103">
        <v>1</v>
      </c>
      <c r="F72" s="104">
        <v>34</v>
      </c>
      <c r="G72" s="103">
        <v>9</v>
      </c>
      <c r="H72" s="103">
        <v>10</v>
      </c>
      <c r="I72" s="104">
        <v>1800</v>
      </c>
      <c r="J72" s="103">
        <v>6</v>
      </c>
      <c r="K72" s="104">
        <v>450</v>
      </c>
      <c r="L72" s="104">
        <v>4950</v>
      </c>
      <c r="M72" s="104">
        <v>500</v>
      </c>
      <c r="N72" s="104">
        <v>0</v>
      </c>
      <c r="O72" s="104">
        <v>444</v>
      </c>
      <c r="P72" s="104">
        <v>1844</v>
      </c>
      <c r="Q72" s="104">
        <v>3106</v>
      </c>
      <c r="R72" s="105">
        <v>0.3</v>
      </c>
      <c r="S72" s="106" t="s">
        <v>66</v>
      </c>
      <c r="U72" s="100">
        <f>AVERAGE(L$6:L72)</f>
        <v>4112.686567164179</v>
      </c>
      <c r="V72" s="100">
        <f>AVERAGE(P$6:P72)</f>
        <v>1738.9701492537313</v>
      </c>
      <c r="W72" s="100">
        <f>AVERAGE(Q$6:Q72)</f>
        <v>2373.7164179104479</v>
      </c>
      <c r="X72" s="6"/>
      <c r="Z72" s="103">
        <v>67</v>
      </c>
      <c r="AA72" s="103">
        <v>2</v>
      </c>
      <c r="AB72" s="103">
        <v>3</v>
      </c>
      <c r="AC72" s="103">
        <v>3</v>
      </c>
      <c r="AD72" s="104">
        <v>52</v>
      </c>
      <c r="AE72" s="103">
        <v>9</v>
      </c>
      <c r="AF72" s="103">
        <v>12</v>
      </c>
      <c r="AG72" s="104">
        <v>1200</v>
      </c>
      <c r="AH72" s="103">
        <v>10</v>
      </c>
      <c r="AI72" s="104">
        <v>450</v>
      </c>
      <c r="AJ72" s="104">
        <v>7650</v>
      </c>
      <c r="AK72" s="104">
        <v>500</v>
      </c>
      <c r="AL72" s="104">
        <v>0</v>
      </c>
      <c r="AM72" s="104">
        <v>760</v>
      </c>
      <c r="AN72" s="104">
        <v>2760</v>
      </c>
      <c r="AO72" s="104">
        <v>4890</v>
      </c>
      <c r="AP72" s="105">
        <v>0.5</v>
      </c>
      <c r="AQ72" s="106" t="s">
        <v>66</v>
      </c>
      <c r="AS72" s="100">
        <f>AVERAGE(AJ$6:AJ72)</f>
        <v>6006.7164179104475</v>
      </c>
      <c r="AT72" s="100">
        <f>AVERAGE(AN$6:AN72)</f>
        <v>2079.5820895522388</v>
      </c>
      <c r="AU72" s="100">
        <f>AVERAGE(AO$6:AO72)</f>
        <v>3927.1343283582091</v>
      </c>
      <c r="AV72" s="6"/>
      <c r="AX72" s="103">
        <v>67</v>
      </c>
      <c r="AY72" s="103">
        <v>2</v>
      </c>
      <c r="AZ72" s="103">
        <v>4</v>
      </c>
      <c r="BA72" s="103">
        <v>3</v>
      </c>
      <c r="BB72" s="104">
        <v>40</v>
      </c>
      <c r="BC72" s="103">
        <v>7</v>
      </c>
      <c r="BD72" s="103">
        <v>10</v>
      </c>
      <c r="BE72" s="104">
        <v>800</v>
      </c>
      <c r="BF72" s="103">
        <v>8</v>
      </c>
      <c r="BG72" s="104">
        <v>400</v>
      </c>
      <c r="BH72" s="104">
        <v>7600</v>
      </c>
      <c r="BI72" s="104">
        <v>300</v>
      </c>
      <c r="BJ72" s="104">
        <v>0</v>
      </c>
      <c r="BK72" s="104">
        <v>560</v>
      </c>
      <c r="BL72" s="104">
        <v>2060</v>
      </c>
      <c r="BM72" s="104">
        <v>5540</v>
      </c>
      <c r="BN72" s="105">
        <v>0.4</v>
      </c>
      <c r="BO72" s="106" t="str">
        <v>No</v>
      </c>
      <c r="BQ72" s="100">
        <f>AVERAGE(BH$6:BH72)</f>
        <v>7483.5820895522384</v>
      </c>
      <c r="BR72" s="100">
        <f>AVERAGE(BL$6:BL72)</f>
        <v>2060.0895522388059</v>
      </c>
      <c r="BS72" s="100">
        <f>AVERAGE(BM$6:BM72)</f>
        <v>5423.4925373134329</v>
      </c>
      <c r="BT72" s="6"/>
      <c r="BU72" s="103">
        <v>67</v>
      </c>
      <c r="BV72" s="103">
        <v>4</v>
      </c>
      <c r="BW72" s="103">
        <v>2</v>
      </c>
      <c r="BX72" s="103">
        <v>3</v>
      </c>
      <c r="BY72" s="104">
        <v>41</v>
      </c>
      <c r="BZ72" s="103">
        <v>11</v>
      </c>
      <c r="CA72" s="103">
        <v>14</v>
      </c>
      <c r="CB72" s="104">
        <v>1600</v>
      </c>
      <c r="CC72" s="103">
        <v>10</v>
      </c>
      <c r="CD72" s="104">
        <v>200</v>
      </c>
      <c r="CE72" s="104">
        <v>9800</v>
      </c>
      <c r="CF72" s="104">
        <v>300</v>
      </c>
      <c r="CG72" s="104">
        <v>0</v>
      </c>
      <c r="CH72" s="104">
        <v>650</v>
      </c>
      <c r="CI72" s="104">
        <v>2450</v>
      </c>
      <c r="CJ72" s="104">
        <v>7350</v>
      </c>
      <c r="CK72" s="105">
        <v>0.5</v>
      </c>
      <c r="CL72" s="106" t="s">
        <v>66</v>
      </c>
      <c r="CN72" s="100">
        <f>AVERAGE(CE$6:CE72)</f>
        <v>7749.253731343284</v>
      </c>
      <c r="CO72" s="100">
        <f>AVERAGE(CI$6:CI72)</f>
        <v>2157.2835820895521</v>
      </c>
      <c r="CP72" s="100">
        <f>AVERAGE(CJ$6:CJ72)</f>
        <v>5591.9701492537315</v>
      </c>
    </row>
    <row r="73" spans="2:94" ht="16" x14ac:dyDescent="0.2">
      <c r="B73" s="103">
        <v>68</v>
      </c>
      <c r="C73" s="103">
        <v>5</v>
      </c>
      <c r="D73" s="103">
        <v>4</v>
      </c>
      <c r="E73" s="103">
        <v>3</v>
      </c>
      <c r="F73" s="104">
        <v>24</v>
      </c>
      <c r="G73" s="103">
        <v>7</v>
      </c>
      <c r="H73" s="103">
        <v>10</v>
      </c>
      <c r="I73" s="104">
        <v>2250</v>
      </c>
      <c r="J73" s="103">
        <v>5</v>
      </c>
      <c r="K73" s="104">
        <v>600</v>
      </c>
      <c r="L73" s="104">
        <v>5100</v>
      </c>
      <c r="M73" s="104">
        <v>500</v>
      </c>
      <c r="N73" s="104">
        <v>0</v>
      </c>
      <c r="O73" s="104">
        <v>360</v>
      </c>
      <c r="P73" s="104">
        <v>1610</v>
      </c>
      <c r="Q73" s="104">
        <v>3490</v>
      </c>
      <c r="R73" s="105">
        <v>0.25</v>
      </c>
      <c r="S73" s="106" t="s">
        <v>66</v>
      </c>
      <c r="U73" s="100">
        <f>AVERAGE(L$6:L73)</f>
        <v>4127.2058823529414</v>
      </c>
      <c r="V73" s="100">
        <f>AVERAGE(P$6:P73)</f>
        <v>1737.0735294117646</v>
      </c>
      <c r="W73" s="100">
        <f>AVERAGE(Q$6:Q73)</f>
        <v>2390.1323529411766</v>
      </c>
      <c r="X73" s="6"/>
      <c r="Z73" s="103">
        <v>68</v>
      </c>
      <c r="AA73" s="103">
        <v>4</v>
      </c>
      <c r="AB73" s="103">
        <v>2</v>
      </c>
      <c r="AC73" s="103">
        <v>4</v>
      </c>
      <c r="AD73" s="104">
        <v>66</v>
      </c>
      <c r="AE73" s="103">
        <v>7</v>
      </c>
      <c r="AF73" s="103">
        <v>11</v>
      </c>
      <c r="AG73" s="104">
        <v>2400</v>
      </c>
      <c r="AH73" s="103">
        <v>7</v>
      </c>
      <c r="AI73" s="104">
        <v>300</v>
      </c>
      <c r="AJ73" s="104">
        <v>6900</v>
      </c>
      <c r="AK73" s="104">
        <v>500</v>
      </c>
      <c r="AL73" s="104">
        <v>0</v>
      </c>
      <c r="AM73" s="104">
        <v>702</v>
      </c>
      <c r="AN73" s="104">
        <v>2252</v>
      </c>
      <c r="AO73" s="104">
        <v>4648</v>
      </c>
      <c r="AP73" s="105">
        <v>0.35</v>
      </c>
      <c r="AQ73" s="106" t="s">
        <v>66</v>
      </c>
      <c r="AS73" s="100">
        <f>AVERAGE(AJ$6:AJ73)</f>
        <v>6019.8529411764703</v>
      </c>
      <c r="AT73" s="100">
        <f>AVERAGE(AN$6:AN73)</f>
        <v>2082.1176470588234</v>
      </c>
      <c r="AU73" s="100">
        <f>AVERAGE(AO$6:AO73)</f>
        <v>3937.7352941176468</v>
      </c>
      <c r="AV73" s="6"/>
      <c r="AX73" s="103">
        <v>68</v>
      </c>
      <c r="AY73" s="103">
        <v>2</v>
      </c>
      <c r="AZ73" s="103">
        <v>3</v>
      </c>
      <c r="BA73" s="103">
        <v>0</v>
      </c>
      <c r="BB73" s="104">
        <v>51</v>
      </c>
      <c r="BC73" s="103">
        <v>8</v>
      </c>
      <c r="BD73" s="103">
        <v>8</v>
      </c>
      <c r="BE73" s="104">
        <v>800</v>
      </c>
      <c r="BF73" s="103">
        <v>6</v>
      </c>
      <c r="BG73" s="104">
        <v>300</v>
      </c>
      <c r="BH73" s="104">
        <v>5900</v>
      </c>
      <c r="BI73" s="104">
        <v>300</v>
      </c>
      <c r="BJ73" s="104">
        <v>0</v>
      </c>
      <c r="BK73" s="104">
        <v>546</v>
      </c>
      <c r="BL73" s="104">
        <v>1746</v>
      </c>
      <c r="BM73" s="104">
        <v>4154</v>
      </c>
      <c r="BN73" s="105">
        <v>0.3</v>
      </c>
      <c r="BO73" s="106" t="str">
        <v>No</v>
      </c>
      <c r="BQ73" s="100">
        <f>AVERAGE(BH$6:BH73)</f>
        <v>7460.2941176470586</v>
      </c>
      <c r="BR73" s="100">
        <f>AVERAGE(BL$6:BL73)</f>
        <v>2055.4705882352941</v>
      </c>
      <c r="BS73" s="100">
        <f>AVERAGE(BM$6:BM73)</f>
        <v>5404.8235294117649</v>
      </c>
      <c r="BT73" s="6"/>
      <c r="BU73" s="103">
        <v>68</v>
      </c>
      <c r="BV73" s="103">
        <v>4</v>
      </c>
      <c r="BW73" s="103">
        <v>2</v>
      </c>
      <c r="BX73" s="103">
        <v>3</v>
      </c>
      <c r="BY73" s="104">
        <v>45</v>
      </c>
      <c r="BZ73" s="103">
        <v>8</v>
      </c>
      <c r="CA73" s="103">
        <v>11</v>
      </c>
      <c r="CB73" s="104">
        <v>1600</v>
      </c>
      <c r="CC73" s="103">
        <v>7</v>
      </c>
      <c r="CD73" s="104">
        <v>200</v>
      </c>
      <c r="CE73" s="104">
        <v>7400</v>
      </c>
      <c r="CF73" s="104">
        <v>300</v>
      </c>
      <c r="CG73" s="104">
        <v>0</v>
      </c>
      <c r="CH73" s="104">
        <v>555</v>
      </c>
      <c r="CI73" s="104">
        <v>1905</v>
      </c>
      <c r="CJ73" s="104">
        <v>5495</v>
      </c>
      <c r="CK73" s="105">
        <v>0.35</v>
      </c>
      <c r="CL73" s="106" t="s">
        <v>66</v>
      </c>
      <c r="CN73" s="100">
        <f>AVERAGE(CE$6:CE73)</f>
        <v>7744.1176470588234</v>
      </c>
      <c r="CO73" s="100">
        <f>AVERAGE(CI$6:CI73)</f>
        <v>2153.5735294117649</v>
      </c>
      <c r="CP73" s="100">
        <f>AVERAGE(CJ$6:CJ73)</f>
        <v>5590.5441176470586</v>
      </c>
    </row>
    <row r="74" spans="2:94" ht="16" x14ac:dyDescent="0.2">
      <c r="B74" s="103">
        <v>69</v>
      </c>
      <c r="C74" s="103">
        <v>4</v>
      </c>
      <c r="D74" s="103">
        <v>3</v>
      </c>
      <c r="E74" s="103">
        <v>2</v>
      </c>
      <c r="F74" s="104">
        <v>41</v>
      </c>
      <c r="G74" s="103">
        <v>6</v>
      </c>
      <c r="H74" s="103">
        <v>8</v>
      </c>
      <c r="I74" s="104">
        <v>1800</v>
      </c>
      <c r="J74" s="103">
        <v>4</v>
      </c>
      <c r="K74" s="104">
        <v>450</v>
      </c>
      <c r="L74" s="104">
        <v>4050</v>
      </c>
      <c r="M74" s="104">
        <v>500</v>
      </c>
      <c r="N74" s="104">
        <v>0</v>
      </c>
      <c r="O74" s="104">
        <v>404</v>
      </c>
      <c r="P74" s="104">
        <v>1504</v>
      </c>
      <c r="Q74" s="104">
        <v>2546</v>
      </c>
      <c r="R74" s="105">
        <v>0.2</v>
      </c>
      <c r="S74" s="106" t="s">
        <v>66</v>
      </c>
      <c r="U74" s="100">
        <f>AVERAGE(L$6:L74)</f>
        <v>4126.086956521739</v>
      </c>
      <c r="V74" s="100">
        <f>AVERAGE(P$6:P74)</f>
        <v>1733.695652173913</v>
      </c>
      <c r="W74" s="100">
        <f>AVERAGE(Q$6:Q74)</f>
        <v>2392.391304347826</v>
      </c>
      <c r="X74" s="6"/>
      <c r="Z74" s="103">
        <v>69</v>
      </c>
      <c r="AA74" s="103">
        <v>5</v>
      </c>
      <c r="AB74" s="103">
        <v>3</v>
      </c>
      <c r="AC74" s="103">
        <v>3</v>
      </c>
      <c r="AD74" s="104">
        <v>60</v>
      </c>
      <c r="AE74" s="103">
        <v>6</v>
      </c>
      <c r="AF74" s="103">
        <v>9</v>
      </c>
      <c r="AG74" s="104">
        <v>3000</v>
      </c>
      <c r="AH74" s="103">
        <v>4</v>
      </c>
      <c r="AI74" s="104">
        <v>450</v>
      </c>
      <c r="AJ74" s="104">
        <v>5850</v>
      </c>
      <c r="AK74" s="104">
        <v>500</v>
      </c>
      <c r="AL74" s="104">
        <v>0</v>
      </c>
      <c r="AM74" s="104">
        <v>480</v>
      </c>
      <c r="AN74" s="104">
        <v>1580</v>
      </c>
      <c r="AO74" s="104">
        <v>4270</v>
      </c>
      <c r="AP74" s="105">
        <v>0.2</v>
      </c>
      <c r="AQ74" s="106" t="s">
        <v>66</v>
      </c>
      <c r="AS74" s="100">
        <f>AVERAGE(AJ$6:AJ74)</f>
        <v>6017.391304347826</v>
      </c>
      <c r="AT74" s="100">
        <f>AVERAGE(AN$6:AN74)</f>
        <v>2074.840579710145</v>
      </c>
      <c r="AU74" s="100">
        <f>AVERAGE(AO$6:AO74)</f>
        <v>3942.550724637681</v>
      </c>
      <c r="AV74" s="6"/>
      <c r="AX74" s="103">
        <v>69</v>
      </c>
      <c r="AY74" s="103">
        <v>4</v>
      </c>
      <c r="AZ74" s="103">
        <v>2</v>
      </c>
      <c r="BA74" s="103">
        <v>2</v>
      </c>
      <c r="BB74" s="104">
        <v>64</v>
      </c>
      <c r="BC74" s="103">
        <v>6</v>
      </c>
      <c r="BD74" s="103">
        <v>8</v>
      </c>
      <c r="BE74" s="104">
        <v>1600</v>
      </c>
      <c r="BF74" s="103">
        <v>4</v>
      </c>
      <c r="BG74" s="104">
        <v>200</v>
      </c>
      <c r="BH74" s="104">
        <v>5000</v>
      </c>
      <c r="BI74" s="104">
        <v>300</v>
      </c>
      <c r="BJ74" s="104">
        <v>0</v>
      </c>
      <c r="BK74" s="104">
        <v>496</v>
      </c>
      <c r="BL74" s="104">
        <v>1396</v>
      </c>
      <c r="BM74" s="104">
        <v>3604</v>
      </c>
      <c r="BN74" s="105">
        <v>0.2</v>
      </c>
      <c r="BO74" s="106" t="str">
        <v>No</v>
      </c>
      <c r="BQ74" s="100">
        <f>AVERAGE(BH$6:BH74)</f>
        <v>7424.63768115942</v>
      </c>
      <c r="BR74" s="100">
        <f>AVERAGE(BL$6:BL74)</f>
        <v>2045.9130434782608</v>
      </c>
      <c r="BS74" s="100">
        <f>AVERAGE(BM$6:BM74)</f>
        <v>5378.724637681159</v>
      </c>
      <c r="BT74" s="6"/>
      <c r="BU74" s="103">
        <v>69</v>
      </c>
      <c r="BV74" s="103">
        <v>3</v>
      </c>
      <c r="BW74" s="103">
        <v>2</v>
      </c>
      <c r="BX74" s="103">
        <v>3</v>
      </c>
      <c r="BY74" s="104">
        <v>45</v>
      </c>
      <c r="BZ74" s="103">
        <v>7</v>
      </c>
      <c r="CA74" s="103">
        <v>10</v>
      </c>
      <c r="CB74" s="104">
        <v>1200</v>
      </c>
      <c r="CC74" s="103">
        <v>7</v>
      </c>
      <c r="CD74" s="104">
        <v>200</v>
      </c>
      <c r="CE74" s="104">
        <v>7000</v>
      </c>
      <c r="CF74" s="104">
        <v>300</v>
      </c>
      <c r="CG74" s="104">
        <v>0</v>
      </c>
      <c r="CH74" s="104">
        <v>555</v>
      </c>
      <c r="CI74" s="104">
        <v>1905</v>
      </c>
      <c r="CJ74" s="104">
        <v>5095</v>
      </c>
      <c r="CK74" s="105">
        <v>0.35</v>
      </c>
      <c r="CL74" s="106" t="s">
        <v>66</v>
      </c>
      <c r="CN74" s="100">
        <f>AVERAGE(CE$6:CE74)</f>
        <v>7733.333333333333</v>
      </c>
      <c r="CO74" s="100">
        <f>AVERAGE(CI$6:CI74)</f>
        <v>2149.9710144927535</v>
      </c>
      <c r="CP74" s="100">
        <f>AVERAGE(CJ$6:CJ74)</f>
        <v>5583.36231884058</v>
      </c>
    </row>
    <row r="75" spans="2:94" ht="16" x14ac:dyDescent="0.2">
      <c r="B75" s="103">
        <v>70</v>
      </c>
      <c r="C75" s="103">
        <v>1</v>
      </c>
      <c r="D75" s="103">
        <v>3</v>
      </c>
      <c r="E75" s="103">
        <v>2</v>
      </c>
      <c r="F75" s="104">
        <v>64</v>
      </c>
      <c r="G75" s="103">
        <v>2</v>
      </c>
      <c r="H75" s="103">
        <v>4</v>
      </c>
      <c r="I75" s="104">
        <v>450</v>
      </c>
      <c r="J75" s="103">
        <v>3</v>
      </c>
      <c r="K75" s="104">
        <v>450</v>
      </c>
      <c r="L75" s="104">
        <v>2250</v>
      </c>
      <c r="M75" s="104">
        <v>500</v>
      </c>
      <c r="N75" s="104">
        <v>0</v>
      </c>
      <c r="O75" s="104">
        <v>432</v>
      </c>
      <c r="P75" s="104">
        <v>1382</v>
      </c>
      <c r="Q75" s="104">
        <v>868</v>
      </c>
      <c r="R75" s="105">
        <v>0.15</v>
      </c>
      <c r="S75" s="106" t="s">
        <v>66</v>
      </c>
      <c r="U75" s="100">
        <f>AVERAGE(L$6:L75)</f>
        <v>4099.2857142857147</v>
      </c>
      <c r="V75" s="100">
        <f>AVERAGE(P$6:P75)</f>
        <v>1728.6714285714286</v>
      </c>
      <c r="W75" s="100">
        <f>AVERAGE(Q$6:Q75)</f>
        <v>2370.6142857142859</v>
      </c>
      <c r="X75" s="6"/>
      <c r="Z75" s="103">
        <v>70</v>
      </c>
      <c r="AA75" s="103">
        <v>2</v>
      </c>
      <c r="AB75" s="103">
        <v>3</v>
      </c>
      <c r="AC75" s="103">
        <v>3</v>
      </c>
      <c r="AD75" s="104">
        <v>49</v>
      </c>
      <c r="AE75" s="103">
        <v>8</v>
      </c>
      <c r="AF75" s="103">
        <v>11</v>
      </c>
      <c r="AG75" s="104">
        <v>1200</v>
      </c>
      <c r="AH75" s="103">
        <v>9</v>
      </c>
      <c r="AI75" s="104">
        <v>450</v>
      </c>
      <c r="AJ75" s="104">
        <v>7050</v>
      </c>
      <c r="AK75" s="104">
        <v>500</v>
      </c>
      <c r="AL75" s="104">
        <v>0</v>
      </c>
      <c r="AM75" s="104">
        <v>681</v>
      </c>
      <c r="AN75" s="104">
        <v>2531</v>
      </c>
      <c r="AO75" s="104">
        <v>4519</v>
      </c>
      <c r="AP75" s="105">
        <v>0.45</v>
      </c>
      <c r="AQ75" s="106" t="s">
        <v>66</v>
      </c>
      <c r="AS75" s="100">
        <f>AVERAGE(AJ$6:AJ75)</f>
        <v>6032.1428571428569</v>
      </c>
      <c r="AT75" s="100">
        <f>AVERAGE(AN$6:AN75)</f>
        <v>2081.3571428571427</v>
      </c>
      <c r="AU75" s="100">
        <f>AVERAGE(AO$6:AO75)</f>
        <v>3950.7857142857142</v>
      </c>
      <c r="AV75" s="6"/>
      <c r="AX75" s="103">
        <v>70</v>
      </c>
      <c r="AY75" s="103">
        <v>0</v>
      </c>
      <c r="AZ75" s="103">
        <v>3</v>
      </c>
      <c r="BA75" s="103">
        <v>2</v>
      </c>
      <c r="BB75" s="104">
        <v>62</v>
      </c>
      <c r="BC75" s="103">
        <v>8</v>
      </c>
      <c r="BD75" s="103">
        <v>10</v>
      </c>
      <c r="BE75" s="104">
        <v>0</v>
      </c>
      <c r="BF75" s="103">
        <v>10</v>
      </c>
      <c r="BG75" s="104">
        <v>300</v>
      </c>
      <c r="BH75" s="104">
        <v>8300</v>
      </c>
      <c r="BI75" s="104">
        <v>300</v>
      </c>
      <c r="BJ75" s="104">
        <v>0</v>
      </c>
      <c r="BK75" s="104">
        <v>860</v>
      </c>
      <c r="BL75" s="104">
        <v>2660</v>
      </c>
      <c r="BM75" s="104">
        <v>5640</v>
      </c>
      <c r="BN75" s="105">
        <v>0.5</v>
      </c>
      <c r="BO75" s="106" t="str">
        <v>No</v>
      </c>
      <c r="BQ75" s="100">
        <f>AVERAGE(BH$6:BH75)</f>
        <v>7437.1428571428569</v>
      </c>
      <c r="BR75" s="100">
        <f>AVERAGE(BL$6:BL75)</f>
        <v>2054.6857142857143</v>
      </c>
      <c r="BS75" s="100">
        <f>AVERAGE(BM$6:BM75)</f>
        <v>5382.4571428571426</v>
      </c>
      <c r="BT75" s="6"/>
      <c r="BU75" s="103">
        <v>70</v>
      </c>
      <c r="BV75" s="103">
        <v>5</v>
      </c>
      <c r="BW75" s="103">
        <v>5</v>
      </c>
      <c r="BX75" s="103">
        <v>4</v>
      </c>
      <c r="BY75" s="104">
        <v>58</v>
      </c>
      <c r="BZ75" s="103">
        <v>9</v>
      </c>
      <c r="CA75" s="103">
        <v>13</v>
      </c>
      <c r="CB75" s="104">
        <v>2000</v>
      </c>
      <c r="CC75" s="103">
        <v>8</v>
      </c>
      <c r="CD75" s="104">
        <v>500</v>
      </c>
      <c r="CE75" s="104">
        <v>8900</v>
      </c>
      <c r="CF75" s="104">
        <v>300</v>
      </c>
      <c r="CG75" s="104">
        <v>0</v>
      </c>
      <c r="CH75" s="104">
        <v>704</v>
      </c>
      <c r="CI75" s="104">
        <v>2204</v>
      </c>
      <c r="CJ75" s="104">
        <v>6696</v>
      </c>
      <c r="CK75" s="105">
        <v>0.4</v>
      </c>
      <c r="CL75" s="106" t="s">
        <v>66</v>
      </c>
      <c r="CN75" s="100">
        <f>AVERAGE(CE$6:CE75)</f>
        <v>7750</v>
      </c>
      <c r="CO75" s="100">
        <f>AVERAGE(CI$6:CI75)</f>
        <v>2150.7428571428572</v>
      </c>
      <c r="CP75" s="100">
        <f>AVERAGE(CJ$6:CJ75)</f>
        <v>5599.2571428571428</v>
      </c>
    </row>
    <row r="76" spans="2:94" ht="16" x14ac:dyDescent="0.2">
      <c r="B76" s="103">
        <v>71</v>
      </c>
      <c r="C76" s="103">
        <v>0</v>
      </c>
      <c r="D76" s="103">
        <v>2</v>
      </c>
      <c r="E76" s="103">
        <v>3</v>
      </c>
      <c r="F76" s="104">
        <v>61</v>
      </c>
      <c r="G76" s="103">
        <v>7</v>
      </c>
      <c r="H76" s="103">
        <v>10</v>
      </c>
      <c r="I76" s="104">
        <v>0</v>
      </c>
      <c r="J76" s="103">
        <v>10</v>
      </c>
      <c r="K76" s="104">
        <v>300</v>
      </c>
      <c r="L76" s="104">
        <v>4800</v>
      </c>
      <c r="M76" s="104">
        <v>500</v>
      </c>
      <c r="N76" s="104">
        <v>0</v>
      </c>
      <c r="O76" s="104">
        <v>850</v>
      </c>
      <c r="P76" s="104">
        <v>2850</v>
      </c>
      <c r="Q76" s="104">
        <v>1950</v>
      </c>
      <c r="R76" s="105">
        <v>0.5</v>
      </c>
      <c r="S76" s="106" t="s">
        <v>66</v>
      </c>
      <c r="U76" s="100">
        <f>AVERAGE(L$6:L76)</f>
        <v>4109.1549295774648</v>
      </c>
      <c r="V76" s="100">
        <f>AVERAGE(P$6:P76)</f>
        <v>1744.4647887323943</v>
      </c>
      <c r="W76" s="100">
        <f>AVERAGE(Q$6:Q76)</f>
        <v>2364.6901408450703</v>
      </c>
      <c r="X76" s="6"/>
      <c r="Z76" s="103">
        <v>71</v>
      </c>
      <c r="AA76" s="103">
        <v>4</v>
      </c>
      <c r="AB76" s="103">
        <v>3</v>
      </c>
      <c r="AC76" s="103">
        <v>1</v>
      </c>
      <c r="AD76" s="104">
        <v>36</v>
      </c>
      <c r="AE76" s="103">
        <v>5</v>
      </c>
      <c r="AF76" s="103">
        <v>6</v>
      </c>
      <c r="AG76" s="104">
        <v>2400</v>
      </c>
      <c r="AH76" s="103">
        <v>2</v>
      </c>
      <c r="AI76" s="104">
        <v>450</v>
      </c>
      <c r="AJ76" s="104">
        <v>4050</v>
      </c>
      <c r="AK76" s="104">
        <v>500</v>
      </c>
      <c r="AL76" s="104">
        <v>0</v>
      </c>
      <c r="AM76" s="104">
        <v>312</v>
      </c>
      <c r="AN76" s="104">
        <v>1112</v>
      </c>
      <c r="AO76" s="104">
        <v>2938</v>
      </c>
      <c r="AP76" s="105">
        <v>0.1</v>
      </c>
      <c r="AQ76" s="106" t="s">
        <v>66</v>
      </c>
      <c r="AS76" s="100">
        <f>AVERAGE(AJ$6:AJ76)</f>
        <v>6004.2253521126759</v>
      </c>
      <c r="AT76" s="100">
        <f>AVERAGE(AN$6:AN76)</f>
        <v>2067.7042253521126</v>
      </c>
      <c r="AU76" s="100">
        <f>AVERAGE(AO$6:AO76)</f>
        <v>3936.5211267605632</v>
      </c>
      <c r="AV76" s="6"/>
      <c r="AX76" s="103">
        <v>71</v>
      </c>
      <c r="AY76" s="103">
        <v>1</v>
      </c>
      <c r="AZ76" s="103">
        <v>3</v>
      </c>
      <c r="BA76" s="103">
        <v>4</v>
      </c>
      <c r="BB76" s="104">
        <v>7</v>
      </c>
      <c r="BC76" s="103">
        <v>8</v>
      </c>
      <c r="BD76" s="103">
        <v>12</v>
      </c>
      <c r="BE76" s="104">
        <v>400</v>
      </c>
      <c r="BF76" s="103">
        <v>11</v>
      </c>
      <c r="BG76" s="104">
        <v>300</v>
      </c>
      <c r="BH76" s="104">
        <v>9500</v>
      </c>
      <c r="BI76" s="104">
        <v>300</v>
      </c>
      <c r="BJ76" s="104">
        <v>0</v>
      </c>
      <c r="BK76" s="104">
        <v>317</v>
      </c>
      <c r="BL76" s="104">
        <v>2267</v>
      </c>
      <c r="BM76" s="104">
        <v>7233</v>
      </c>
      <c r="BN76" s="105">
        <v>0.55000000000000004</v>
      </c>
      <c r="BO76" s="106" t="str">
        <v>No</v>
      </c>
      <c r="BQ76" s="100">
        <f>AVERAGE(BH$6:BH76)</f>
        <v>7466.1971830985913</v>
      </c>
      <c r="BR76" s="100">
        <f>AVERAGE(BL$6:BL76)</f>
        <v>2057.676056338028</v>
      </c>
      <c r="BS76" s="100">
        <f>AVERAGE(BM$6:BM76)</f>
        <v>5408.5211267605637</v>
      </c>
      <c r="BT76" s="6"/>
      <c r="BU76" s="103">
        <v>71</v>
      </c>
      <c r="BV76" s="103">
        <v>5</v>
      </c>
      <c r="BW76" s="103">
        <v>4</v>
      </c>
      <c r="BX76" s="103">
        <v>1</v>
      </c>
      <c r="BY76" s="104">
        <v>42</v>
      </c>
      <c r="BZ76" s="103">
        <v>9</v>
      </c>
      <c r="CA76" s="103">
        <v>10</v>
      </c>
      <c r="CB76" s="104">
        <v>2000</v>
      </c>
      <c r="CC76" s="103">
        <v>5</v>
      </c>
      <c r="CD76" s="104">
        <v>400</v>
      </c>
      <c r="CE76" s="104">
        <v>6400</v>
      </c>
      <c r="CF76" s="104">
        <v>300</v>
      </c>
      <c r="CG76" s="104">
        <v>0</v>
      </c>
      <c r="CH76" s="104">
        <v>450</v>
      </c>
      <c r="CI76" s="104">
        <v>1500</v>
      </c>
      <c r="CJ76" s="104">
        <v>4900</v>
      </c>
      <c r="CK76" s="105">
        <v>0.25</v>
      </c>
      <c r="CL76" s="106" t="s">
        <v>66</v>
      </c>
      <c r="CN76" s="100">
        <f>AVERAGE(CE$6:CE76)</f>
        <v>7730.9859154929582</v>
      </c>
      <c r="CO76" s="100">
        <f>AVERAGE(CI$6:CI76)</f>
        <v>2141.5774647887324</v>
      </c>
      <c r="CP76" s="100">
        <f>AVERAGE(CJ$6:CJ76)</f>
        <v>5589.4084507042253</v>
      </c>
    </row>
    <row r="77" spans="2:94" ht="16" x14ac:dyDescent="0.2">
      <c r="B77" s="103">
        <v>72</v>
      </c>
      <c r="C77" s="103">
        <v>0</v>
      </c>
      <c r="D77" s="103">
        <v>5</v>
      </c>
      <c r="E77" s="103">
        <v>3</v>
      </c>
      <c r="F77" s="104">
        <v>76</v>
      </c>
      <c r="G77" s="103">
        <v>6</v>
      </c>
      <c r="H77" s="103">
        <v>9</v>
      </c>
      <c r="I77" s="104">
        <v>0</v>
      </c>
      <c r="J77" s="103">
        <v>9</v>
      </c>
      <c r="K77" s="104">
        <v>750</v>
      </c>
      <c r="L77" s="104">
        <v>4800</v>
      </c>
      <c r="M77" s="104">
        <v>500</v>
      </c>
      <c r="N77" s="104">
        <v>0</v>
      </c>
      <c r="O77" s="104">
        <v>924</v>
      </c>
      <c r="P77" s="104">
        <v>2774</v>
      </c>
      <c r="Q77" s="104">
        <v>2026</v>
      </c>
      <c r="R77" s="105">
        <v>0.45</v>
      </c>
      <c r="S77" s="106" t="s">
        <v>66</v>
      </c>
      <c r="U77" s="100">
        <f>AVERAGE(L$6:L77)</f>
        <v>4118.75</v>
      </c>
      <c r="V77" s="100">
        <f>AVERAGE(P$6:P77)</f>
        <v>1758.7638888888889</v>
      </c>
      <c r="W77" s="100">
        <f>AVERAGE(Q$6:Q77)</f>
        <v>2359.9861111111113</v>
      </c>
      <c r="X77" s="6"/>
      <c r="Z77" s="103">
        <v>72</v>
      </c>
      <c r="AA77" s="103">
        <v>3</v>
      </c>
      <c r="AB77" s="103">
        <v>2</v>
      </c>
      <c r="AC77" s="103">
        <v>2</v>
      </c>
      <c r="AD77" s="104">
        <v>38</v>
      </c>
      <c r="AE77" s="103">
        <v>6</v>
      </c>
      <c r="AF77" s="103">
        <v>8</v>
      </c>
      <c r="AG77" s="104">
        <v>1800</v>
      </c>
      <c r="AH77" s="103">
        <v>5</v>
      </c>
      <c r="AI77" s="104">
        <v>300</v>
      </c>
      <c r="AJ77" s="104">
        <v>5100</v>
      </c>
      <c r="AK77" s="104">
        <v>500</v>
      </c>
      <c r="AL77" s="104">
        <v>0</v>
      </c>
      <c r="AM77" s="104">
        <v>430</v>
      </c>
      <c r="AN77" s="104">
        <v>1680</v>
      </c>
      <c r="AO77" s="104">
        <v>3420</v>
      </c>
      <c r="AP77" s="105">
        <v>0.25</v>
      </c>
      <c r="AQ77" s="106" t="s">
        <v>66</v>
      </c>
      <c r="AS77" s="100">
        <f>AVERAGE(AJ$6:AJ77)</f>
        <v>5991.666666666667</v>
      </c>
      <c r="AT77" s="100">
        <f>AVERAGE(AN$6:AN77)</f>
        <v>2062.3194444444443</v>
      </c>
      <c r="AU77" s="100">
        <f>AVERAGE(AO$6:AO77)</f>
        <v>3929.3472222222222</v>
      </c>
      <c r="AV77" s="6"/>
      <c r="AX77" s="103">
        <v>72</v>
      </c>
      <c r="AY77" s="103">
        <v>4</v>
      </c>
      <c r="AZ77" s="103">
        <v>3</v>
      </c>
      <c r="BA77" s="103">
        <v>3</v>
      </c>
      <c r="BB77" s="104">
        <v>50</v>
      </c>
      <c r="BC77" s="103">
        <v>8</v>
      </c>
      <c r="BD77" s="103">
        <v>11</v>
      </c>
      <c r="BE77" s="104">
        <v>1600</v>
      </c>
      <c r="BF77" s="103">
        <v>7</v>
      </c>
      <c r="BG77" s="104">
        <v>300</v>
      </c>
      <c r="BH77" s="104">
        <v>7500</v>
      </c>
      <c r="BI77" s="104">
        <v>300</v>
      </c>
      <c r="BJ77" s="104">
        <v>0</v>
      </c>
      <c r="BK77" s="104">
        <v>590</v>
      </c>
      <c r="BL77" s="104">
        <v>1940</v>
      </c>
      <c r="BM77" s="104">
        <v>5560</v>
      </c>
      <c r="BN77" s="105">
        <v>0.35</v>
      </c>
      <c r="BO77" s="106" t="str">
        <v>No</v>
      </c>
      <c r="BQ77" s="100">
        <f>AVERAGE(BH$6:BH77)</f>
        <v>7466.666666666667</v>
      </c>
      <c r="BR77" s="100">
        <f>AVERAGE(BL$6:BL77)</f>
        <v>2056.0416666666665</v>
      </c>
      <c r="BS77" s="100">
        <f>AVERAGE(BM$6:BM77)</f>
        <v>5410.625</v>
      </c>
      <c r="BT77" s="6"/>
      <c r="BU77" s="103">
        <v>72</v>
      </c>
      <c r="BV77" s="103">
        <v>3</v>
      </c>
      <c r="BW77" s="103">
        <v>3</v>
      </c>
      <c r="BX77" s="103">
        <v>4</v>
      </c>
      <c r="BY77" s="104">
        <v>45</v>
      </c>
      <c r="BZ77" s="103">
        <v>6</v>
      </c>
      <c r="CA77" s="103">
        <v>10</v>
      </c>
      <c r="CB77" s="104">
        <v>1200</v>
      </c>
      <c r="CC77" s="103">
        <v>7</v>
      </c>
      <c r="CD77" s="104">
        <v>300</v>
      </c>
      <c r="CE77" s="104">
        <v>7100</v>
      </c>
      <c r="CF77" s="104">
        <v>300</v>
      </c>
      <c r="CG77" s="104">
        <v>0</v>
      </c>
      <c r="CH77" s="104">
        <v>555</v>
      </c>
      <c r="CI77" s="104">
        <v>1905</v>
      </c>
      <c r="CJ77" s="104">
        <v>5195</v>
      </c>
      <c r="CK77" s="105">
        <v>0.35</v>
      </c>
      <c r="CL77" s="106" t="s">
        <v>66</v>
      </c>
      <c r="CN77" s="100">
        <f>AVERAGE(CE$6:CE77)</f>
        <v>7722.2222222222226</v>
      </c>
      <c r="CO77" s="100">
        <f>AVERAGE(CI$6:CI77)</f>
        <v>2138.2916666666665</v>
      </c>
      <c r="CP77" s="100">
        <f>AVERAGE(CJ$6:CJ77)</f>
        <v>5583.9305555555557</v>
      </c>
    </row>
    <row r="78" spans="2:94" ht="16" x14ac:dyDescent="0.2">
      <c r="B78" s="103">
        <v>73</v>
      </c>
      <c r="C78" s="103">
        <v>1</v>
      </c>
      <c r="D78" s="103">
        <v>2</v>
      </c>
      <c r="E78" s="103">
        <v>4</v>
      </c>
      <c r="F78" s="104">
        <v>67</v>
      </c>
      <c r="G78" s="103">
        <v>7</v>
      </c>
      <c r="H78" s="103">
        <v>11</v>
      </c>
      <c r="I78" s="104">
        <v>450</v>
      </c>
      <c r="J78" s="103">
        <v>10</v>
      </c>
      <c r="K78" s="104">
        <v>300</v>
      </c>
      <c r="L78" s="104">
        <v>5250</v>
      </c>
      <c r="M78" s="104">
        <v>500</v>
      </c>
      <c r="N78" s="104">
        <v>0</v>
      </c>
      <c r="O78" s="104">
        <v>910</v>
      </c>
      <c r="P78" s="104">
        <v>2910</v>
      </c>
      <c r="Q78" s="104">
        <v>2340</v>
      </c>
      <c r="R78" s="105">
        <v>0.5</v>
      </c>
      <c r="S78" s="106" t="s">
        <v>66</v>
      </c>
      <c r="U78" s="100">
        <f>AVERAGE(L$6:L78)</f>
        <v>4134.2465753424658</v>
      </c>
      <c r="V78" s="100">
        <f>AVERAGE(P$6:P78)</f>
        <v>1774.5342465753424</v>
      </c>
      <c r="W78" s="100">
        <f>AVERAGE(Q$6:Q78)</f>
        <v>2359.7123287671234</v>
      </c>
      <c r="X78" s="6"/>
      <c r="Z78" s="103">
        <v>73</v>
      </c>
      <c r="AA78" s="103">
        <v>0</v>
      </c>
      <c r="AB78" s="103">
        <v>2</v>
      </c>
      <c r="AC78" s="103">
        <v>1</v>
      </c>
      <c r="AD78" s="104">
        <v>47</v>
      </c>
      <c r="AE78" s="103">
        <v>9</v>
      </c>
      <c r="AF78" s="103">
        <v>10</v>
      </c>
      <c r="AG78" s="104">
        <v>0</v>
      </c>
      <c r="AH78" s="103">
        <v>10</v>
      </c>
      <c r="AI78" s="104">
        <v>300</v>
      </c>
      <c r="AJ78" s="104">
        <v>6300</v>
      </c>
      <c r="AK78" s="104">
        <v>500</v>
      </c>
      <c r="AL78" s="104">
        <v>0</v>
      </c>
      <c r="AM78" s="104">
        <v>710</v>
      </c>
      <c r="AN78" s="104">
        <v>2710</v>
      </c>
      <c r="AO78" s="104">
        <v>3590</v>
      </c>
      <c r="AP78" s="105">
        <v>0.5</v>
      </c>
      <c r="AQ78" s="106" t="s">
        <v>66</v>
      </c>
      <c r="AS78" s="100">
        <f>AVERAGE(AJ$6:AJ78)</f>
        <v>5995.8904109589039</v>
      </c>
      <c r="AT78" s="100">
        <f>AVERAGE(AN$6:AN78)</f>
        <v>2071.1917808219177</v>
      </c>
      <c r="AU78" s="100">
        <f>AVERAGE(AO$6:AO78)</f>
        <v>3924.6986301369861</v>
      </c>
      <c r="AV78" s="6"/>
      <c r="AX78" s="103">
        <v>73</v>
      </c>
      <c r="AY78" s="103">
        <v>2</v>
      </c>
      <c r="AZ78" s="103">
        <v>2</v>
      </c>
      <c r="BA78" s="103">
        <v>4</v>
      </c>
      <c r="BB78" s="104">
        <v>68</v>
      </c>
      <c r="BC78" s="103">
        <v>8</v>
      </c>
      <c r="BD78" s="103">
        <v>12</v>
      </c>
      <c r="BE78" s="104">
        <v>800</v>
      </c>
      <c r="BF78" s="103">
        <v>10</v>
      </c>
      <c r="BG78" s="104">
        <v>200</v>
      </c>
      <c r="BH78" s="104">
        <v>9000</v>
      </c>
      <c r="BI78" s="104">
        <v>300</v>
      </c>
      <c r="BJ78" s="104">
        <v>0</v>
      </c>
      <c r="BK78" s="104">
        <v>920</v>
      </c>
      <c r="BL78" s="104">
        <v>2720</v>
      </c>
      <c r="BM78" s="104">
        <v>6280</v>
      </c>
      <c r="BN78" s="105">
        <v>0.5</v>
      </c>
      <c r="BO78" s="106" t="str">
        <v>No</v>
      </c>
      <c r="BQ78" s="100">
        <f>AVERAGE(BH$6:BH78)</f>
        <v>7487.6712328767126</v>
      </c>
      <c r="BR78" s="100">
        <f>AVERAGE(BL$6:BL78)</f>
        <v>2065.1369863013697</v>
      </c>
      <c r="BS78" s="100">
        <f>AVERAGE(BM$6:BM78)</f>
        <v>5422.5342465753429</v>
      </c>
      <c r="BT78" s="6"/>
      <c r="BU78" s="103">
        <v>73</v>
      </c>
      <c r="BV78" s="103">
        <v>2</v>
      </c>
      <c r="BW78" s="103">
        <v>4</v>
      </c>
      <c r="BX78" s="103">
        <v>1</v>
      </c>
      <c r="BY78" s="104">
        <v>60</v>
      </c>
      <c r="BZ78" s="103">
        <v>10</v>
      </c>
      <c r="CA78" s="103">
        <v>11</v>
      </c>
      <c r="CB78" s="104">
        <v>800</v>
      </c>
      <c r="CC78" s="103">
        <v>9</v>
      </c>
      <c r="CD78" s="104">
        <v>400</v>
      </c>
      <c r="CE78" s="104">
        <v>8400</v>
      </c>
      <c r="CF78" s="104">
        <v>300</v>
      </c>
      <c r="CG78" s="104">
        <v>0</v>
      </c>
      <c r="CH78" s="104">
        <v>780</v>
      </c>
      <c r="CI78" s="104">
        <v>2430</v>
      </c>
      <c r="CJ78" s="104">
        <v>5970</v>
      </c>
      <c r="CK78" s="105">
        <v>0.45</v>
      </c>
      <c r="CL78" s="106" t="s">
        <v>66</v>
      </c>
      <c r="CN78" s="100">
        <f>AVERAGE(CE$6:CE78)</f>
        <v>7731.5068493150684</v>
      </c>
      <c r="CO78" s="100">
        <f>AVERAGE(CI$6:CI78)</f>
        <v>2142.2876712328766</v>
      </c>
      <c r="CP78" s="100">
        <f>AVERAGE(CJ$6:CJ78)</f>
        <v>5589.2191780821922</v>
      </c>
    </row>
    <row r="79" spans="2:94" ht="16" x14ac:dyDescent="0.2">
      <c r="B79" s="103">
        <v>74</v>
      </c>
      <c r="C79" s="103">
        <v>0</v>
      </c>
      <c r="D79" s="103">
        <v>4</v>
      </c>
      <c r="E79" s="103">
        <v>3</v>
      </c>
      <c r="F79" s="104">
        <v>49</v>
      </c>
      <c r="G79" s="103">
        <v>5</v>
      </c>
      <c r="H79" s="103">
        <v>8</v>
      </c>
      <c r="I79" s="104">
        <v>0</v>
      </c>
      <c r="J79" s="103">
        <v>8</v>
      </c>
      <c r="K79" s="104">
        <v>600</v>
      </c>
      <c r="L79" s="104">
        <v>4200</v>
      </c>
      <c r="M79" s="104">
        <v>500</v>
      </c>
      <c r="N79" s="104">
        <v>0</v>
      </c>
      <c r="O79" s="104">
        <v>632</v>
      </c>
      <c r="P79" s="104">
        <v>2332</v>
      </c>
      <c r="Q79" s="104">
        <v>1868</v>
      </c>
      <c r="R79" s="105">
        <v>0.4</v>
      </c>
      <c r="S79" s="106" t="s">
        <v>66</v>
      </c>
      <c r="U79" s="100">
        <f>AVERAGE(L$6:L79)</f>
        <v>4135.135135135135</v>
      </c>
      <c r="V79" s="100">
        <f>AVERAGE(P$6:P79)</f>
        <v>1782.0675675675675</v>
      </c>
      <c r="W79" s="100">
        <f>AVERAGE(Q$6:Q79)</f>
        <v>2353.0675675675675</v>
      </c>
      <c r="X79" s="6"/>
      <c r="Z79" s="103">
        <v>74</v>
      </c>
      <c r="AA79" s="103">
        <v>3</v>
      </c>
      <c r="AB79" s="103">
        <v>3</v>
      </c>
      <c r="AC79" s="103">
        <v>1</v>
      </c>
      <c r="AD79" s="104">
        <v>42</v>
      </c>
      <c r="AE79" s="103">
        <v>7</v>
      </c>
      <c r="AF79" s="103">
        <v>8</v>
      </c>
      <c r="AG79" s="104">
        <v>1800</v>
      </c>
      <c r="AH79" s="103">
        <v>5</v>
      </c>
      <c r="AI79" s="104">
        <v>450</v>
      </c>
      <c r="AJ79" s="104">
        <v>5250</v>
      </c>
      <c r="AK79" s="104">
        <v>500</v>
      </c>
      <c r="AL79" s="104">
        <v>0</v>
      </c>
      <c r="AM79" s="104">
        <v>450</v>
      </c>
      <c r="AN79" s="104">
        <v>1700</v>
      </c>
      <c r="AO79" s="104">
        <v>3550</v>
      </c>
      <c r="AP79" s="105">
        <v>0.25</v>
      </c>
      <c r="AQ79" s="106" t="s">
        <v>66</v>
      </c>
      <c r="AS79" s="100">
        <f>AVERAGE(AJ$6:AJ79)</f>
        <v>5985.8108108108108</v>
      </c>
      <c r="AT79" s="100">
        <f>AVERAGE(AN$6:AN79)</f>
        <v>2066.1756756756758</v>
      </c>
      <c r="AU79" s="100">
        <f>AVERAGE(AO$6:AO79)</f>
        <v>3919.635135135135</v>
      </c>
      <c r="AV79" s="6"/>
      <c r="AX79" s="103">
        <v>74</v>
      </c>
      <c r="AY79" s="103">
        <v>1</v>
      </c>
      <c r="AZ79" s="103">
        <v>1</v>
      </c>
      <c r="BA79" s="103">
        <v>1</v>
      </c>
      <c r="BB79" s="104">
        <v>55</v>
      </c>
      <c r="BC79" s="103">
        <v>10</v>
      </c>
      <c r="BD79" s="103">
        <v>11</v>
      </c>
      <c r="BE79" s="104">
        <v>400</v>
      </c>
      <c r="BF79" s="103">
        <v>10</v>
      </c>
      <c r="BG79" s="104">
        <v>100</v>
      </c>
      <c r="BH79" s="104">
        <v>8500</v>
      </c>
      <c r="BI79" s="104">
        <v>300</v>
      </c>
      <c r="BJ79" s="104">
        <v>0</v>
      </c>
      <c r="BK79" s="104">
        <v>790</v>
      </c>
      <c r="BL79" s="104">
        <v>2590</v>
      </c>
      <c r="BM79" s="104">
        <v>5910</v>
      </c>
      <c r="BN79" s="105">
        <v>0.5</v>
      </c>
      <c r="BO79" s="106" t="str">
        <v>No</v>
      </c>
      <c r="BQ79" s="100">
        <f>AVERAGE(BH$6:BH79)</f>
        <v>7501.3513513513517</v>
      </c>
      <c r="BR79" s="100">
        <f>AVERAGE(BL$6:BL79)</f>
        <v>2072.2297297297296</v>
      </c>
      <c r="BS79" s="100">
        <f>AVERAGE(BM$6:BM79)</f>
        <v>5429.1216216216217</v>
      </c>
      <c r="BT79" s="6"/>
      <c r="BU79" s="103">
        <v>74</v>
      </c>
      <c r="BV79" s="103">
        <v>4</v>
      </c>
      <c r="BW79" s="103">
        <v>4</v>
      </c>
      <c r="BX79" s="103">
        <v>3</v>
      </c>
      <c r="BY79" s="104">
        <v>61</v>
      </c>
      <c r="BZ79" s="103">
        <v>8</v>
      </c>
      <c r="CA79" s="103">
        <v>11</v>
      </c>
      <c r="CB79" s="104">
        <v>1600</v>
      </c>
      <c r="CC79" s="103">
        <v>7</v>
      </c>
      <c r="CD79" s="104">
        <v>400</v>
      </c>
      <c r="CE79" s="104">
        <v>7600</v>
      </c>
      <c r="CF79" s="104">
        <v>300</v>
      </c>
      <c r="CG79" s="104">
        <v>0</v>
      </c>
      <c r="CH79" s="104">
        <v>667</v>
      </c>
      <c r="CI79" s="104">
        <v>2017</v>
      </c>
      <c r="CJ79" s="104">
        <v>5583</v>
      </c>
      <c r="CK79" s="105">
        <v>0.35</v>
      </c>
      <c r="CL79" s="106" t="s">
        <v>66</v>
      </c>
      <c r="CN79" s="100">
        <f>AVERAGE(CE$6:CE79)</f>
        <v>7729.72972972973</v>
      </c>
      <c r="CO79" s="100">
        <f>AVERAGE(CI$6:CI79)</f>
        <v>2140.5945945945946</v>
      </c>
      <c r="CP79" s="100">
        <f>AVERAGE(CJ$6:CJ79)</f>
        <v>5589.135135135135</v>
      </c>
    </row>
    <row r="80" spans="2:94" ht="16" x14ac:dyDescent="0.2">
      <c r="B80" s="103">
        <v>75</v>
      </c>
      <c r="C80" s="103">
        <v>1</v>
      </c>
      <c r="D80" s="103">
        <v>3</v>
      </c>
      <c r="E80" s="103">
        <v>1</v>
      </c>
      <c r="F80" s="104">
        <v>15</v>
      </c>
      <c r="G80" s="103">
        <v>4</v>
      </c>
      <c r="H80" s="103">
        <v>5</v>
      </c>
      <c r="I80" s="104">
        <v>450</v>
      </c>
      <c r="J80" s="103">
        <v>4</v>
      </c>
      <c r="K80" s="104">
        <v>450</v>
      </c>
      <c r="L80" s="104">
        <v>2700</v>
      </c>
      <c r="M80" s="104">
        <v>500</v>
      </c>
      <c r="N80" s="104">
        <v>0</v>
      </c>
      <c r="O80" s="104">
        <v>300</v>
      </c>
      <c r="P80" s="104">
        <v>1400</v>
      </c>
      <c r="Q80" s="104">
        <v>1300</v>
      </c>
      <c r="R80" s="105">
        <v>0.2</v>
      </c>
      <c r="S80" s="106" t="s">
        <v>66</v>
      </c>
      <c r="U80" s="100">
        <f>AVERAGE(L$6:L80)</f>
        <v>4116</v>
      </c>
      <c r="V80" s="100">
        <f>AVERAGE(P$6:P80)</f>
        <v>1776.9733333333334</v>
      </c>
      <c r="W80" s="100">
        <f>AVERAGE(Q$6:Q80)</f>
        <v>2339.0266666666666</v>
      </c>
      <c r="X80" s="6"/>
      <c r="Z80" s="103">
        <v>75</v>
      </c>
      <c r="AA80" s="103">
        <v>1</v>
      </c>
      <c r="AB80" s="103">
        <v>1</v>
      </c>
      <c r="AC80" s="103">
        <v>0</v>
      </c>
      <c r="AD80" s="104">
        <v>46</v>
      </c>
      <c r="AE80" s="103">
        <v>7</v>
      </c>
      <c r="AF80" s="103">
        <v>7</v>
      </c>
      <c r="AG80" s="104">
        <v>600</v>
      </c>
      <c r="AH80" s="103">
        <v>6</v>
      </c>
      <c r="AI80" s="104">
        <v>150</v>
      </c>
      <c r="AJ80" s="104">
        <v>4350</v>
      </c>
      <c r="AK80" s="104">
        <v>500</v>
      </c>
      <c r="AL80" s="104">
        <v>0</v>
      </c>
      <c r="AM80" s="104">
        <v>516</v>
      </c>
      <c r="AN80" s="104">
        <v>1916</v>
      </c>
      <c r="AO80" s="104">
        <v>2434</v>
      </c>
      <c r="AP80" s="105">
        <v>0.3</v>
      </c>
      <c r="AQ80" s="106" t="s">
        <v>66</v>
      </c>
      <c r="AS80" s="100">
        <f>AVERAGE(AJ$6:AJ80)</f>
        <v>5964</v>
      </c>
      <c r="AT80" s="100">
        <f>AVERAGE(AN$6:AN80)</f>
        <v>2064.1733333333332</v>
      </c>
      <c r="AU80" s="100">
        <f>AVERAGE(AO$6:AO80)</f>
        <v>3899.8266666666668</v>
      </c>
      <c r="AV80" s="6"/>
      <c r="AX80" s="103">
        <v>75</v>
      </c>
      <c r="AY80" s="103">
        <v>4</v>
      </c>
      <c r="AZ80" s="103">
        <v>3</v>
      </c>
      <c r="BA80" s="103">
        <v>5</v>
      </c>
      <c r="BB80" s="104">
        <v>50</v>
      </c>
      <c r="BC80" s="103">
        <v>9</v>
      </c>
      <c r="BD80" s="103">
        <v>14</v>
      </c>
      <c r="BE80" s="104">
        <v>1600</v>
      </c>
      <c r="BF80" s="103">
        <v>10</v>
      </c>
      <c r="BG80" s="104">
        <v>300</v>
      </c>
      <c r="BH80" s="104">
        <v>9900</v>
      </c>
      <c r="BI80" s="104">
        <v>300</v>
      </c>
      <c r="BJ80" s="104">
        <v>0</v>
      </c>
      <c r="BK80" s="104">
        <v>740</v>
      </c>
      <c r="BL80" s="104">
        <v>2540</v>
      </c>
      <c r="BM80" s="104">
        <v>7360</v>
      </c>
      <c r="BN80" s="105">
        <v>0.5</v>
      </c>
      <c r="BO80" s="106" t="str">
        <v>No</v>
      </c>
      <c r="BQ80" s="100">
        <f>AVERAGE(BH$6:BH80)</f>
        <v>7533.333333333333</v>
      </c>
      <c r="BR80" s="100">
        <f>AVERAGE(BL$6:BL80)</f>
        <v>2078.4666666666667</v>
      </c>
      <c r="BS80" s="100">
        <f>AVERAGE(BM$6:BM80)</f>
        <v>5454.8666666666668</v>
      </c>
      <c r="BT80" s="6"/>
      <c r="BU80" s="103">
        <v>75</v>
      </c>
      <c r="BV80" s="103">
        <v>0</v>
      </c>
      <c r="BW80" s="103">
        <v>3</v>
      </c>
      <c r="BX80" s="103">
        <v>3</v>
      </c>
      <c r="BY80" s="104">
        <v>77</v>
      </c>
      <c r="BZ80" s="103">
        <v>9</v>
      </c>
      <c r="CA80" s="103">
        <v>12</v>
      </c>
      <c r="CB80" s="104">
        <v>0</v>
      </c>
      <c r="CC80" s="103">
        <v>12</v>
      </c>
      <c r="CD80" s="104">
        <v>300</v>
      </c>
      <c r="CE80" s="104">
        <v>9900</v>
      </c>
      <c r="CF80" s="104">
        <v>300</v>
      </c>
      <c r="CG80" s="104">
        <v>0</v>
      </c>
      <c r="CH80" s="104">
        <v>1164</v>
      </c>
      <c r="CI80" s="104">
        <v>3264</v>
      </c>
      <c r="CJ80" s="104">
        <v>6636</v>
      </c>
      <c r="CK80" s="105">
        <v>0.6</v>
      </c>
      <c r="CL80" s="106" t="s">
        <v>66</v>
      </c>
      <c r="CN80" s="100">
        <f>AVERAGE(CE$6:CE80)</f>
        <v>7758.666666666667</v>
      </c>
      <c r="CO80" s="100">
        <f>AVERAGE(CI$6:CI80)</f>
        <v>2155.5733333333333</v>
      </c>
      <c r="CP80" s="100">
        <f>AVERAGE(CJ$6:CJ80)</f>
        <v>5603.0933333333332</v>
      </c>
    </row>
    <row r="81" spans="2:94" ht="16" x14ac:dyDescent="0.2">
      <c r="B81" s="103">
        <v>76</v>
      </c>
      <c r="C81" s="103">
        <v>3</v>
      </c>
      <c r="D81" s="103">
        <v>3</v>
      </c>
      <c r="E81" s="103">
        <v>2</v>
      </c>
      <c r="F81" s="104">
        <v>37</v>
      </c>
      <c r="G81" s="103">
        <v>5</v>
      </c>
      <c r="H81" s="103">
        <v>7</v>
      </c>
      <c r="I81" s="104">
        <v>1350</v>
      </c>
      <c r="J81" s="103">
        <v>4</v>
      </c>
      <c r="K81" s="104">
        <v>450</v>
      </c>
      <c r="L81" s="104">
        <v>3600</v>
      </c>
      <c r="M81" s="104">
        <v>500</v>
      </c>
      <c r="N81" s="104">
        <v>0</v>
      </c>
      <c r="O81" s="104">
        <v>388</v>
      </c>
      <c r="P81" s="104">
        <v>1488</v>
      </c>
      <c r="Q81" s="104">
        <v>2112</v>
      </c>
      <c r="R81" s="105">
        <v>0.2</v>
      </c>
      <c r="S81" s="106" t="s">
        <v>66</v>
      </c>
      <c r="U81" s="100">
        <f>AVERAGE(L$6:L81)</f>
        <v>4109.2105263157891</v>
      </c>
      <c r="V81" s="100">
        <f>AVERAGE(P$6:P81)</f>
        <v>1773.171052631579</v>
      </c>
      <c r="W81" s="100">
        <f>AVERAGE(Q$6:Q81)</f>
        <v>2336.0394736842104</v>
      </c>
      <c r="X81" s="6"/>
      <c r="Z81" s="103">
        <v>76</v>
      </c>
      <c r="AA81" s="103">
        <v>0</v>
      </c>
      <c r="AB81" s="103">
        <v>4</v>
      </c>
      <c r="AC81" s="103">
        <v>2</v>
      </c>
      <c r="AD81" s="104">
        <v>44</v>
      </c>
      <c r="AE81" s="103">
        <v>5</v>
      </c>
      <c r="AF81" s="103">
        <v>7</v>
      </c>
      <c r="AG81" s="104">
        <v>0</v>
      </c>
      <c r="AH81" s="103">
        <v>7</v>
      </c>
      <c r="AI81" s="104">
        <v>600</v>
      </c>
      <c r="AJ81" s="104">
        <v>4800</v>
      </c>
      <c r="AK81" s="104">
        <v>500</v>
      </c>
      <c r="AL81" s="104">
        <v>0</v>
      </c>
      <c r="AM81" s="104">
        <v>548</v>
      </c>
      <c r="AN81" s="104">
        <v>2098</v>
      </c>
      <c r="AO81" s="104">
        <v>2702</v>
      </c>
      <c r="AP81" s="105">
        <v>0.35</v>
      </c>
      <c r="AQ81" s="106" t="s">
        <v>66</v>
      </c>
      <c r="AS81" s="100">
        <f>AVERAGE(AJ$6:AJ81)</f>
        <v>5948.6842105263158</v>
      </c>
      <c r="AT81" s="100">
        <f>AVERAGE(AN$6:AN81)</f>
        <v>2064.6184210526317</v>
      </c>
      <c r="AU81" s="100">
        <f>AVERAGE(AO$6:AO81)</f>
        <v>3884.0657894736842</v>
      </c>
      <c r="AV81" s="6"/>
      <c r="AX81" s="103">
        <v>76</v>
      </c>
      <c r="AY81" s="103">
        <v>3</v>
      </c>
      <c r="AZ81" s="103">
        <v>3</v>
      </c>
      <c r="BA81" s="103">
        <v>4</v>
      </c>
      <c r="BB81" s="104">
        <v>47</v>
      </c>
      <c r="BC81" s="103">
        <v>10</v>
      </c>
      <c r="BD81" s="103">
        <v>14</v>
      </c>
      <c r="BE81" s="104">
        <v>1200</v>
      </c>
      <c r="BF81" s="103">
        <v>11</v>
      </c>
      <c r="BG81" s="104">
        <v>300</v>
      </c>
      <c r="BH81" s="104">
        <v>10300</v>
      </c>
      <c r="BI81" s="104">
        <v>300</v>
      </c>
      <c r="BJ81" s="104">
        <v>0</v>
      </c>
      <c r="BK81" s="104">
        <v>757</v>
      </c>
      <c r="BL81" s="104">
        <v>2707</v>
      </c>
      <c r="BM81" s="104">
        <v>7593</v>
      </c>
      <c r="BN81" s="105">
        <v>0.55000000000000004</v>
      </c>
      <c r="BO81" s="106" t="str">
        <v>No</v>
      </c>
      <c r="BQ81" s="100">
        <f>AVERAGE(BH$6:BH81)</f>
        <v>7569.7368421052633</v>
      </c>
      <c r="BR81" s="100">
        <f>AVERAGE(BL$6:BL81)</f>
        <v>2086.7368421052633</v>
      </c>
      <c r="BS81" s="100">
        <f>AVERAGE(BM$6:BM81)</f>
        <v>5483</v>
      </c>
      <c r="BT81" s="6"/>
      <c r="BU81" s="103">
        <v>76</v>
      </c>
      <c r="BV81" s="103">
        <v>1</v>
      </c>
      <c r="BW81" s="103">
        <v>3</v>
      </c>
      <c r="BX81" s="103">
        <v>1</v>
      </c>
      <c r="BY81" s="104">
        <v>59</v>
      </c>
      <c r="BZ81" s="103">
        <v>6</v>
      </c>
      <c r="CA81" s="103">
        <v>7</v>
      </c>
      <c r="CB81" s="104">
        <v>400</v>
      </c>
      <c r="CC81" s="103">
        <v>6</v>
      </c>
      <c r="CD81" s="104">
        <v>300</v>
      </c>
      <c r="CE81" s="104">
        <v>5500</v>
      </c>
      <c r="CF81" s="104">
        <v>300</v>
      </c>
      <c r="CG81" s="104">
        <v>0</v>
      </c>
      <c r="CH81" s="104">
        <v>594</v>
      </c>
      <c r="CI81" s="104">
        <v>1794</v>
      </c>
      <c r="CJ81" s="104">
        <v>3706</v>
      </c>
      <c r="CK81" s="105">
        <v>0.3</v>
      </c>
      <c r="CL81" s="106" t="s">
        <v>66</v>
      </c>
      <c r="CN81" s="100">
        <f>AVERAGE(CE$6:CE81)</f>
        <v>7728.9473684210525</v>
      </c>
      <c r="CO81" s="100">
        <f>AVERAGE(CI$6:CI81)</f>
        <v>2150.8157894736842</v>
      </c>
      <c r="CP81" s="100">
        <f>AVERAGE(CJ$6:CJ81)</f>
        <v>5578.1315789473683</v>
      </c>
    </row>
    <row r="82" spans="2:94" ht="16" x14ac:dyDescent="0.2">
      <c r="B82" s="103">
        <v>77</v>
      </c>
      <c r="C82" s="103">
        <v>4</v>
      </c>
      <c r="D82" s="103">
        <v>3</v>
      </c>
      <c r="E82" s="103">
        <v>3</v>
      </c>
      <c r="F82" s="104">
        <v>59</v>
      </c>
      <c r="G82" s="103">
        <v>7</v>
      </c>
      <c r="H82" s="103">
        <v>10</v>
      </c>
      <c r="I82" s="104">
        <v>1800</v>
      </c>
      <c r="J82" s="103">
        <v>6</v>
      </c>
      <c r="K82" s="104">
        <v>450</v>
      </c>
      <c r="L82" s="104">
        <v>4950</v>
      </c>
      <c r="M82" s="104">
        <v>500</v>
      </c>
      <c r="N82" s="104">
        <v>0</v>
      </c>
      <c r="O82" s="104">
        <v>594</v>
      </c>
      <c r="P82" s="104">
        <v>1994</v>
      </c>
      <c r="Q82" s="104">
        <v>2956</v>
      </c>
      <c r="R82" s="105">
        <v>0.3</v>
      </c>
      <c r="S82" s="106" t="s">
        <v>66</v>
      </c>
      <c r="U82" s="100">
        <f>AVERAGE(L$6:L82)</f>
        <v>4120.1298701298701</v>
      </c>
      <c r="V82" s="100">
        <f>AVERAGE(P$6:P82)</f>
        <v>1776.0389610389611</v>
      </c>
      <c r="W82" s="100">
        <f>AVERAGE(Q$6:Q82)</f>
        <v>2344.090909090909</v>
      </c>
      <c r="X82" s="6"/>
      <c r="Z82" s="103">
        <v>77</v>
      </c>
      <c r="AA82" s="103">
        <v>3</v>
      </c>
      <c r="AB82" s="103">
        <v>3</v>
      </c>
      <c r="AC82" s="103">
        <v>3</v>
      </c>
      <c r="AD82" s="104">
        <v>54</v>
      </c>
      <c r="AE82" s="103">
        <v>6</v>
      </c>
      <c r="AF82" s="103">
        <v>9</v>
      </c>
      <c r="AG82" s="104">
        <v>1800</v>
      </c>
      <c r="AH82" s="103">
        <v>6</v>
      </c>
      <c r="AI82" s="104">
        <v>450</v>
      </c>
      <c r="AJ82" s="104">
        <v>5850</v>
      </c>
      <c r="AK82" s="104">
        <v>500</v>
      </c>
      <c r="AL82" s="104">
        <v>0</v>
      </c>
      <c r="AM82" s="104">
        <v>564</v>
      </c>
      <c r="AN82" s="104">
        <v>1964</v>
      </c>
      <c r="AO82" s="104">
        <v>3886</v>
      </c>
      <c r="AP82" s="105">
        <v>0.3</v>
      </c>
      <c r="AQ82" s="106" t="s">
        <v>66</v>
      </c>
      <c r="AS82" s="100">
        <f>AVERAGE(AJ$6:AJ82)</f>
        <v>5947.4025974025972</v>
      </c>
      <c r="AT82" s="100">
        <f>AVERAGE(AN$6:AN82)</f>
        <v>2063.3116883116882</v>
      </c>
      <c r="AU82" s="100">
        <f>AVERAGE(AO$6:AO82)</f>
        <v>3884.090909090909</v>
      </c>
      <c r="AV82" s="6"/>
      <c r="AX82" s="103">
        <v>77</v>
      </c>
      <c r="AY82" s="103">
        <v>3</v>
      </c>
      <c r="AZ82" s="103">
        <v>4</v>
      </c>
      <c r="BA82" s="103">
        <v>3</v>
      </c>
      <c r="BB82" s="104">
        <v>46</v>
      </c>
      <c r="BC82" s="103">
        <v>5</v>
      </c>
      <c r="BD82" s="103">
        <v>8</v>
      </c>
      <c r="BE82" s="104">
        <v>1200</v>
      </c>
      <c r="BF82" s="103">
        <v>5</v>
      </c>
      <c r="BG82" s="104">
        <v>400</v>
      </c>
      <c r="BH82" s="104">
        <v>5600</v>
      </c>
      <c r="BI82" s="104">
        <v>300</v>
      </c>
      <c r="BJ82" s="104">
        <v>0</v>
      </c>
      <c r="BK82" s="104">
        <v>470</v>
      </c>
      <c r="BL82" s="104">
        <v>1520</v>
      </c>
      <c r="BM82" s="104">
        <v>4080</v>
      </c>
      <c r="BN82" s="105">
        <v>0.25</v>
      </c>
      <c r="BO82" s="106" t="str">
        <v>No</v>
      </c>
      <c r="BQ82" s="100">
        <f>AVERAGE(BH$6:BH82)</f>
        <v>7544.1558441558445</v>
      </c>
      <c r="BR82" s="100">
        <f>AVERAGE(BL$6:BL82)</f>
        <v>2079.3766233766232</v>
      </c>
      <c r="BS82" s="100">
        <f>AVERAGE(BM$6:BM82)</f>
        <v>5464.7792207792209</v>
      </c>
      <c r="BT82" s="6"/>
      <c r="BU82" s="103">
        <v>77</v>
      </c>
      <c r="BV82" s="103">
        <v>4</v>
      </c>
      <c r="BW82" s="103">
        <v>4</v>
      </c>
      <c r="BX82" s="103">
        <v>2</v>
      </c>
      <c r="BY82" s="104">
        <v>31</v>
      </c>
      <c r="BZ82" s="103">
        <v>8</v>
      </c>
      <c r="CA82" s="103">
        <v>10</v>
      </c>
      <c r="CB82" s="104">
        <v>1600</v>
      </c>
      <c r="CC82" s="103">
        <v>6</v>
      </c>
      <c r="CD82" s="104">
        <v>400</v>
      </c>
      <c r="CE82" s="104">
        <v>6800</v>
      </c>
      <c r="CF82" s="104">
        <v>300</v>
      </c>
      <c r="CG82" s="104">
        <v>0</v>
      </c>
      <c r="CH82" s="104">
        <v>426</v>
      </c>
      <c r="CI82" s="104">
        <v>1626</v>
      </c>
      <c r="CJ82" s="104">
        <v>5174</v>
      </c>
      <c r="CK82" s="105">
        <v>0.3</v>
      </c>
      <c r="CL82" s="106" t="s">
        <v>66</v>
      </c>
      <c r="CN82" s="100">
        <f>AVERAGE(CE$6:CE82)</f>
        <v>7716.8831168831166</v>
      </c>
      <c r="CO82" s="100">
        <f>AVERAGE(CI$6:CI82)</f>
        <v>2144</v>
      </c>
      <c r="CP82" s="100">
        <f>AVERAGE(CJ$6:CJ82)</f>
        <v>5572.8831168831166</v>
      </c>
    </row>
    <row r="83" spans="2:94" ht="16" x14ac:dyDescent="0.2">
      <c r="B83" s="103">
        <v>78</v>
      </c>
      <c r="C83" s="103">
        <v>1</v>
      </c>
      <c r="D83" s="103">
        <v>4</v>
      </c>
      <c r="E83" s="103">
        <v>1</v>
      </c>
      <c r="F83" s="104">
        <v>56</v>
      </c>
      <c r="G83" s="103">
        <v>6</v>
      </c>
      <c r="H83" s="103">
        <v>7</v>
      </c>
      <c r="I83" s="104">
        <v>450</v>
      </c>
      <c r="J83" s="103">
        <v>6</v>
      </c>
      <c r="K83" s="104">
        <v>600</v>
      </c>
      <c r="L83" s="104">
        <v>3750</v>
      </c>
      <c r="M83" s="104">
        <v>500</v>
      </c>
      <c r="N83" s="104">
        <v>0</v>
      </c>
      <c r="O83" s="104">
        <v>576</v>
      </c>
      <c r="P83" s="104">
        <v>1976</v>
      </c>
      <c r="Q83" s="104">
        <v>1774</v>
      </c>
      <c r="R83" s="105">
        <v>0.3</v>
      </c>
      <c r="S83" s="106" t="s">
        <v>66</v>
      </c>
      <c r="U83" s="100">
        <f>AVERAGE(L$6:L83)</f>
        <v>4115.3846153846152</v>
      </c>
      <c r="V83" s="100">
        <f>AVERAGE(P$6:P83)</f>
        <v>1778.6025641025642</v>
      </c>
      <c r="W83" s="100">
        <f>AVERAGE(Q$6:Q83)</f>
        <v>2336.7820512820513</v>
      </c>
      <c r="X83" s="6"/>
      <c r="Z83" s="103">
        <v>78</v>
      </c>
      <c r="AA83" s="103">
        <v>5</v>
      </c>
      <c r="AB83" s="103">
        <v>3</v>
      </c>
      <c r="AC83" s="103">
        <v>2</v>
      </c>
      <c r="AD83" s="104">
        <v>65</v>
      </c>
      <c r="AE83" s="103">
        <v>7</v>
      </c>
      <c r="AF83" s="103">
        <v>9</v>
      </c>
      <c r="AG83" s="104">
        <v>3000</v>
      </c>
      <c r="AH83" s="103">
        <v>4</v>
      </c>
      <c r="AI83" s="104">
        <v>450</v>
      </c>
      <c r="AJ83" s="104">
        <v>5850</v>
      </c>
      <c r="AK83" s="104">
        <v>500</v>
      </c>
      <c r="AL83" s="104">
        <v>0</v>
      </c>
      <c r="AM83" s="104">
        <v>500</v>
      </c>
      <c r="AN83" s="104">
        <v>1600</v>
      </c>
      <c r="AO83" s="104">
        <v>4250</v>
      </c>
      <c r="AP83" s="105">
        <v>0.2</v>
      </c>
      <c r="AQ83" s="106" t="s">
        <v>66</v>
      </c>
      <c r="AS83" s="100">
        <f>AVERAGE(AJ$6:AJ83)</f>
        <v>5946.1538461538457</v>
      </c>
      <c r="AT83" s="100">
        <f>AVERAGE(AN$6:AN83)</f>
        <v>2057.3717948717949</v>
      </c>
      <c r="AU83" s="100">
        <f>AVERAGE(AO$6:AO83)</f>
        <v>3888.7820512820513</v>
      </c>
      <c r="AV83" s="6"/>
      <c r="AX83" s="103">
        <v>78</v>
      </c>
      <c r="AY83" s="103">
        <v>5</v>
      </c>
      <c r="AZ83" s="103">
        <v>2</v>
      </c>
      <c r="BA83" s="103">
        <v>1</v>
      </c>
      <c r="BB83" s="104">
        <v>72</v>
      </c>
      <c r="BC83" s="103">
        <v>8</v>
      </c>
      <c r="BD83" s="103">
        <v>9</v>
      </c>
      <c r="BE83" s="104">
        <v>2000</v>
      </c>
      <c r="BF83" s="103">
        <v>4</v>
      </c>
      <c r="BG83" s="104">
        <v>200</v>
      </c>
      <c r="BH83" s="104">
        <v>5400</v>
      </c>
      <c r="BI83" s="104">
        <v>300</v>
      </c>
      <c r="BJ83" s="104">
        <v>0</v>
      </c>
      <c r="BK83" s="104">
        <v>528</v>
      </c>
      <c r="BL83" s="104">
        <v>1428</v>
      </c>
      <c r="BM83" s="104">
        <v>3972</v>
      </c>
      <c r="BN83" s="105">
        <v>0.2</v>
      </c>
      <c r="BO83" s="106" t="str">
        <v>No</v>
      </c>
      <c r="BQ83" s="100">
        <f>AVERAGE(BH$6:BH83)</f>
        <v>7516.666666666667</v>
      </c>
      <c r="BR83" s="100">
        <f>AVERAGE(BL$6:BL83)</f>
        <v>2071.0256410256411</v>
      </c>
      <c r="BS83" s="100">
        <f>AVERAGE(BM$6:BM83)</f>
        <v>5445.6410256410254</v>
      </c>
      <c r="BT83" s="6"/>
      <c r="BU83" s="103">
        <v>78</v>
      </c>
      <c r="BV83" s="103">
        <v>0</v>
      </c>
      <c r="BW83" s="103">
        <v>3</v>
      </c>
      <c r="BX83" s="103">
        <v>0</v>
      </c>
      <c r="BY83" s="104">
        <v>71</v>
      </c>
      <c r="BZ83" s="103">
        <v>7</v>
      </c>
      <c r="CA83" s="103">
        <v>7</v>
      </c>
      <c r="CB83" s="104">
        <v>0</v>
      </c>
      <c r="CC83" s="103">
        <v>7</v>
      </c>
      <c r="CD83" s="104">
        <v>300</v>
      </c>
      <c r="CE83" s="104">
        <v>5900</v>
      </c>
      <c r="CF83" s="104">
        <v>300</v>
      </c>
      <c r="CG83" s="104">
        <v>0</v>
      </c>
      <c r="CH83" s="104">
        <v>737</v>
      </c>
      <c r="CI83" s="104">
        <v>2087</v>
      </c>
      <c r="CJ83" s="104">
        <v>3813</v>
      </c>
      <c r="CK83" s="105">
        <v>0.35</v>
      </c>
      <c r="CL83" s="106" t="s">
        <v>66</v>
      </c>
      <c r="CN83" s="100">
        <f>AVERAGE(CE$6:CE83)</f>
        <v>7693.5897435897432</v>
      </c>
      <c r="CO83" s="100">
        <f>AVERAGE(CI$6:CI83)</f>
        <v>2143.2692307692309</v>
      </c>
      <c r="CP83" s="100">
        <f>AVERAGE(CJ$6:CJ83)</f>
        <v>5550.3205128205127</v>
      </c>
    </row>
    <row r="84" spans="2:94" ht="16" x14ac:dyDescent="0.2">
      <c r="B84" s="103">
        <v>79</v>
      </c>
      <c r="C84" s="103">
        <v>2</v>
      </c>
      <c r="D84" s="103">
        <v>3</v>
      </c>
      <c r="E84" s="103">
        <v>2</v>
      </c>
      <c r="F84" s="104">
        <v>26</v>
      </c>
      <c r="G84" s="103">
        <v>5</v>
      </c>
      <c r="H84" s="103">
        <v>7</v>
      </c>
      <c r="I84" s="104">
        <v>900</v>
      </c>
      <c r="J84" s="103">
        <v>5</v>
      </c>
      <c r="K84" s="104">
        <v>450</v>
      </c>
      <c r="L84" s="104">
        <v>3600</v>
      </c>
      <c r="M84" s="104">
        <v>500</v>
      </c>
      <c r="N84" s="104">
        <v>0</v>
      </c>
      <c r="O84" s="104">
        <v>370</v>
      </c>
      <c r="P84" s="104">
        <v>1620</v>
      </c>
      <c r="Q84" s="104">
        <v>1980</v>
      </c>
      <c r="R84" s="105">
        <v>0.25</v>
      </c>
      <c r="S84" s="106" t="s">
        <v>66</v>
      </c>
      <c r="U84" s="100">
        <f>AVERAGE(L$6:L84)</f>
        <v>4108.8607594936711</v>
      </c>
      <c r="V84" s="100">
        <f>AVERAGE(P$6:P84)</f>
        <v>1776.5949367088608</v>
      </c>
      <c r="W84" s="100">
        <f>AVERAGE(Q$6:Q84)</f>
        <v>2332.2658227848101</v>
      </c>
      <c r="X84" s="6"/>
      <c r="Z84" s="103">
        <v>79</v>
      </c>
      <c r="AA84" s="103">
        <v>3</v>
      </c>
      <c r="AB84" s="103">
        <v>4</v>
      </c>
      <c r="AC84" s="103">
        <v>2</v>
      </c>
      <c r="AD84" s="104">
        <v>64</v>
      </c>
      <c r="AE84" s="103">
        <v>8</v>
      </c>
      <c r="AF84" s="103">
        <v>10</v>
      </c>
      <c r="AG84" s="104">
        <v>1800</v>
      </c>
      <c r="AH84" s="103">
        <v>7</v>
      </c>
      <c r="AI84" s="104">
        <v>600</v>
      </c>
      <c r="AJ84" s="104">
        <v>6600</v>
      </c>
      <c r="AK84" s="104">
        <v>500</v>
      </c>
      <c r="AL84" s="104">
        <v>0</v>
      </c>
      <c r="AM84" s="104">
        <v>688</v>
      </c>
      <c r="AN84" s="104">
        <v>2238</v>
      </c>
      <c r="AO84" s="104">
        <v>4362</v>
      </c>
      <c r="AP84" s="105">
        <v>0.35</v>
      </c>
      <c r="AQ84" s="106" t="s">
        <v>66</v>
      </c>
      <c r="AS84" s="100">
        <f>AVERAGE(AJ$6:AJ84)</f>
        <v>5954.4303797468356</v>
      </c>
      <c r="AT84" s="100">
        <f>AVERAGE(AN$6:AN84)</f>
        <v>2059.6582278481014</v>
      </c>
      <c r="AU84" s="100">
        <f>AVERAGE(AO$6:AO84)</f>
        <v>3894.7721518987341</v>
      </c>
      <c r="AV84" s="6"/>
      <c r="AX84" s="103">
        <v>79</v>
      </c>
      <c r="AY84" s="103">
        <v>3</v>
      </c>
      <c r="AZ84" s="103">
        <v>3</v>
      </c>
      <c r="BA84" s="103">
        <v>1</v>
      </c>
      <c r="BB84" s="104">
        <v>18</v>
      </c>
      <c r="BC84" s="103">
        <v>6</v>
      </c>
      <c r="BD84" s="103">
        <v>7</v>
      </c>
      <c r="BE84" s="104">
        <v>1200</v>
      </c>
      <c r="BF84" s="103">
        <v>4</v>
      </c>
      <c r="BG84" s="104">
        <v>300</v>
      </c>
      <c r="BH84" s="104">
        <v>4700</v>
      </c>
      <c r="BI84" s="104">
        <v>300</v>
      </c>
      <c r="BJ84" s="104">
        <v>0</v>
      </c>
      <c r="BK84" s="104">
        <v>312</v>
      </c>
      <c r="BL84" s="104">
        <v>1212</v>
      </c>
      <c r="BM84" s="104">
        <v>3488</v>
      </c>
      <c r="BN84" s="105">
        <v>0.2</v>
      </c>
      <c r="BO84" s="106" t="str">
        <v>No</v>
      </c>
      <c r="BQ84" s="100">
        <f>AVERAGE(BH$6:BH84)</f>
        <v>7481.0126582278481</v>
      </c>
      <c r="BR84" s="100">
        <f>AVERAGE(BL$6:BL84)</f>
        <v>2060.1518987341774</v>
      </c>
      <c r="BS84" s="100">
        <f>AVERAGE(BM$6:BM84)</f>
        <v>5420.8607594936711</v>
      </c>
      <c r="BT84" s="6"/>
      <c r="BU84" s="103">
        <v>79</v>
      </c>
      <c r="BV84" s="103">
        <v>1</v>
      </c>
      <c r="BW84" s="103">
        <v>3</v>
      </c>
      <c r="BX84" s="103">
        <v>1</v>
      </c>
      <c r="BY84" s="104">
        <v>54</v>
      </c>
      <c r="BZ84" s="103">
        <v>9</v>
      </c>
      <c r="CA84" s="103">
        <v>10</v>
      </c>
      <c r="CB84" s="104">
        <v>400</v>
      </c>
      <c r="CC84" s="103">
        <v>9</v>
      </c>
      <c r="CD84" s="104">
        <v>300</v>
      </c>
      <c r="CE84" s="104">
        <v>7900</v>
      </c>
      <c r="CF84" s="104">
        <v>300</v>
      </c>
      <c r="CG84" s="104">
        <v>0</v>
      </c>
      <c r="CH84" s="104">
        <v>726</v>
      </c>
      <c r="CI84" s="104">
        <v>2376</v>
      </c>
      <c r="CJ84" s="104">
        <v>5524</v>
      </c>
      <c r="CK84" s="105">
        <v>0.45</v>
      </c>
      <c r="CL84" s="106" t="s">
        <v>66</v>
      </c>
      <c r="CN84" s="100">
        <f>AVERAGE(CE$6:CE84)</f>
        <v>7696.2025316455693</v>
      </c>
      <c r="CO84" s="100">
        <f>AVERAGE(CI$6:CI84)</f>
        <v>2146.2151898734178</v>
      </c>
      <c r="CP84" s="100">
        <f>AVERAGE(CJ$6:CJ84)</f>
        <v>5549.9873417721519</v>
      </c>
    </row>
    <row r="85" spans="2:94" ht="16" x14ac:dyDescent="0.2">
      <c r="B85" s="103">
        <v>80</v>
      </c>
      <c r="C85" s="103">
        <v>1</v>
      </c>
      <c r="D85" s="103">
        <v>2</v>
      </c>
      <c r="E85" s="103">
        <v>0</v>
      </c>
      <c r="F85" s="104">
        <v>49</v>
      </c>
      <c r="G85" s="103">
        <v>5</v>
      </c>
      <c r="H85" s="103">
        <v>5</v>
      </c>
      <c r="I85" s="104">
        <v>450</v>
      </c>
      <c r="J85" s="103">
        <v>4</v>
      </c>
      <c r="K85" s="104">
        <v>300</v>
      </c>
      <c r="L85" s="104">
        <v>2550</v>
      </c>
      <c r="M85" s="104">
        <v>500</v>
      </c>
      <c r="N85" s="104">
        <v>0</v>
      </c>
      <c r="O85" s="104">
        <v>436</v>
      </c>
      <c r="P85" s="104">
        <v>1536</v>
      </c>
      <c r="Q85" s="104">
        <v>1014</v>
      </c>
      <c r="R85" s="105">
        <v>0.2</v>
      </c>
      <c r="S85" s="106" t="s">
        <v>66</v>
      </c>
      <c r="U85" s="100">
        <f>AVERAGE(L$6:L85)</f>
        <v>4089.375</v>
      </c>
      <c r="V85" s="100">
        <f>AVERAGE(P$6:P85)</f>
        <v>1773.5875000000001</v>
      </c>
      <c r="W85" s="100">
        <f>AVERAGE(Q$6:Q85)</f>
        <v>2315.7874999999999</v>
      </c>
      <c r="X85" s="6"/>
      <c r="Z85" s="103">
        <v>80</v>
      </c>
      <c r="AA85" s="103">
        <v>0</v>
      </c>
      <c r="AB85" s="103">
        <v>1</v>
      </c>
      <c r="AC85" s="103">
        <v>3</v>
      </c>
      <c r="AD85" s="104">
        <v>62</v>
      </c>
      <c r="AE85" s="103">
        <v>7</v>
      </c>
      <c r="AF85" s="103">
        <v>10</v>
      </c>
      <c r="AG85" s="104">
        <v>0</v>
      </c>
      <c r="AH85" s="103">
        <v>10</v>
      </c>
      <c r="AI85" s="104">
        <v>150</v>
      </c>
      <c r="AJ85" s="104">
        <v>6150</v>
      </c>
      <c r="AK85" s="104">
        <v>500</v>
      </c>
      <c r="AL85" s="104">
        <v>0</v>
      </c>
      <c r="AM85" s="104">
        <v>860</v>
      </c>
      <c r="AN85" s="104">
        <v>2860</v>
      </c>
      <c r="AO85" s="104">
        <v>3290</v>
      </c>
      <c r="AP85" s="105">
        <v>0.5</v>
      </c>
      <c r="AQ85" s="106" t="s">
        <v>66</v>
      </c>
      <c r="AS85" s="100">
        <f>AVERAGE(AJ$6:AJ85)</f>
        <v>5956.875</v>
      </c>
      <c r="AT85" s="100">
        <f>AVERAGE(AN$6:AN85)</f>
        <v>2069.6624999999999</v>
      </c>
      <c r="AU85" s="100">
        <f>AVERAGE(AO$6:AO85)</f>
        <v>3887.2125000000001</v>
      </c>
      <c r="AV85" s="6"/>
      <c r="AX85" s="103">
        <v>80</v>
      </c>
      <c r="AY85" s="103">
        <v>3</v>
      </c>
      <c r="AZ85" s="103">
        <v>4</v>
      </c>
      <c r="BA85" s="103">
        <v>2</v>
      </c>
      <c r="BB85" s="104">
        <v>67</v>
      </c>
      <c r="BC85" s="103">
        <v>8</v>
      </c>
      <c r="BD85" s="103">
        <v>10</v>
      </c>
      <c r="BE85" s="104">
        <v>1200</v>
      </c>
      <c r="BF85" s="103">
        <v>7</v>
      </c>
      <c r="BG85" s="104">
        <v>400</v>
      </c>
      <c r="BH85" s="104">
        <v>7200</v>
      </c>
      <c r="BI85" s="104">
        <v>300</v>
      </c>
      <c r="BJ85" s="104">
        <v>0</v>
      </c>
      <c r="BK85" s="104">
        <v>709</v>
      </c>
      <c r="BL85" s="104">
        <v>2059</v>
      </c>
      <c r="BM85" s="104">
        <v>5141</v>
      </c>
      <c r="BN85" s="105">
        <v>0.35</v>
      </c>
      <c r="BO85" s="106" t="str">
        <v>No</v>
      </c>
      <c r="BQ85" s="100">
        <f>AVERAGE(BH$6:BH85)</f>
        <v>7477.5</v>
      </c>
      <c r="BR85" s="100">
        <f>AVERAGE(BL$6:BL85)</f>
        <v>2060.1374999999998</v>
      </c>
      <c r="BS85" s="100">
        <f>AVERAGE(BM$6:BM85)</f>
        <v>5417.3625000000002</v>
      </c>
      <c r="BT85" s="6"/>
      <c r="BU85" s="103">
        <v>80</v>
      </c>
      <c r="BV85" s="103">
        <v>0</v>
      </c>
      <c r="BW85" s="103">
        <v>5</v>
      </c>
      <c r="BX85" s="103">
        <v>2</v>
      </c>
      <c r="BY85" s="104">
        <v>76</v>
      </c>
      <c r="BZ85" s="103">
        <v>8</v>
      </c>
      <c r="CA85" s="103">
        <v>10</v>
      </c>
      <c r="CB85" s="104">
        <v>0</v>
      </c>
      <c r="CC85" s="103">
        <v>10</v>
      </c>
      <c r="CD85" s="104">
        <v>500</v>
      </c>
      <c r="CE85" s="104">
        <v>8500</v>
      </c>
      <c r="CF85" s="104">
        <v>300</v>
      </c>
      <c r="CG85" s="104">
        <v>0</v>
      </c>
      <c r="CH85" s="104">
        <v>1000</v>
      </c>
      <c r="CI85" s="104">
        <v>2800</v>
      </c>
      <c r="CJ85" s="104">
        <v>5700</v>
      </c>
      <c r="CK85" s="105">
        <v>0.5</v>
      </c>
      <c r="CL85" s="106" t="s">
        <v>66</v>
      </c>
      <c r="CN85" s="100">
        <f>AVERAGE(CE$6:CE85)</f>
        <v>7706.25</v>
      </c>
      <c r="CO85" s="100">
        <f>AVERAGE(CI$6:CI85)</f>
        <v>2154.3874999999998</v>
      </c>
      <c r="CP85" s="100">
        <f>AVERAGE(CJ$6:CJ85)</f>
        <v>5551.8625000000002</v>
      </c>
    </row>
    <row r="86" spans="2:94" ht="16" x14ac:dyDescent="0.2">
      <c r="B86" s="103">
        <v>81</v>
      </c>
      <c r="C86" s="103">
        <v>5</v>
      </c>
      <c r="D86" s="103">
        <v>3</v>
      </c>
      <c r="E86" s="103">
        <v>3</v>
      </c>
      <c r="F86" s="104">
        <v>32</v>
      </c>
      <c r="G86" s="103">
        <v>8</v>
      </c>
      <c r="H86" s="103">
        <v>11</v>
      </c>
      <c r="I86" s="104">
        <v>2250</v>
      </c>
      <c r="J86" s="103">
        <v>6</v>
      </c>
      <c r="K86" s="104">
        <v>450</v>
      </c>
      <c r="L86" s="104">
        <v>5400</v>
      </c>
      <c r="M86" s="104">
        <v>500</v>
      </c>
      <c r="N86" s="104">
        <v>0</v>
      </c>
      <c r="O86" s="104">
        <v>432</v>
      </c>
      <c r="P86" s="104">
        <v>1832</v>
      </c>
      <c r="Q86" s="104">
        <v>3568</v>
      </c>
      <c r="R86" s="105">
        <v>0.3</v>
      </c>
      <c r="S86" s="106" t="s">
        <v>66</v>
      </c>
      <c r="U86" s="100">
        <f>AVERAGE(L$6:L86)</f>
        <v>4105.5555555555557</v>
      </c>
      <c r="V86" s="100">
        <f>AVERAGE(P$6:P86)</f>
        <v>1774.3086419753085</v>
      </c>
      <c r="W86" s="100">
        <f>AVERAGE(Q$6:Q86)</f>
        <v>2331.2469135802471</v>
      </c>
      <c r="X86" s="6"/>
      <c r="Z86" s="103">
        <v>81</v>
      </c>
      <c r="AA86" s="103">
        <v>2</v>
      </c>
      <c r="AB86" s="103">
        <v>1</v>
      </c>
      <c r="AC86" s="103">
        <v>4</v>
      </c>
      <c r="AD86" s="104">
        <v>36</v>
      </c>
      <c r="AE86" s="103">
        <v>12</v>
      </c>
      <c r="AF86" s="103">
        <v>16</v>
      </c>
      <c r="AG86" s="104">
        <v>1200</v>
      </c>
      <c r="AH86" s="103">
        <v>14</v>
      </c>
      <c r="AI86" s="104">
        <v>150</v>
      </c>
      <c r="AJ86" s="104">
        <v>9750</v>
      </c>
      <c r="AK86" s="104">
        <v>500</v>
      </c>
      <c r="AL86" s="104">
        <v>0</v>
      </c>
      <c r="AM86" s="104">
        <v>744</v>
      </c>
      <c r="AN86" s="104">
        <v>3344</v>
      </c>
      <c r="AO86" s="104">
        <v>6406</v>
      </c>
      <c r="AP86" s="105">
        <v>0.7</v>
      </c>
      <c r="AQ86" s="106" t="s">
        <v>66</v>
      </c>
      <c r="AS86" s="100">
        <f>AVERAGE(AJ$6:AJ86)</f>
        <v>6003.7037037037035</v>
      </c>
      <c r="AT86" s="100">
        <f>AVERAGE(AN$6:AN86)</f>
        <v>2085.3950617283949</v>
      </c>
      <c r="AU86" s="100">
        <f>AVERAGE(AO$6:AO86)</f>
        <v>3918.3086419753085</v>
      </c>
      <c r="AV86" s="6"/>
      <c r="AX86" s="103">
        <v>81</v>
      </c>
      <c r="AY86" s="103">
        <v>4</v>
      </c>
      <c r="AZ86" s="103">
        <v>3</v>
      </c>
      <c r="BA86" s="103">
        <v>4</v>
      </c>
      <c r="BB86" s="104">
        <v>32</v>
      </c>
      <c r="BC86" s="103">
        <v>9</v>
      </c>
      <c r="BD86" s="103">
        <v>13</v>
      </c>
      <c r="BE86" s="104">
        <v>1600</v>
      </c>
      <c r="BF86" s="103">
        <v>9</v>
      </c>
      <c r="BG86" s="104">
        <v>300</v>
      </c>
      <c r="BH86" s="104">
        <v>9100</v>
      </c>
      <c r="BI86" s="104">
        <v>300</v>
      </c>
      <c r="BJ86" s="104">
        <v>0</v>
      </c>
      <c r="BK86" s="104">
        <v>528</v>
      </c>
      <c r="BL86" s="104">
        <v>2178</v>
      </c>
      <c r="BM86" s="104">
        <v>6922</v>
      </c>
      <c r="BN86" s="105">
        <v>0.45</v>
      </c>
      <c r="BO86" s="106" t="str">
        <v>No</v>
      </c>
      <c r="BQ86" s="100">
        <f>AVERAGE(BH$6:BH86)</f>
        <v>7497.5308641975307</v>
      </c>
      <c r="BR86" s="100">
        <f>AVERAGE(BL$6:BL86)</f>
        <v>2061.5925925925926</v>
      </c>
      <c r="BS86" s="100">
        <f>AVERAGE(BM$6:BM86)</f>
        <v>5435.9382716049386</v>
      </c>
      <c r="BT86" s="6"/>
      <c r="BU86" s="103">
        <v>81</v>
      </c>
      <c r="BV86" s="103">
        <v>4</v>
      </c>
      <c r="BW86" s="103">
        <v>4</v>
      </c>
      <c r="BX86" s="103">
        <v>4</v>
      </c>
      <c r="BY86" s="104">
        <v>63</v>
      </c>
      <c r="BZ86" s="103">
        <v>8</v>
      </c>
      <c r="CA86" s="103">
        <v>12</v>
      </c>
      <c r="CB86" s="104">
        <v>1600</v>
      </c>
      <c r="CC86" s="103">
        <v>8</v>
      </c>
      <c r="CD86" s="104">
        <v>400</v>
      </c>
      <c r="CE86" s="104">
        <v>8400</v>
      </c>
      <c r="CF86" s="104">
        <v>300</v>
      </c>
      <c r="CG86" s="104">
        <v>0</v>
      </c>
      <c r="CH86" s="104">
        <v>744</v>
      </c>
      <c r="CI86" s="104">
        <v>2244</v>
      </c>
      <c r="CJ86" s="104">
        <v>6156</v>
      </c>
      <c r="CK86" s="105">
        <v>0.4</v>
      </c>
      <c r="CL86" s="106" t="s">
        <v>66</v>
      </c>
      <c r="CN86" s="100">
        <f>AVERAGE(CE$6:CE86)</f>
        <v>7714.8148148148148</v>
      </c>
      <c r="CO86" s="100">
        <f>AVERAGE(CI$6:CI86)</f>
        <v>2155.4938271604938</v>
      </c>
      <c r="CP86" s="100">
        <f>AVERAGE(CJ$6:CJ86)</f>
        <v>5559.3209876543206</v>
      </c>
    </row>
    <row r="87" spans="2:94" ht="16" x14ac:dyDescent="0.2">
      <c r="B87" s="103">
        <v>82</v>
      </c>
      <c r="C87" s="103">
        <v>2</v>
      </c>
      <c r="D87" s="103">
        <v>2</v>
      </c>
      <c r="E87" s="103">
        <v>3</v>
      </c>
      <c r="F87" s="104">
        <v>61</v>
      </c>
      <c r="G87" s="103">
        <v>6</v>
      </c>
      <c r="H87" s="103">
        <v>9</v>
      </c>
      <c r="I87" s="104">
        <v>900</v>
      </c>
      <c r="J87" s="103">
        <v>7</v>
      </c>
      <c r="K87" s="104">
        <v>300</v>
      </c>
      <c r="L87" s="104">
        <v>4350</v>
      </c>
      <c r="M87" s="104">
        <v>500</v>
      </c>
      <c r="N87" s="104">
        <v>0</v>
      </c>
      <c r="O87" s="104">
        <v>667</v>
      </c>
      <c r="P87" s="104">
        <v>2217</v>
      </c>
      <c r="Q87" s="104">
        <v>2133</v>
      </c>
      <c r="R87" s="105">
        <v>0.35</v>
      </c>
      <c r="S87" s="106" t="s">
        <v>66</v>
      </c>
      <c r="U87" s="100">
        <f>AVERAGE(L$6:L87)</f>
        <v>4108.5365853658541</v>
      </c>
      <c r="V87" s="100">
        <f>AVERAGE(P$6:P87)</f>
        <v>1779.7073170731708</v>
      </c>
      <c r="W87" s="100">
        <f>AVERAGE(Q$6:Q87)</f>
        <v>2328.8292682926831</v>
      </c>
      <c r="X87" s="6"/>
      <c r="Z87" s="103">
        <v>82</v>
      </c>
      <c r="AA87" s="103">
        <v>1</v>
      </c>
      <c r="AB87" s="103">
        <v>2</v>
      </c>
      <c r="AC87" s="103">
        <v>2</v>
      </c>
      <c r="AD87" s="104">
        <v>38</v>
      </c>
      <c r="AE87" s="103">
        <v>8</v>
      </c>
      <c r="AF87" s="103">
        <v>10</v>
      </c>
      <c r="AG87" s="104">
        <v>600</v>
      </c>
      <c r="AH87" s="103">
        <v>9</v>
      </c>
      <c r="AI87" s="104">
        <v>300</v>
      </c>
      <c r="AJ87" s="104">
        <v>6300</v>
      </c>
      <c r="AK87" s="104">
        <v>500</v>
      </c>
      <c r="AL87" s="104">
        <v>0</v>
      </c>
      <c r="AM87" s="104">
        <v>582</v>
      </c>
      <c r="AN87" s="104">
        <v>2432</v>
      </c>
      <c r="AO87" s="104">
        <v>3868</v>
      </c>
      <c r="AP87" s="105">
        <v>0.45</v>
      </c>
      <c r="AQ87" s="106" t="s">
        <v>66</v>
      </c>
      <c r="AS87" s="100">
        <f>AVERAGE(AJ$6:AJ87)</f>
        <v>6007.3170731707314</v>
      </c>
      <c r="AT87" s="100">
        <f>AVERAGE(AN$6:AN87)</f>
        <v>2089.6219512195121</v>
      </c>
      <c r="AU87" s="100">
        <f>AVERAGE(AO$6:AO87)</f>
        <v>3917.6951219512193</v>
      </c>
      <c r="AV87" s="6"/>
      <c r="AX87" s="103">
        <v>82</v>
      </c>
      <c r="AY87" s="103">
        <v>3</v>
      </c>
      <c r="AZ87" s="103">
        <v>3</v>
      </c>
      <c r="BA87" s="103">
        <v>3</v>
      </c>
      <c r="BB87" s="104">
        <v>41</v>
      </c>
      <c r="BC87" s="103">
        <v>9</v>
      </c>
      <c r="BD87" s="103">
        <v>12</v>
      </c>
      <c r="BE87" s="104">
        <v>1200</v>
      </c>
      <c r="BF87" s="103">
        <v>9</v>
      </c>
      <c r="BG87" s="104">
        <v>300</v>
      </c>
      <c r="BH87" s="104">
        <v>8700</v>
      </c>
      <c r="BI87" s="104">
        <v>300</v>
      </c>
      <c r="BJ87" s="104">
        <v>0</v>
      </c>
      <c r="BK87" s="104">
        <v>609</v>
      </c>
      <c r="BL87" s="104">
        <v>2259</v>
      </c>
      <c r="BM87" s="104">
        <v>6441</v>
      </c>
      <c r="BN87" s="105">
        <v>0.45</v>
      </c>
      <c r="BO87" s="106" t="str">
        <v>No</v>
      </c>
      <c r="BQ87" s="100">
        <f>AVERAGE(BH$6:BH87)</f>
        <v>7512.1951219512193</v>
      </c>
      <c r="BR87" s="100">
        <f>AVERAGE(BL$6:BL87)</f>
        <v>2064</v>
      </c>
      <c r="BS87" s="100">
        <f>AVERAGE(BM$6:BM87)</f>
        <v>5448.1951219512193</v>
      </c>
      <c r="BT87" s="6"/>
      <c r="BU87" s="103">
        <v>82</v>
      </c>
      <c r="BV87" s="103">
        <v>2</v>
      </c>
      <c r="BW87" s="103">
        <v>3</v>
      </c>
      <c r="BX87" s="103">
        <v>2</v>
      </c>
      <c r="BY87" s="104">
        <v>46</v>
      </c>
      <c r="BZ87" s="103">
        <v>9</v>
      </c>
      <c r="CA87" s="103">
        <v>11</v>
      </c>
      <c r="CB87" s="104">
        <v>800</v>
      </c>
      <c r="CC87" s="103">
        <v>9</v>
      </c>
      <c r="CD87" s="104">
        <v>300</v>
      </c>
      <c r="CE87" s="104">
        <v>8300</v>
      </c>
      <c r="CF87" s="104">
        <v>300</v>
      </c>
      <c r="CG87" s="104">
        <v>0</v>
      </c>
      <c r="CH87" s="104">
        <v>654</v>
      </c>
      <c r="CI87" s="104">
        <v>2304</v>
      </c>
      <c r="CJ87" s="104">
        <v>5996</v>
      </c>
      <c r="CK87" s="105">
        <v>0.45</v>
      </c>
      <c r="CL87" s="106" t="s">
        <v>66</v>
      </c>
      <c r="CN87" s="100">
        <f>AVERAGE(CE$6:CE87)</f>
        <v>7721.9512195121952</v>
      </c>
      <c r="CO87" s="100">
        <f>AVERAGE(CI$6:CI87)</f>
        <v>2157.3048780487807</v>
      </c>
      <c r="CP87" s="100">
        <f>AVERAGE(CJ$6:CJ87)</f>
        <v>5564.6463414634145</v>
      </c>
    </row>
    <row r="88" spans="2:94" ht="16" x14ac:dyDescent="0.2">
      <c r="B88" s="103">
        <v>83</v>
      </c>
      <c r="C88" s="103">
        <v>4</v>
      </c>
      <c r="D88" s="103">
        <v>2</v>
      </c>
      <c r="E88" s="103">
        <v>0</v>
      </c>
      <c r="F88" s="104">
        <v>63</v>
      </c>
      <c r="G88" s="103">
        <v>7</v>
      </c>
      <c r="H88" s="103">
        <v>7</v>
      </c>
      <c r="I88" s="104">
        <v>1800</v>
      </c>
      <c r="J88" s="103">
        <v>3</v>
      </c>
      <c r="K88" s="104">
        <v>300</v>
      </c>
      <c r="L88" s="104">
        <v>3450</v>
      </c>
      <c r="M88" s="104">
        <v>500</v>
      </c>
      <c r="N88" s="104">
        <v>0</v>
      </c>
      <c r="O88" s="104">
        <v>429</v>
      </c>
      <c r="P88" s="104">
        <v>1379</v>
      </c>
      <c r="Q88" s="104">
        <v>2071</v>
      </c>
      <c r="R88" s="105">
        <v>0.15</v>
      </c>
      <c r="S88" s="106" t="s">
        <v>66</v>
      </c>
      <c r="U88" s="100">
        <f>AVERAGE(L$6:L88)</f>
        <v>4100.6024096385545</v>
      </c>
      <c r="V88" s="100">
        <f>AVERAGE(P$6:P88)</f>
        <v>1774.8795180722891</v>
      </c>
      <c r="W88" s="100">
        <f>AVERAGE(Q$6:Q88)</f>
        <v>2325.7228915662649</v>
      </c>
      <c r="X88" s="6"/>
      <c r="Z88" s="103">
        <v>83</v>
      </c>
      <c r="AA88" s="103">
        <v>2</v>
      </c>
      <c r="AB88" s="103">
        <v>2</v>
      </c>
      <c r="AC88" s="103">
        <v>3</v>
      </c>
      <c r="AD88" s="104">
        <v>65</v>
      </c>
      <c r="AE88" s="103">
        <v>5</v>
      </c>
      <c r="AF88" s="103">
        <v>8</v>
      </c>
      <c r="AG88" s="104">
        <v>1200</v>
      </c>
      <c r="AH88" s="103">
        <v>6</v>
      </c>
      <c r="AI88" s="104">
        <v>300</v>
      </c>
      <c r="AJ88" s="104">
        <v>5100</v>
      </c>
      <c r="AK88" s="104">
        <v>500</v>
      </c>
      <c r="AL88" s="104">
        <v>0</v>
      </c>
      <c r="AM88" s="104">
        <v>630</v>
      </c>
      <c r="AN88" s="104">
        <v>2030</v>
      </c>
      <c r="AO88" s="104">
        <v>3070</v>
      </c>
      <c r="AP88" s="105">
        <v>0.3</v>
      </c>
      <c r="AQ88" s="106" t="s">
        <v>66</v>
      </c>
      <c r="AS88" s="100">
        <f>AVERAGE(AJ$6:AJ88)</f>
        <v>5996.3855421686749</v>
      </c>
      <c r="AT88" s="100">
        <f>AVERAGE(AN$6:AN88)</f>
        <v>2088.9036144578313</v>
      </c>
      <c r="AU88" s="100">
        <f>AVERAGE(AO$6:AO88)</f>
        <v>3907.4819277108436</v>
      </c>
      <c r="AV88" s="6"/>
      <c r="AX88" s="103">
        <v>83</v>
      </c>
      <c r="AY88" s="103">
        <v>2</v>
      </c>
      <c r="AZ88" s="103">
        <v>3</v>
      </c>
      <c r="BA88" s="103">
        <v>3</v>
      </c>
      <c r="BB88" s="104">
        <v>28</v>
      </c>
      <c r="BC88" s="103">
        <v>11</v>
      </c>
      <c r="BD88" s="103">
        <v>14</v>
      </c>
      <c r="BE88" s="104">
        <v>800</v>
      </c>
      <c r="BF88" s="103">
        <v>12</v>
      </c>
      <c r="BG88" s="104">
        <v>300</v>
      </c>
      <c r="BH88" s="104">
        <v>10700</v>
      </c>
      <c r="BI88" s="104">
        <v>300</v>
      </c>
      <c r="BJ88" s="104">
        <v>0</v>
      </c>
      <c r="BK88" s="104">
        <v>576</v>
      </c>
      <c r="BL88" s="104">
        <v>2676</v>
      </c>
      <c r="BM88" s="104">
        <v>8024</v>
      </c>
      <c r="BN88" s="105">
        <v>0.6</v>
      </c>
      <c r="BO88" s="106" t="str">
        <v>No</v>
      </c>
      <c r="BQ88" s="100">
        <f>AVERAGE(BH$6:BH88)</f>
        <v>7550.6024096385545</v>
      </c>
      <c r="BR88" s="100">
        <f>AVERAGE(BL$6:BL88)</f>
        <v>2071.3734939759038</v>
      </c>
      <c r="BS88" s="100">
        <f>AVERAGE(BM$6:BM88)</f>
        <v>5479.2289156626503</v>
      </c>
      <c r="BT88" s="6"/>
      <c r="BU88" s="103">
        <v>83</v>
      </c>
      <c r="BV88" s="103">
        <v>1</v>
      </c>
      <c r="BW88" s="103">
        <v>3</v>
      </c>
      <c r="BX88" s="103">
        <v>3</v>
      </c>
      <c r="BY88" s="104">
        <v>37</v>
      </c>
      <c r="BZ88" s="103">
        <v>7</v>
      </c>
      <c r="CA88" s="103">
        <v>10</v>
      </c>
      <c r="CB88" s="104">
        <v>400</v>
      </c>
      <c r="CC88" s="103">
        <v>9</v>
      </c>
      <c r="CD88" s="104">
        <v>300</v>
      </c>
      <c r="CE88" s="104">
        <v>7900</v>
      </c>
      <c r="CF88" s="104">
        <v>300</v>
      </c>
      <c r="CG88" s="104">
        <v>0</v>
      </c>
      <c r="CH88" s="104">
        <v>573</v>
      </c>
      <c r="CI88" s="104">
        <v>2223</v>
      </c>
      <c r="CJ88" s="104">
        <v>5677</v>
      </c>
      <c r="CK88" s="105">
        <v>0.45</v>
      </c>
      <c r="CL88" s="106" t="s">
        <v>66</v>
      </c>
      <c r="CN88" s="100">
        <f>AVERAGE(CE$6:CE88)</f>
        <v>7724.0963855421687</v>
      </c>
      <c r="CO88" s="100">
        <f>AVERAGE(CI$6:CI88)</f>
        <v>2158.0963855421687</v>
      </c>
      <c r="CP88" s="100">
        <f>AVERAGE(CJ$6:CJ88)</f>
        <v>5566</v>
      </c>
    </row>
    <row r="89" spans="2:94" ht="16" x14ac:dyDescent="0.2">
      <c r="B89" s="103">
        <v>84</v>
      </c>
      <c r="C89" s="103">
        <v>3</v>
      </c>
      <c r="D89" s="103">
        <v>3</v>
      </c>
      <c r="E89" s="103">
        <v>2</v>
      </c>
      <c r="F89" s="104">
        <v>45</v>
      </c>
      <c r="G89" s="103">
        <v>6</v>
      </c>
      <c r="H89" s="103">
        <v>8</v>
      </c>
      <c r="I89" s="104">
        <v>1350</v>
      </c>
      <c r="J89" s="103">
        <v>5</v>
      </c>
      <c r="K89" s="104">
        <v>450</v>
      </c>
      <c r="L89" s="104">
        <v>4050</v>
      </c>
      <c r="M89" s="104">
        <v>500</v>
      </c>
      <c r="N89" s="104">
        <v>0</v>
      </c>
      <c r="O89" s="104">
        <v>465</v>
      </c>
      <c r="P89" s="104">
        <v>1715</v>
      </c>
      <c r="Q89" s="104">
        <v>2335</v>
      </c>
      <c r="R89" s="105">
        <v>0.25</v>
      </c>
      <c r="S89" s="106" t="s">
        <v>66</v>
      </c>
      <c r="U89" s="100">
        <f>AVERAGE(L$6:L89)</f>
        <v>4100</v>
      </c>
      <c r="V89" s="100">
        <f>AVERAGE(P$6:P89)</f>
        <v>1774.1666666666667</v>
      </c>
      <c r="W89" s="100">
        <f>AVERAGE(Q$6:Q89)</f>
        <v>2325.8333333333335</v>
      </c>
      <c r="X89" s="6"/>
      <c r="Z89" s="103">
        <v>84</v>
      </c>
      <c r="AA89" s="103">
        <v>4</v>
      </c>
      <c r="AB89" s="103">
        <v>3</v>
      </c>
      <c r="AC89" s="103">
        <v>2</v>
      </c>
      <c r="AD89" s="104">
        <v>73</v>
      </c>
      <c r="AE89" s="103">
        <v>5</v>
      </c>
      <c r="AF89" s="103">
        <v>7</v>
      </c>
      <c r="AG89" s="104">
        <v>2400</v>
      </c>
      <c r="AH89" s="103">
        <v>3</v>
      </c>
      <c r="AI89" s="104">
        <v>450</v>
      </c>
      <c r="AJ89" s="104">
        <v>4650</v>
      </c>
      <c r="AK89" s="104">
        <v>500</v>
      </c>
      <c r="AL89" s="104">
        <v>0</v>
      </c>
      <c r="AM89" s="104">
        <v>459</v>
      </c>
      <c r="AN89" s="104">
        <v>1409</v>
      </c>
      <c r="AO89" s="104">
        <v>3241</v>
      </c>
      <c r="AP89" s="105">
        <v>0.15</v>
      </c>
      <c r="AQ89" s="106" t="s">
        <v>66</v>
      </c>
      <c r="AS89" s="100">
        <f>AVERAGE(AJ$6:AJ89)</f>
        <v>5980.3571428571431</v>
      </c>
      <c r="AT89" s="100">
        <f>AVERAGE(AN$6:AN89)</f>
        <v>2080.8095238095239</v>
      </c>
      <c r="AU89" s="100">
        <f>AVERAGE(AO$6:AO89)</f>
        <v>3899.5476190476193</v>
      </c>
      <c r="AV89" s="6"/>
      <c r="AX89" s="103">
        <v>84</v>
      </c>
      <c r="AY89" s="103">
        <v>2</v>
      </c>
      <c r="AZ89" s="103">
        <v>3</v>
      </c>
      <c r="BA89" s="103">
        <v>2</v>
      </c>
      <c r="BB89" s="104">
        <v>50</v>
      </c>
      <c r="BC89" s="103">
        <v>8</v>
      </c>
      <c r="BD89" s="103">
        <v>10</v>
      </c>
      <c r="BE89" s="104">
        <v>800</v>
      </c>
      <c r="BF89" s="103">
        <v>8</v>
      </c>
      <c r="BG89" s="104">
        <v>300</v>
      </c>
      <c r="BH89" s="104">
        <v>7500</v>
      </c>
      <c r="BI89" s="104">
        <v>300</v>
      </c>
      <c r="BJ89" s="104">
        <v>0</v>
      </c>
      <c r="BK89" s="104">
        <v>640</v>
      </c>
      <c r="BL89" s="104">
        <v>2140</v>
      </c>
      <c r="BM89" s="104">
        <v>5360</v>
      </c>
      <c r="BN89" s="105">
        <v>0.4</v>
      </c>
      <c r="BO89" s="106" t="str">
        <v>No</v>
      </c>
      <c r="BQ89" s="100">
        <f>AVERAGE(BH$6:BH89)</f>
        <v>7550</v>
      </c>
      <c r="BR89" s="100">
        <f>AVERAGE(BL$6:BL89)</f>
        <v>2072.1904761904761</v>
      </c>
      <c r="BS89" s="100">
        <f>AVERAGE(BM$6:BM89)</f>
        <v>5477.8095238095239</v>
      </c>
      <c r="BT89" s="6"/>
      <c r="BU89" s="103">
        <v>84</v>
      </c>
      <c r="BV89" s="103">
        <v>4</v>
      </c>
      <c r="BW89" s="103">
        <v>4</v>
      </c>
      <c r="BX89" s="103">
        <v>0</v>
      </c>
      <c r="BY89" s="104">
        <v>42</v>
      </c>
      <c r="BZ89" s="103">
        <v>7</v>
      </c>
      <c r="CA89" s="103">
        <v>7</v>
      </c>
      <c r="CB89" s="104">
        <v>1600</v>
      </c>
      <c r="CC89" s="103">
        <v>3</v>
      </c>
      <c r="CD89" s="104">
        <v>400</v>
      </c>
      <c r="CE89" s="104">
        <v>4400</v>
      </c>
      <c r="CF89" s="104">
        <v>300</v>
      </c>
      <c r="CG89" s="104">
        <v>0</v>
      </c>
      <c r="CH89" s="104">
        <v>366</v>
      </c>
      <c r="CI89" s="104">
        <v>1116</v>
      </c>
      <c r="CJ89" s="104">
        <v>3284</v>
      </c>
      <c r="CK89" s="105">
        <v>0.15</v>
      </c>
      <c r="CL89" s="106" t="s">
        <v>66</v>
      </c>
      <c r="CN89" s="100">
        <f>AVERAGE(CE$6:CE89)</f>
        <v>7684.5238095238092</v>
      </c>
      <c r="CO89" s="100">
        <f>AVERAGE(CI$6:CI89)</f>
        <v>2145.6904761904761</v>
      </c>
      <c r="CP89" s="100">
        <f>AVERAGE(CJ$6:CJ89)</f>
        <v>5538.833333333333</v>
      </c>
    </row>
    <row r="90" spans="2:94" ht="16" x14ac:dyDescent="0.2">
      <c r="B90" s="103">
        <v>85</v>
      </c>
      <c r="C90" s="103">
        <v>0</v>
      </c>
      <c r="D90" s="103">
        <v>3</v>
      </c>
      <c r="E90" s="103">
        <v>4</v>
      </c>
      <c r="F90" s="104">
        <v>48</v>
      </c>
      <c r="G90" s="103">
        <v>7</v>
      </c>
      <c r="H90" s="103">
        <v>11</v>
      </c>
      <c r="I90" s="104">
        <v>0</v>
      </c>
      <c r="J90" s="103">
        <v>11</v>
      </c>
      <c r="K90" s="104">
        <v>450</v>
      </c>
      <c r="L90" s="104">
        <v>5400</v>
      </c>
      <c r="M90" s="104">
        <v>500</v>
      </c>
      <c r="N90" s="104">
        <v>0</v>
      </c>
      <c r="O90" s="104">
        <v>768</v>
      </c>
      <c r="P90" s="104">
        <v>2918</v>
      </c>
      <c r="Q90" s="104">
        <v>2482</v>
      </c>
      <c r="R90" s="105">
        <v>0.55000000000000004</v>
      </c>
      <c r="S90" s="106" t="s">
        <v>66</v>
      </c>
      <c r="U90" s="100">
        <f>AVERAGE(L$6:L90)</f>
        <v>4115.2941176470586</v>
      </c>
      <c r="V90" s="100">
        <f>AVERAGE(P$6:P90)</f>
        <v>1787.6235294117646</v>
      </c>
      <c r="W90" s="100">
        <f>AVERAGE(Q$6:Q90)</f>
        <v>2327.670588235294</v>
      </c>
      <c r="X90" s="6"/>
      <c r="Z90" s="103">
        <v>85</v>
      </c>
      <c r="AA90" s="103">
        <v>3</v>
      </c>
      <c r="AB90" s="103">
        <v>2</v>
      </c>
      <c r="AC90" s="103">
        <v>4</v>
      </c>
      <c r="AD90" s="104">
        <v>51</v>
      </c>
      <c r="AE90" s="103">
        <v>7</v>
      </c>
      <c r="AF90" s="103">
        <v>11</v>
      </c>
      <c r="AG90" s="104">
        <v>1800</v>
      </c>
      <c r="AH90" s="103">
        <v>8</v>
      </c>
      <c r="AI90" s="104">
        <v>300</v>
      </c>
      <c r="AJ90" s="104">
        <v>6900</v>
      </c>
      <c r="AK90" s="104">
        <v>500</v>
      </c>
      <c r="AL90" s="104">
        <v>0</v>
      </c>
      <c r="AM90" s="104">
        <v>648</v>
      </c>
      <c r="AN90" s="104">
        <v>2348</v>
      </c>
      <c r="AO90" s="104">
        <v>4552</v>
      </c>
      <c r="AP90" s="105">
        <v>0.4</v>
      </c>
      <c r="AQ90" s="106" t="s">
        <v>66</v>
      </c>
      <c r="AS90" s="100">
        <f>AVERAGE(AJ$6:AJ90)</f>
        <v>5991.1764705882351</v>
      </c>
      <c r="AT90" s="100">
        <f>AVERAGE(AN$6:AN90)</f>
        <v>2083.9529411764706</v>
      </c>
      <c r="AU90" s="100">
        <f>AVERAGE(AO$6:AO90)</f>
        <v>3907.2235294117645</v>
      </c>
      <c r="AV90" s="6"/>
      <c r="AX90" s="103">
        <v>85</v>
      </c>
      <c r="AY90" s="103">
        <v>1</v>
      </c>
      <c r="AZ90" s="103">
        <v>3</v>
      </c>
      <c r="BA90" s="103">
        <v>3</v>
      </c>
      <c r="BB90" s="104">
        <v>54</v>
      </c>
      <c r="BC90" s="103">
        <v>7</v>
      </c>
      <c r="BD90" s="103">
        <v>10</v>
      </c>
      <c r="BE90" s="104">
        <v>400</v>
      </c>
      <c r="BF90" s="103">
        <v>9</v>
      </c>
      <c r="BG90" s="104">
        <v>300</v>
      </c>
      <c r="BH90" s="104">
        <v>7900</v>
      </c>
      <c r="BI90" s="104">
        <v>300</v>
      </c>
      <c r="BJ90" s="104">
        <v>0</v>
      </c>
      <c r="BK90" s="104">
        <v>726</v>
      </c>
      <c r="BL90" s="104">
        <v>2376</v>
      </c>
      <c r="BM90" s="104">
        <v>5524</v>
      </c>
      <c r="BN90" s="105">
        <v>0.45</v>
      </c>
      <c r="BO90" s="106" t="str">
        <v>No</v>
      </c>
      <c r="BQ90" s="100">
        <f>AVERAGE(BH$6:BH90)</f>
        <v>7554.1176470588234</v>
      </c>
      <c r="BR90" s="100">
        <f>AVERAGE(BL$6:BL90)</f>
        <v>2075.7647058823532</v>
      </c>
      <c r="BS90" s="100">
        <f>AVERAGE(BM$6:BM90)</f>
        <v>5478.3529411764703</v>
      </c>
      <c r="BT90" s="6"/>
      <c r="BU90" s="103">
        <v>85</v>
      </c>
      <c r="BV90" s="103">
        <v>4</v>
      </c>
      <c r="BW90" s="103">
        <v>3</v>
      </c>
      <c r="BX90" s="103">
        <v>2</v>
      </c>
      <c r="BY90" s="104">
        <v>45</v>
      </c>
      <c r="BZ90" s="103">
        <v>13</v>
      </c>
      <c r="CA90" s="103">
        <v>15</v>
      </c>
      <c r="CB90" s="104">
        <v>1600</v>
      </c>
      <c r="CC90" s="103">
        <v>11</v>
      </c>
      <c r="CD90" s="104">
        <v>300</v>
      </c>
      <c r="CE90" s="104">
        <v>10700</v>
      </c>
      <c r="CF90" s="104">
        <v>300</v>
      </c>
      <c r="CG90" s="104">
        <v>0</v>
      </c>
      <c r="CH90" s="104">
        <v>735</v>
      </c>
      <c r="CI90" s="104">
        <v>2685</v>
      </c>
      <c r="CJ90" s="104">
        <v>8015</v>
      </c>
      <c r="CK90" s="105">
        <v>0.55000000000000004</v>
      </c>
      <c r="CL90" s="106" t="s">
        <v>66</v>
      </c>
      <c r="CN90" s="100">
        <f>AVERAGE(CE$6:CE90)</f>
        <v>7720</v>
      </c>
      <c r="CO90" s="100">
        <f>AVERAGE(CI$6:CI90)</f>
        <v>2152.035294117647</v>
      </c>
      <c r="CP90" s="100">
        <f>AVERAGE(CJ$6:CJ90)</f>
        <v>5567.964705882353</v>
      </c>
    </row>
    <row r="91" spans="2:94" ht="16" x14ac:dyDescent="0.2">
      <c r="B91" s="103">
        <v>86</v>
      </c>
      <c r="C91" s="103">
        <v>3</v>
      </c>
      <c r="D91" s="103">
        <v>4</v>
      </c>
      <c r="E91" s="103">
        <v>1</v>
      </c>
      <c r="F91" s="104">
        <v>54</v>
      </c>
      <c r="G91" s="103">
        <v>6</v>
      </c>
      <c r="H91" s="103">
        <v>7</v>
      </c>
      <c r="I91" s="104">
        <v>1350</v>
      </c>
      <c r="J91" s="103">
        <v>4</v>
      </c>
      <c r="K91" s="104">
        <v>600</v>
      </c>
      <c r="L91" s="104">
        <v>3750</v>
      </c>
      <c r="M91" s="104">
        <v>500</v>
      </c>
      <c r="N91" s="104">
        <v>0</v>
      </c>
      <c r="O91" s="104">
        <v>456</v>
      </c>
      <c r="P91" s="104">
        <v>1556</v>
      </c>
      <c r="Q91" s="104">
        <v>2194</v>
      </c>
      <c r="R91" s="105">
        <v>0.2</v>
      </c>
      <c r="S91" s="106" t="s">
        <v>66</v>
      </c>
      <c r="U91" s="100">
        <f>AVERAGE(L$6:L91)</f>
        <v>4111.0465116279074</v>
      </c>
      <c r="V91" s="100">
        <f>AVERAGE(P$6:P91)</f>
        <v>1784.9302325581396</v>
      </c>
      <c r="W91" s="100">
        <f>AVERAGE(Q$6:Q91)</f>
        <v>2326.1162790697676</v>
      </c>
      <c r="X91" s="6"/>
      <c r="Z91" s="103">
        <v>86</v>
      </c>
      <c r="AA91" s="103">
        <v>5</v>
      </c>
      <c r="AB91" s="103">
        <v>3</v>
      </c>
      <c r="AC91" s="103">
        <v>3</v>
      </c>
      <c r="AD91" s="104">
        <v>62</v>
      </c>
      <c r="AE91" s="103">
        <v>8</v>
      </c>
      <c r="AF91" s="103">
        <v>11</v>
      </c>
      <c r="AG91" s="104">
        <v>3000</v>
      </c>
      <c r="AH91" s="103">
        <v>6</v>
      </c>
      <c r="AI91" s="104">
        <v>450</v>
      </c>
      <c r="AJ91" s="104">
        <v>7050</v>
      </c>
      <c r="AK91" s="104">
        <v>500</v>
      </c>
      <c r="AL91" s="104">
        <v>0</v>
      </c>
      <c r="AM91" s="104">
        <v>612</v>
      </c>
      <c r="AN91" s="104">
        <v>2012</v>
      </c>
      <c r="AO91" s="104">
        <v>5038</v>
      </c>
      <c r="AP91" s="105">
        <v>0.3</v>
      </c>
      <c r="AQ91" s="106" t="s">
        <v>66</v>
      </c>
      <c r="AS91" s="100">
        <f>AVERAGE(AJ$6:AJ91)</f>
        <v>6003.4883720930229</v>
      </c>
      <c r="AT91" s="100">
        <f>AVERAGE(AN$6:AN91)</f>
        <v>2083.1162790697676</v>
      </c>
      <c r="AU91" s="100">
        <f>AVERAGE(AO$6:AO91)</f>
        <v>3920.3720930232557</v>
      </c>
      <c r="AV91" s="6"/>
      <c r="AX91" s="103">
        <v>86</v>
      </c>
      <c r="AY91" s="103">
        <v>2</v>
      </c>
      <c r="AZ91" s="103">
        <v>3</v>
      </c>
      <c r="BA91" s="103">
        <v>4</v>
      </c>
      <c r="BB91" s="104">
        <v>57</v>
      </c>
      <c r="BC91" s="103">
        <v>8</v>
      </c>
      <c r="BD91" s="103">
        <v>12</v>
      </c>
      <c r="BE91" s="104">
        <v>800</v>
      </c>
      <c r="BF91" s="103">
        <v>10</v>
      </c>
      <c r="BG91" s="104">
        <v>300</v>
      </c>
      <c r="BH91" s="104">
        <v>9100</v>
      </c>
      <c r="BI91" s="104">
        <v>300</v>
      </c>
      <c r="BJ91" s="104">
        <v>0</v>
      </c>
      <c r="BK91" s="104">
        <v>810</v>
      </c>
      <c r="BL91" s="104">
        <v>2610</v>
      </c>
      <c r="BM91" s="104">
        <v>6490</v>
      </c>
      <c r="BN91" s="105">
        <v>0.5</v>
      </c>
      <c r="BO91" s="106" t="str">
        <v>No</v>
      </c>
      <c r="BQ91" s="100">
        <f>AVERAGE(BH$6:BH91)</f>
        <v>7572.0930232558139</v>
      </c>
      <c r="BR91" s="100">
        <f>AVERAGE(BL$6:BL91)</f>
        <v>2081.9767441860463</v>
      </c>
      <c r="BS91" s="100">
        <f>AVERAGE(BM$6:BM91)</f>
        <v>5490.1162790697672</v>
      </c>
      <c r="BT91" s="6"/>
      <c r="BU91" s="103">
        <v>86</v>
      </c>
      <c r="BV91" s="103">
        <v>2</v>
      </c>
      <c r="BW91" s="103">
        <v>2</v>
      </c>
      <c r="BX91" s="103">
        <v>0</v>
      </c>
      <c r="BY91" s="104">
        <v>40</v>
      </c>
      <c r="BZ91" s="103">
        <v>9</v>
      </c>
      <c r="CA91" s="103">
        <v>9</v>
      </c>
      <c r="CB91" s="104">
        <v>800</v>
      </c>
      <c r="CC91" s="103">
        <v>7</v>
      </c>
      <c r="CD91" s="104">
        <v>200</v>
      </c>
      <c r="CE91" s="104">
        <v>6600</v>
      </c>
      <c r="CF91" s="104">
        <v>300</v>
      </c>
      <c r="CG91" s="104">
        <v>0</v>
      </c>
      <c r="CH91" s="104">
        <v>520</v>
      </c>
      <c r="CI91" s="104">
        <v>1870</v>
      </c>
      <c r="CJ91" s="104">
        <v>4730</v>
      </c>
      <c r="CK91" s="105">
        <v>0.35</v>
      </c>
      <c r="CL91" s="106" t="s">
        <v>66</v>
      </c>
      <c r="CN91" s="100">
        <f>AVERAGE(CE$6:CE91)</f>
        <v>7706.9767441860467</v>
      </c>
      <c r="CO91" s="100">
        <f>AVERAGE(CI$6:CI91)</f>
        <v>2148.7558139534885</v>
      </c>
      <c r="CP91" s="100">
        <f>AVERAGE(CJ$6:CJ91)</f>
        <v>5558.2209302325582</v>
      </c>
    </row>
    <row r="92" spans="2:94" ht="16" x14ac:dyDescent="0.2">
      <c r="B92" s="103">
        <v>87</v>
      </c>
      <c r="C92" s="103">
        <v>3</v>
      </c>
      <c r="D92" s="103">
        <v>1</v>
      </c>
      <c r="E92" s="103">
        <v>5</v>
      </c>
      <c r="F92" s="104">
        <v>66</v>
      </c>
      <c r="G92" s="103">
        <v>6</v>
      </c>
      <c r="H92" s="103">
        <v>11</v>
      </c>
      <c r="I92" s="104">
        <v>1350</v>
      </c>
      <c r="J92" s="103">
        <v>8</v>
      </c>
      <c r="K92" s="104">
        <v>150</v>
      </c>
      <c r="L92" s="104">
        <v>5100</v>
      </c>
      <c r="M92" s="104">
        <v>500</v>
      </c>
      <c r="N92" s="104">
        <v>0</v>
      </c>
      <c r="O92" s="104">
        <v>768</v>
      </c>
      <c r="P92" s="104">
        <v>2468</v>
      </c>
      <c r="Q92" s="104">
        <v>2632</v>
      </c>
      <c r="R92" s="105">
        <v>0.4</v>
      </c>
      <c r="S92" s="106" t="s">
        <v>66</v>
      </c>
      <c r="U92" s="100">
        <f>AVERAGE(L$6:L92)</f>
        <v>4122.4137931034484</v>
      </c>
      <c r="V92" s="100">
        <f>AVERAGE(P$6:P92)</f>
        <v>1792.7816091954023</v>
      </c>
      <c r="W92" s="100">
        <f>AVERAGE(Q$6:Q92)</f>
        <v>2329.632183908046</v>
      </c>
      <c r="X92" s="6"/>
      <c r="Z92" s="103">
        <v>87</v>
      </c>
      <c r="AA92" s="103">
        <v>5</v>
      </c>
      <c r="AB92" s="103">
        <v>4</v>
      </c>
      <c r="AC92" s="103">
        <v>3</v>
      </c>
      <c r="AD92" s="104">
        <v>44</v>
      </c>
      <c r="AE92" s="103">
        <v>5</v>
      </c>
      <c r="AF92" s="103">
        <v>8</v>
      </c>
      <c r="AG92" s="104">
        <v>3000</v>
      </c>
      <c r="AH92" s="103">
        <v>3</v>
      </c>
      <c r="AI92" s="104">
        <v>600</v>
      </c>
      <c r="AJ92" s="104">
        <v>5400</v>
      </c>
      <c r="AK92" s="104">
        <v>500</v>
      </c>
      <c r="AL92" s="104">
        <v>0</v>
      </c>
      <c r="AM92" s="104">
        <v>372</v>
      </c>
      <c r="AN92" s="104">
        <v>1322</v>
      </c>
      <c r="AO92" s="104">
        <v>4078</v>
      </c>
      <c r="AP92" s="105">
        <v>0.15</v>
      </c>
      <c r="AQ92" s="106" t="s">
        <v>66</v>
      </c>
      <c r="AS92" s="100">
        <f>AVERAGE(AJ$6:AJ92)</f>
        <v>5996.5517241379312</v>
      </c>
      <c r="AT92" s="100">
        <f>AVERAGE(AN$6:AN92)</f>
        <v>2074.367816091954</v>
      </c>
      <c r="AU92" s="100">
        <f>AVERAGE(AO$6:AO92)</f>
        <v>3922.1839080459772</v>
      </c>
      <c r="AV92" s="6"/>
      <c r="AX92" s="103">
        <v>87</v>
      </c>
      <c r="AY92" s="103">
        <v>4</v>
      </c>
      <c r="AZ92" s="103">
        <v>3</v>
      </c>
      <c r="BA92" s="103">
        <v>3</v>
      </c>
      <c r="BB92" s="104">
        <v>29</v>
      </c>
      <c r="BC92" s="103">
        <v>10</v>
      </c>
      <c r="BD92" s="103">
        <v>13</v>
      </c>
      <c r="BE92" s="104">
        <v>1600</v>
      </c>
      <c r="BF92" s="103">
        <v>9</v>
      </c>
      <c r="BG92" s="104">
        <v>300</v>
      </c>
      <c r="BH92" s="104">
        <v>9100</v>
      </c>
      <c r="BI92" s="104">
        <v>300</v>
      </c>
      <c r="BJ92" s="104">
        <v>0</v>
      </c>
      <c r="BK92" s="104">
        <v>501</v>
      </c>
      <c r="BL92" s="104">
        <v>2151</v>
      </c>
      <c r="BM92" s="104">
        <v>6949</v>
      </c>
      <c r="BN92" s="105">
        <v>0.45</v>
      </c>
      <c r="BO92" s="106" t="str">
        <v>No</v>
      </c>
      <c r="BQ92" s="100">
        <f>AVERAGE(BH$6:BH92)</f>
        <v>7589.6551724137935</v>
      </c>
      <c r="BR92" s="100">
        <f>AVERAGE(BL$6:BL92)</f>
        <v>2082.7701149425288</v>
      </c>
      <c r="BS92" s="100">
        <f>AVERAGE(BM$6:BM92)</f>
        <v>5506.8850574712642</v>
      </c>
      <c r="BT92" s="6"/>
      <c r="BU92" s="103">
        <v>87</v>
      </c>
      <c r="BV92" s="103">
        <v>2</v>
      </c>
      <c r="BW92" s="103">
        <v>3</v>
      </c>
      <c r="BX92" s="103">
        <v>3</v>
      </c>
      <c r="BY92" s="104">
        <v>45</v>
      </c>
      <c r="BZ92" s="103">
        <v>7</v>
      </c>
      <c r="CA92" s="103">
        <v>10</v>
      </c>
      <c r="CB92" s="104">
        <v>800</v>
      </c>
      <c r="CC92" s="103">
        <v>8</v>
      </c>
      <c r="CD92" s="104">
        <v>300</v>
      </c>
      <c r="CE92" s="104">
        <v>7500</v>
      </c>
      <c r="CF92" s="104">
        <v>300</v>
      </c>
      <c r="CG92" s="104">
        <v>0</v>
      </c>
      <c r="CH92" s="104">
        <v>600</v>
      </c>
      <c r="CI92" s="104">
        <v>2100</v>
      </c>
      <c r="CJ92" s="104">
        <v>5400</v>
      </c>
      <c r="CK92" s="105">
        <v>0.4</v>
      </c>
      <c r="CL92" s="106" t="s">
        <v>66</v>
      </c>
      <c r="CN92" s="100">
        <f>AVERAGE(CE$6:CE92)</f>
        <v>7704.5977011494251</v>
      </c>
      <c r="CO92" s="100">
        <f>AVERAGE(CI$6:CI92)</f>
        <v>2148.1954022988507</v>
      </c>
      <c r="CP92" s="100">
        <f>AVERAGE(CJ$6:CJ92)</f>
        <v>5556.4022988505749</v>
      </c>
    </row>
    <row r="93" spans="2:94" ht="16" x14ac:dyDescent="0.2">
      <c r="B93" s="103">
        <v>88</v>
      </c>
      <c r="C93" s="103">
        <v>5</v>
      </c>
      <c r="D93" s="103">
        <v>4</v>
      </c>
      <c r="E93" s="103">
        <v>3</v>
      </c>
      <c r="F93" s="104">
        <v>50</v>
      </c>
      <c r="G93" s="103">
        <v>6</v>
      </c>
      <c r="H93" s="103">
        <v>9</v>
      </c>
      <c r="I93" s="104">
        <v>2250</v>
      </c>
      <c r="J93" s="103">
        <v>4</v>
      </c>
      <c r="K93" s="104">
        <v>600</v>
      </c>
      <c r="L93" s="104">
        <v>4650</v>
      </c>
      <c r="M93" s="104">
        <v>500</v>
      </c>
      <c r="N93" s="104">
        <v>0</v>
      </c>
      <c r="O93" s="104">
        <v>440</v>
      </c>
      <c r="P93" s="104">
        <v>1540</v>
      </c>
      <c r="Q93" s="104">
        <v>3110</v>
      </c>
      <c r="R93" s="105">
        <v>0.2</v>
      </c>
      <c r="S93" s="106" t="s">
        <v>66</v>
      </c>
      <c r="U93" s="100">
        <f>AVERAGE(L$6:L93)</f>
        <v>4128.409090909091</v>
      </c>
      <c r="V93" s="100">
        <f>AVERAGE(P$6:P93)</f>
        <v>1789.909090909091</v>
      </c>
      <c r="W93" s="100">
        <f>AVERAGE(Q$6:Q93)</f>
        <v>2338.5</v>
      </c>
      <c r="X93" s="6"/>
      <c r="Z93" s="103">
        <v>88</v>
      </c>
      <c r="AA93" s="103">
        <v>3</v>
      </c>
      <c r="AB93" s="103">
        <v>3</v>
      </c>
      <c r="AC93" s="103">
        <v>2</v>
      </c>
      <c r="AD93" s="104">
        <v>58</v>
      </c>
      <c r="AE93" s="103">
        <v>6</v>
      </c>
      <c r="AF93" s="103">
        <v>8</v>
      </c>
      <c r="AG93" s="104">
        <v>1800</v>
      </c>
      <c r="AH93" s="103">
        <v>5</v>
      </c>
      <c r="AI93" s="104">
        <v>450</v>
      </c>
      <c r="AJ93" s="104">
        <v>5250</v>
      </c>
      <c r="AK93" s="104">
        <v>500</v>
      </c>
      <c r="AL93" s="104">
        <v>0</v>
      </c>
      <c r="AM93" s="104">
        <v>530</v>
      </c>
      <c r="AN93" s="104">
        <v>1780</v>
      </c>
      <c r="AO93" s="104">
        <v>3470</v>
      </c>
      <c r="AP93" s="105">
        <v>0.25</v>
      </c>
      <c r="AQ93" s="106" t="s">
        <v>66</v>
      </c>
      <c r="AS93" s="100">
        <f>AVERAGE(AJ$6:AJ93)</f>
        <v>5988.068181818182</v>
      </c>
      <c r="AT93" s="100">
        <f>AVERAGE(AN$6:AN93)</f>
        <v>2071.0227272727275</v>
      </c>
      <c r="AU93" s="100">
        <f>AVERAGE(AO$6:AO93)</f>
        <v>3917.0454545454545</v>
      </c>
      <c r="AV93" s="6"/>
      <c r="AX93" s="103">
        <v>88</v>
      </c>
      <c r="AY93" s="103">
        <v>2</v>
      </c>
      <c r="AZ93" s="103">
        <v>3</v>
      </c>
      <c r="BA93" s="103">
        <v>3</v>
      </c>
      <c r="BB93" s="104">
        <v>29</v>
      </c>
      <c r="BC93" s="103">
        <v>9</v>
      </c>
      <c r="BD93" s="103">
        <v>12</v>
      </c>
      <c r="BE93" s="104">
        <v>800</v>
      </c>
      <c r="BF93" s="103">
        <v>10</v>
      </c>
      <c r="BG93" s="104">
        <v>300</v>
      </c>
      <c r="BH93" s="104">
        <v>9100</v>
      </c>
      <c r="BI93" s="104">
        <v>300</v>
      </c>
      <c r="BJ93" s="104">
        <v>0</v>
      </c>
      <c r="BK93" s="104">
        <v>530</v>
      </c>
      <c r="BL93" s="104">
        <v>2330</v>
      </c>
      <c r="BM93" s="104">
        <v>6770</v>
      </c>
      <c r="BN93" s="105">
        <v>0.5</v>
      </c>
      <c r="BO93" s="106" t="str">
        <v>No</v>
      </c>
      <c r="BQ93" s="100">
        <f>AVERAGE(BH$6:BH93)</f>
        <v>7606.818181818182</v>
      </c>
      <c r="BR93" s="100">
        <f>AVERAGE(BL$6:BL93)</f>
        <v>2085.5795454545455</v>
      </c>
      <c r="BS93" s="100">
        <f>AVERAGE(BM$6:BM93)</f>
        <v>5521.238636363636</v>
      </c>
      <c r="BT93" s="6"/>
      <c r="BU93" s="103">
        <v>88</v>
      </c>
      <c r="BV93" s="103">
        <v>5</v>
      </c>
      <c r="BW93" s="103">
        <v>2</v>
      </c>
      <c r="BX93" s="103">
        <v>1</v>
      </c>
      <c r="BY93" s="104">
        <v>61</v>
      </c>
      <c r="BZ93" s="103">
        <v>8</v>
      </c>
      <c r="CA93" s="103">
        <v>9</v>
      </c>
      <c r="CB93" s="104">
        <v>2000</v>
      </c>
      <c r="CC93" s="103">
        <v>4</v>
      </c>
      <c r="CD93" s="104">
        <v>200</v>
      </c>
      <c r="CE93" s="104">
        <v>5400</v>
      </c>
      <c r="CF93" s="104">
        <v>300</v>
      </c>
      <c r="CG93" s="104">
        <v>0</v>
      </c>
      <c r="CH93" s="104">
        <v>484</v>
      </c>
      <c r="CI93" s="104">
        <v>1384</v>
      </c>
      <c r="CJ93" s="104">
        <v>4016</v>
      </c>
      <c r="CK93" s="105">
        <v>0.2</v>
      </c>
      <c r="CL93" s="106" t="s">
        <v>66</v>
      </c>
      <c r="CN93" s="100">
        <f>AVERAGE(CE$6:CE93)</f>
        <v>7678.409090909091</v>
      </c>
      <c r="CO93" s="100">
        <f>AVERAGE(CI$6:CI93)</f>
        <v>2139.5113636363635</v>
      </c>
      <c r="CP93" s="100">
        <f>AVERAGE(CJ$6:CJ93)</f>
        <v>5538.897727272727</v>
      </c>
    </row>
    <row r="94" spans="2:94" ht="16" x14ac:dyDescent="0.2">
      <c r="B94" s="103">
        <v>89</v>
      </c>
      <c r="C94" s="103">
        <v>3</v>
      </c>
      <c r="D94" s="103">
        <v>4</v>
      </c>
      <c r="E94" s="103">
        <v>4</v>
      </c>
      <c r="F94" s="104">
        <v>38</v>
      </c>
      <c r="G94" s="103">
        <v>5</v>
      </c>
      <c r="H94" s="103">
        <v>9</v>
      </c>
      <c r="I94" s="104">
        <v>1350</v>
      </c>
      <c r="J94" s="103">
        <v>6</v>
      </c>
      <c r="K94" s="104">
        <v>600</v>
      </c>
      <c r="L94" s="104">
        <v>4650</v>
      </c>
      <c r="M94" s="104">
        <v>500</v>
      </c>
      <c r="N94" s="104">
        <v>0</v>
      </c>
      <c r="O94" s="104">
        <v>468</v>
      </c>
      <c r="P94" s="104">
        <v>1868</v>
      </c>
      <c r="Q94" s="104">
        <v>2782</v>
      </c>
      <c r="R94" s="105">
        <v>0.3</v>
      </c>
      <c r="S94" s="106" t="s">
        <v>66</v>
      </c>
      <c r="U94" s="100">
        <f>AVERAGE(L$6:L94)</f>
        <v>4134.2696629213488</v>
      </c>
      <c r="V94" s="100">
        <f>AVERAGE(P$6:P94)</f>
        <v>1790.7865168539327</v>
      </c>
      <c r="W94" s="100">
        <f>AVERAGE(Q$6:Q94)</f>
        <v>2343.4831460674159</v>
      </c>
      <c r="X94" s="6"/>
      <c r="Z94" s="103">
        <v>89</v>
      </c>
      <c r="AA94" s="103">
        <v>2</v>
      </c>
      <c r="AB94" s="103">
        <v>3</v>
      </c>
      <c r="AC94" s="103">
        <v>3</v>
      </c>
      <c r="AD94" s="104">
        <v>58</v>
      </c>
      <c r="AE94" s="103">
        <v>5</v>
      </c>
      <c r="AF94" s="103">
        <v>8</v>
      </c>
      <c r="AG94" s="104">
        <v>1200</v>
      </c>
      <c r="AH94" s="103">
        <v>6</v>
      </c>
      <c r="AI94" s="104">
        <v>450</v>
      </c>
      <c r="AJ94" s="104">
        <v>5250</v>
      </c>
      <c r="AK94" s="104">
        <v>500</v>
      </c>
      <c r="AL94" s="104">
        <v>0</v>
      </c>
      <c r="AM94" s="104">
        <v>588</v>
      </c>
      <c r="AN94" s="104">
        <v>1988</v>
      </c>
      <c r="AO94" s="104">
        <v>3262</v>
      </c>
      <c r="AP94" s="105">
        <v>0.3</v>
      </c>
      <c r="AQ94" s="106" t="s">
        <v>66</v>
      </c>
      <c r="AS94" s="100">
        <f>AVERAGE(AJ$6:AJ94)</f>
        <v>5979.7752808988762</v>
      </c>
      <c r="AT94" s="100">
        <f>AVERAGE(AN$6:AN94)</f>
        <v>2070.0898876404494</v>
      </c>
      <c r="AU94" s="100">
        <f>AVERAGE(AO$6:AO94)</f>
        <v>3909.6853932584268</v>
      </c>
      <c r="AV94" s="6"/>
      <c r="AX94" s="103">
        <v>89</v>
      </c>
      <c r="AY94" s="103">
        <v>1</v>
      </c>
      <c r="AZ94" s="103">
        <v>5</v>
      </c>
      <c r="BA94" s="103">
        <v>1</v>
      </c>
      <c r="BB94" s="104">
        <v>38</v>
      </c>
      <c r="BC94" s="103">
        <v>7</v>
      </c>
      <c r="BD94" s="103">
        <v>8</v>
      </c>
      <c r="BE94" s="104">
        <v>400</v>
      </c>
      <c r="BF94" s="103">
        <v>7</v>
      </c>
      <c r="BG94" s="104">
        <v>500</v>
      </c>
      <c r="BH94" s="104">
        <v>6500</v>
      </c>
      <c r="BI94" s="104">
        <v>300</v>
      </c>
      <c r="BJ94" s="104">
        <v>0</v>
      </c>
      <c r="BK94" s="104">
        <v>506</v>
      </c>
      <c r="BL94" s="104">
        <v>1856</v>
      </c>
      <c r="BM94" s="104">
        <v>4644</v>
      </c>
      <c r="BN94" s="105">
        <v>0.35</v>
      </c>
      <c r="BO94" s="106" t="str">
        <v>No</v>
      </c>
      <c r="BQ94" s="100">
        <f>AVERAGE(BH$6:BH94)</f>
        <v>7594.3820224719102</v>
      </c>
      <c r="BR94" s="100">
        <f>AVERAGE(BL$6:BL94)</f>
        <v>2083</v>
      </c>
      <c r="BS94" s="100">
        <f>AVERAGE(BM$6:BM94)</f>
        <v>5511.3820224719102</v>
      </c>
      <c r="BT94" s="6"/>
      <c r="BU94" s="103">
        <v>89</v>
      </c>
      <c r="BV94" s="103">
        <v>1</v>
      </c>
      <c r="BW94" s="103">
        <v>3</v>
      </c>
      <c r="BX94" s="103">
        <v>3</v>
      </c>
      <c r="BY94" s="104">
        <v>57</v>
      </c>
      <c r="BZ94" s="103">
        <v>8</v>
      </c>
      <c r="CA94" s="103">
        <v>11</v>
      </c>
      <c r="CB94" s="104">
        <v>400</v>
      </c>
      <c r="CC94" s="103">
        <v>10</v>
      </c>
      <c r="CD94" s="104">
        <v>300</v>
      </c>
      <c r="CE94" s="104">
        <v>8700</v>
      </c>
      <c r="CF94" s="104">
        <v>300</v>
      </c>
      <c r="CG94" s="104">
        <v>0</v>
      </c>
      <c r="CH94" s="104">
        <v>810</v>
      </c>
      <c r="CI94" s="104">
        <v>2610</v>
      </c>
      <c r="CJ94" s="104">
        <v>6090</v>
      </c>
      <c r="CK94" s="105">
        <v>0.5</v>
      </c>
      <c r="CL94" s="106" t="s">
        <v>66</v>
      </c>
      <c r="CN94" s="100">
        <f>AVERAGE(CE$6:CE94)</f>
        <v>7689.8876404494385</v>
      </c>
      <c r="CO94" s="100">
        <f>AVERAGE(CI$6:CI94)</f>
        <v>2144.7977528089887</v>
      </c>
      <c r="CP94" s="100">
        <f>AVERAGE(CJ$6:CJ94)</f>
        <v>5545.0898876404499</v>
      </c>
    </row>
    <row r="95" spans="2:94" ht="16" x14ac:dyDescent="0.2">
      <c r="B95" s="103">
        <v>90</v>
      </c>
      <c r="C95" s="103">
        <v>1</v>
      </c>
      <c r="D95" s="103">
        <v>3</v>
      </c>
      <c r="E95" s="103">
        <v>3</v>
      </c>
      <c r="F95" s="104">
        <v>73</v>
      </c>
      <c r="G95" s="103">
        <v>6</v>
      </c>
      <c r="H95" s="103">
        <v>9</v>
      </c>
      <c r="I95" s="104">
        <v>450</v>
      </c>
      <c r="J95" s="103">
        <v>8</v>
      </c>
      <c r="K95" s="104">
        <v>450</v>
      </c>
      <c r="L95" s="104">
        <v>4500</v>
      </c>
      <c r="M95" s="104">
        <v>500</v>
      </c>
      <c r="N95" s="104">
        <v>0</v>
      </c>
      <c r="O95" s="104">
        <v>824</v>
      </c>
      <c r="P95" s="104">
        <v>2524</v>
      </c>
      <c r="Q95" s="104">
        <v>1976</v>
      </c>
      <c r="R95" s="105">
        <v>0.4</v>
      </c>
      <c r="S95" s="106" t="s">
        <v>66</v>
      </c>
      <c r="U95" s="100">
        <f>AVERAGE(L$6:L95)</f>
        <v>4138.333333333333</v>
      </c>
      <c r="V95" s="100">
        <f>AVERAGE(P$6:P95)</f>
        <v>1798.9333333333334</v>
      </c>
      <c r="W95" s="100">
        <f>AVERAGE(Q$6:Q95)</f>
        <v>2339.4</v>
      </c>
      <c r="X95" s="6"/>
      <c r="Z95" s="103">
        <v>90</v>
      </c>
      <c r="AA95" s="103">
        <v>2</v>
      </c>
      <c r="AB95" s="103">
        <v>4</v>
      </c>
      <c r="AC95" s="103">
        <v>4</v>
      </c>
      <c r="AD95" s="104">
        <v>35</v>
      </c>
      <c r="AE95" s="103">
        <v>7</v>
      </c>
      <c r="AF95" s="103">
        <v>11</v>
      </c>
      <c r="AG95" s="104">
        <v>1200</v>
      </c>
      <c r="AH95" s="103">
        <v>9</v>
      </c>
      <c r="AI95" s="104">
        <v>600</v>
      </c>
      <c r="AJ95" s="104">
        <v>7200</v>
      </c>
      <c r="AK95" s="104">
        <v>500</v>
      </c>
      <c r="AL95" s="104">
        <v>0</v>
      </c>
      <c r="AM95" s="104">
        <v>555</v>
      </c>
      <c r="AN95" s="104">
        <v>2405</v>
      </c>
      <c r="AO95" s="104">
        <v>4795</v>
      </c>
      <c r="AP95" s="105">
        <v>0.45</v>
      </c>
      <c r="AQ95" s="106" t="s">
        <v>66</v>
      </c>
      <c r="AS95" s="100">
        <f>AVERAGE(AJ$6:AJ95)</f>
        <v>5993.333333333333</v>
      </c>
      <c r="AT95" s="100">
        <f>AVERAGE(AN$6:AN95)</f>
        <v>2073.8111111111111</v>
      </c>
      <c r="AU95" s="100">
        <f>AVERAGE(AO$6:AO95)</f>
        <v>3919.5222222222224</v>
      </c>
      <c r="AV95" s="6"/>
      <c r="AX95" s="103">
        <v>90</v>
      </c>
      <c r="AY95" s="103">
        <v>1</v>
      </c>
      <c r="AZ95" s="103">
        <v>3</v>
      </c>
      <c r="BA95" s="103">
        <v>1</v>
      </c>
      <c r="BB95" s="104">
        <v>23</v>
      </c>
      <c r="BC95" s="103">
        <v>9</v>
      </c>
      <c r="BD95" s="103">
        <v>10</v>
      </c>
      <c r="BE95" s="104">
        <v>400</v>
      </c>
      <c r="BF95" s="103">
        <v>9</v>
      </c>
      <c r="BG95" s="104">
        <v>300</v>
      </c>
      <c r="BH95" s="104">
        <v>7900</v>
      </c>
      <c r="BI95" s="104">
        <v>300</v>
      </c>
      <c r="BJ95" s="104">
        <v>0</v>
      </c>
      <c r="BK95" s="104">
        <v>447</v>
      </c>
      <c r="BL95" s="104">
        <v>2097</v>
      </c>
      <c r="BM95" s="104">
        <v>5803</v>
      </c>
      <c r="BN95" s="105">
        <v>0.45</v>
      </c>
      <c r="BO95" s="106" t="str">
        <v>No</v>
      </c>
      <c r="BQ95" s="100">
        <f>AVERAGE(BH$6:BH95)</f>
        <v>7597.7777777777774</v>
      </c>
      <c r="BR95" s="100">
        <f>AVERAGE(BL$6:BL95)</f>
        <v>2083.1555555555556</v>
      </c>
      <c r="BS95" s="100">
        <f>AVERAGE(BM$6:BM95)</f>
        <v>5514.6222222222223</v>
      </c>
      <c r="BT95" s="6"/>
      <c r="BU95" s="103">
        <v>90</v>
      </c>
      <c r="BV95" s="103">
        <v>3</v>
      </c>
      <c r="BW95" s="103">
        <v>4</v>
      </c>
      <c r="BX95" s="103">
        <v>0</v>
      </c>
      <c r="BY95" s="104">
        <v>61</v>
      </c>
      <c r="BZ95" s="103">
        <v>6</v>
      </c>
      <c r="CA95" s="103">
        <v>6</v>
      </c>
      <c r="CB95" s="104">
        <v>1200</v>
      </c>
      <c r="CC95" s="103">
        <v>3</v>
      </c>
      <c r="CD95" s="104">
        <v>400</v>
      </c>
      <c r="CE95" s="104">
        <v>4000</v>
      </c>
      <c r="CF95" s="104">
        <v>300</v>
      </c>
      <c r="CG95" s="104">
        <v>0</v>
      </c>
      <c r="CH95" s="104">
        <v>423</v>
      </c>
      <c r="CI95" s="104">
        <v>1173</v>
      </c>
      <c r="CJ95" s="104">
        <v>2827</v>
      </c>
      <c r="CK95" s="105">
        <v>0.15</v>
      </c>
      <c r="CL95" s="106" t="s">
        <v>66</v>
      </c>
      <c r="CN95" s="100">
        <f>AVERAGE(CE$6:CE95)</f>
        <v>7648.8888888888887</v>
      </c>
      <c r="CO95" s="100">
        <f>AVERAGE(CI$6:CI95)</f>
        <v>2134</v>
      </c>
      <c r="CP95" s="100">
        <f>AVERAGE(CJ$6:CJ95)</f>
        <v>5514.8888888888887</v>
      </c>
    </row>
    <row r="96" spans="2:94" ht="16" x14ac:dyDescent="0.2">
      <c r="B96" s="103">
        <v>91</v>
      </c>
      <c r="C96" s="103">
        <v>4</v>
      </c>
      <c r="D96" s="103">
        <v>3</v>
      </c>
      <c r="E96" s="103">
        <v>5</v>
      </c>
      <c r="F96" s="104">
        <v>41</v>
      </c>
      <c r="G96" s="103">
        <v>4</v>
      </c>
      <c r="H96" s="103">
        <v>9</v>
      </c>
      <c r="I96" s="104">
        <v>1800</v>
      </c>
      <c r="J96" s="103">
        <v>5</v>
      </c>
      <c r="K96" s="104">
        <v>450</v>
      </c>
      <c r="L96" s="104">
        <v>4500</v>
      </c>
      <c r="M96" s="104">
        <v>500</v>
      </c>
      <c r="N96" s="104">
        <v>0</v>
      </c>
      <c r="O96" s="104">
        <v>445</v>
      </c>
      <c r="P96" s="104">
        <v>1695</v>
      </c>
      <c r="Q96" s="104">
        <v>2805</v>
      </c>
      <c r="R96" s="105">
        <v>0.25</v>
      </c>
      <c r="S96" s="106" t="s">
        <v>66</v>
      </c>
      <c r="U96" s="100">
        <f>AVERAGE(L$6:L96)</f>
        <v>4142.3076923076924</v>
      </c>
      <c r="V96" s="100">
        <f>AVERAGE(P$6:P96)</f>
        <v>1797.7912087912089</v>
      </c>
      <c r="W96" s="100">
        <f>AVERAGE(Q$6:Q96)</f>
        <v>2344.5164835164837</v>
      </c>
      <c r="X96" s="6"/>
      <c r="Z96" s="103">
        <v>91</v>
      </c>
      <c r="AA96" s="103">
        <v>1</v>
      </c>
      <c r="AB96" s="103">
        <v>6</v>
      </c>
      <c r="AC96" s="103">
        <v>3</v>
      </c>
      <c r="AD96" s="104">
        <v>46</v>
      </c>
      <c r="AE96" s="103">
        <v>7</v>
      </c>
      <c r="AF96" s="103">
        <v>10</v>
      </c>
      <c r="AG96" s="104">
        <v>600</v>
      </c>
      <c r="AH96" s="103">
        <v>9</v>
      </c>
      <c r="AI96" s="104">
        <v>900</v>
      </c>
      <c r="AJ96" s="104">
        <v>6900</v>
      </c>
      <c r="AK96" s="104">
        <v>500</v>
      </c>
      <c r="AL96" s="104">
        <v>0</v>
      </c>
      <c r="AM96" s="104">
        <v>654</v>
      </c>
      <c r="AN96" s="104">
        <v>2504</v>
      </c>
      <c r="AO96" s="104">
        <v>4396</v>
      </c>
      <c r="AP96" s="105">
        <v>0.45</v>
      </c>
      <c r="AQ96" s="106" t="s">
        <v>66</v>
      </c>
      <c r="AS96" s="100">
        <f>AVERAGE(AJ$6:AJ96)</f>
        <v>6003.2967032967035</v>
      </c>
      <c r="AT96" s="100">
        <f>AVERAGE(AN$6:AN96)</f>
        <v>2078.5384615384614</v>
      </c>
      <c r="AU96" s="100">
        <f>AVERAGE(AO$6:AO96)</f>
        <v>3924.7582417582416</v>
      </c>
      <c r="AV96" s="6"/>
      <c r="AX96" s="103">
        <v>91</v>
      </c>
      <c r="AY96" s="103">
        <v>5</v>
      </c>
      <c r="AZ96" s="103">
        <v>3</v>
      </c>
      <c r="BA96" s="103">
        <v>5</v>
      </c>
      <c r="BB96" s="104">
        <v>40</v>
      </c>
      <c r="BC96" s="103">
        <v>5</v>
      </c>
      <c r="BD96" s="103">
        <v>10</v>
      </c>
      <c r="BE96" s="104">
        <v>2000</v>
      </c>
      <c r="BF96" s="103">
        <v>5</v>
      </c>
      <c r="BG96" s="104">
        <v>300</v>
      </c>
      <c r="BH96" s="104">
        <v>6300</v>
      </c>
      <c r="BI96" s="104">
        <v>300</v>
      </c>
      <c r="BJ96" s="104">
        <v>0</v>
      </c>
      <c r="BK96" s="104">
        <v>440</v>
      </c>
      <c r="BL96" s="104">
        <v>1490</v>
      </c>
      <c r="BM96" s="104">
        <v>4810</v>
      </c>
      <c r="BN96" s="105">
        <v>0.25</v>
      </c>
      <c r="BO96" s="106" t="str">
        <v>No</v>
      </c>
      <c r="BQ96" s="100">
        <f>AVERAGE(BH$6:BH96)</f>
        <v>7583.5164835164833</v>
      </c>
      <c r="BR96" s="100">
        <f>AVERAGE(BL$6:BL96)</f>
        <v>2076.6373626373625</v>
      </c>
      <c r="BS96" s="100">
        <f>AVERAGE(BM$6:BM96)</f>
        <v>5506.8791208791208</v>
      </c>
      <c r="BT96" s="6"/>
      <c r="BU96" s="103">
        <v>91</v>
      </c>
      <c r="BV96" s="103">
        <v>3</v>
      </c>
      <c r="BW96" s="103">
        <v>2</v>
      </c>
      <c r="BX96" s="103">
        <v>1</v>
      </c>
      <c r="BY96" s="104">
        <v>34</v>
      </c>
      <c r="BZ96" s="103">
        <v>7</v>
      </c>
      <c r="CA96" s="103">
        <v>8</v>
      </c>
      <c r="CB96" s="104">
        <v>1200</v>
      </c>
      <c r="CC96" s="103">
        <v>5</v>
      </c>
      <c r="CD96" s="104">
        <v>200</v>
      </c>
      <c r="CE96" s="104">
        <v>5400</v>
      </c>
      <c r="CF96" s="104">
        <v>300</v>
      </c>
      <c r="CG96" s="104">
        <v>0</v>
      </c>
      <c r="CH96" s="104">
        <v>410</v>
      </c>
      <c r="CI96" s="104">
        <v>1460</v>
      </c>
      <c r="CJ96" s="104">
        <v>3940</v>
      </c>
      <c r="CK96" s="105">
        <v>0.25</v>
      </c>
      <c r="CL96" s="106" t="s">
        <v>66</v>
      </c>
      <c r="CN96" s="100">
        <f>AVERAGE(CE$6:CE96)</f>
        <v>7624.1758241758243</v>
      </c>
      <c r="CO96" s="100">
        <f>AVERAGE(CI$6:CI96)</f>
        <v>2126.5934065934066</v>
      </c>
      <c r="CP96" s="100">
        <f>AVERAGE(CJ$6:CJ96)</f>
        <v>5497.5824175824173</v>
      </c>
    </row>
    <row r="97" spans="2:94" ht="16" x14ac:dyDescent="0.2">
      <c r="B97" s="103">
        <v>92</v>
      </c>
      <c r="C97" s="103">
        <v>3</v>
      </c>
      <c r="D97" s="103">
        <v>3</v>
      </c>
      <c r="E97" s="103">
        <v>2</v>
      </c>
      <c r="F97" s="104">
        <v>66</v>
      </c>
      <c r="G97" s="103">
        <v>6</v>
      </c>
      <c r="H97" s="103">
        <v>8</v>
      </c>
      <c r="I97" s="104">
        <v>1350</v>
      </c>
      <c r="J97" s="103">
        <v>5</v>
      </c>
      <c r="K97" s="104">
        <v>450</v>
      </c>
      <c r="L97" s="104">
        <v>4050</v>
      </c>
      <c r="M97" s="104">
        <v>500</v>
      </c>
      <c r="N97" s="104">
        <v>0</v>
      </c>
      <c r="O97" s="104">
        <v>570</v>
      </c>
      <c r="P97" s="104">
        <v>1820</v>
      </c>
      <c r="Q97" s="104">
        <v>2230</v>
      </c>
      <c r="R97" s="105">
        <v>0.25</v>
      </c>
      <c r="S97" s="106" t="s">
        <v>66</v>
      </c>
      <c r="U97" s="100">
        <f>AVERAGE(L$6:L97)</f>
        <v>4141.304347826087</v>
      </c>
      <c r="V97" s="100">
        <f>AVERAGE(P$6:P97)</f>
        <v>1798.0326086956522</v>
      </c>
      <c r="W97" s="100">
        <f>AVERAGE(Q$6:Q97)</f>
        <v>2343.271739130435</v>
      </c>
      <c r="X97" s="6"/>
      <c r="Z97" s="103">
        <v>92</v>
      </c>
      <c r="AA97" s="103">
        <v>5</v>
      </c>
      <c r="AB97" s="103">
        <v>3</v>
      </c>
      <c r="AC97" s="103">
        <v>4</v>
      </c>
      <c r="AD97" s="104">
        <v>25</v>
      </c>
      <c r="AE97" s="103">
        <v>8</v>
      </c>
      <c r="AF97" s="103">
        <v>12</v>
      </c>
      <c r="AG97" s="104">
        <v>3000</v>
      </c>
      <c r="AH97" s="103">
        <v>7</v>
      </c>
      <c r="AI97" s="104">
        <v>450</v>
      </c>
      <c r="AJ97" s="104">
        <v>7650</v>
      </c>
      <c r="AK97" s="104">
        <v>500</v>
      </c>
      <c r="AL97" s="104">
        <v>0</v>
      </c>
      <c r="AM97" s="104">
        <v>415</v>
      </c>
      <c r="AN97" s="104">
        <v>1965</v>
      </c>
      <c r="AO97" s="104">
        <v>5685</v>
      </c>
      <c r="AP97" s="105">
        <v>0.35</v>
      </c>
      <c r="AQ97" s="106" t="s">
        <v>66</v>
      </c>
      <c r="AS97" s="100">
        <f>AVERAGE(AJ$6:AJ97)</f>
        <v>6021.195652173913</v>
      </c>
      <c r="AT97" s="100">
        <f>AVERAGE(AN$6:AN97)</f>
        <v>2077.304347826087</v>
      </c>
      <c r="AU97" s="100">
        <f>AVERAGE(AO$6:AO97)</f>
        <v>3943.891304347826</v>
      </c>
      <c r="AV97" s="6"/>
      <c r="AX97" s="103">
        <v>92</v>
      </c>
      <c r="AY97" s="103">
        <v>1</v>
      </c>
      <c r="AZ97" s="103">
        <v>3</v>
      </c>
      <c r="BA97" s="103">
        <v>1</v>
      </c>
      <c r="BB97" s="104">
        <v>41</v>
      </c>
      <c r="BC97" s="103">
        <v>9</v>
      </c>
      <c r="BD97" s="103">
        <v>10</v>
      </c>
      <c r="BE97" s="104">
        <v>400</v>
      </c>
      <c r="BF97" s="103">
        <v>9</v>
      </c>
      <c r="BG97" s="104">
        <v>300</v>
      </c>
      <c r="BH97" s="104">
        <v>7900</v>
      </c>
      <c r="BI97" s="104">
        <v>300</v>
      </c>
      <c r="BJ97" s="104">
        <v>0</v>
      </c>
      <c r="BK97" s="104">
        <v>609</v>
      </c>
      <c r="BL97" s="104">
        <v>2259</v>
      </c>
      <c r="BM97" s="104">
        <v>5641</v>
      </c>
      <c r="BN97" s="105">
        <v>0.45</v>
      </c>
      <c r="BO97" s="106" t="str">
        <v>No</v>
      </c>
      <c r="BQ97" s="100">
        <f>AVERAGE(BH$6:BH97)</f>
        <v>7586.95652173913</v>
      </c>
      <c r="BR97" s="100">
        <f>AVERAGE(BL$6:BL97)</f>
        <v>2078.6195652173915</v>
      </c>
      <c r="BS97" s="100">
        <f>AVERAGE(BM$6:BM97)</f>
        <v>5508.336956521739</v>
      </c>
      <c r="BT97" s="6"/>
      <c r="BU97" s="103">
        <v>92</v>
      </c>
      <c r="BV97" s="103">
        <v>4</v>
      </c>
      <c r="BW97" s="103">
        <v>3</v>
      </c>
      <c r="BX97" s="103">
        <v>3</v>
      </c>
      <c r="BY97" s="104">
        <v>50</v>
      </c>
      <c r="BZ97" s="103">
        <v>8</v>
      </c>
      <c r="CA97" s="103">
        <v>11</v>
      </c>
      <c r="CB97" s="104">
        <v>1600</v>
      </c>
      <c r="CC97" s="103">
        <v>7</v>
      </c>
      <c r="CD97" s="104">
        <v>300</v>
      </c>
      <c r="CE97" s="104">
        <v>7500</v>
      </c>
      <c r="CF97" s="104">
        <v>300</v>
      </c>
      <c r="CG97" s="104">
        <v>0</v>
      </c>
      <c r="CH97" s="104">
        <v>590</v>
      </c>
      <c r="CI97" s="104">
        <v>1940</v>
      </c>
      <c r="CJ97" s="104">
        <v>5560</v>
      </c>
      <c r="CK97" s="105">
        <v>0.35</v>
      </c>
      <c r="CL97" s="106" t="s">
        <v>66</v>
      </c>
      <c r="CN97" s="100">
        <f>AVERAGE(CE$6:CE97)</f>
        <v>7622.826086956522</v>
      </c>
      <c r="CO97" s="100">
        <f>AVERAGE(CI$6:CI97)</f>
        <v>2124.5652173913045</v>
      </c>
      <c r="CP97" s="100">
        <f>AVERAGE(CJ$6:CJ97)</f>
        <v>5498.260869565217</v>
      </c>
    </row>
    <row r="98" spans="2:94" ht="16" x14ac:dyDescent="0.2">
      <c r="B98" s="103">
        <v>93</v>
      </c>
      <c r="C98" s="103">
        <v>3</v>
      </c>
      <c r="D98" s="103">
        <v>1</v>
      </c>
      <c r="E98" s="103">
        <v>2</v>
      </c>
      <c r="F98" s="104">
        <v>57</v>
      </c>
      <c r="G98" s="103">
        <v>6</v>
      </c>
      <c r="H98" s="103">
        <v>8</v>
      </c>
      <c r="I98" s="104">
        <v>1350</v>
      </c>
      <c r="J98" s="103">
        <v>5</v>
      </c>
      <c r="K98" s="104">
        <v>150</v>
      </c>
      <c r="L98" s="104">
        <v>3750</v>
      </c>
      <c r="M98" s="104">
        <v>500</v>
      </c>
      <c r="N98" s="104">
        <v>0</v>
      </c>
      <c r="O98" s="104">
        <v>525</v>
      </c>
      <c r="P98" s="104">
        <v>1775</v>
      </c>
      <c r="Q98" s="104">
        <v>1975</v>
      </c>
      <c r="R98" s="105">
        <v>0.25</v>
      </c>
      <c r="S98" s="106" t="s">
        <v>66</v>
      </c>
      <c r="U98" s="100">
        <f>AVERAGE(L$6:L98)</f>
        <v>4137.0967741935483</v>
      </c>
      <c r="V98" s="100">
        <f>AVERAGE(P$6:P98)</f>
        <v>1797.7849462365591</v>
      </c>
      <c r="W98" s="100">
        <f>AVERAGE(Q$6:Q98)</f>
        <v>2339.3118279569894</v>
      </c>
      <c r="X98" s="6"/>
      <c r="Z98" s="103">
        <v>93</v>
      </c>
      <c r="AA98" s="103">
        <v>4</v>
      </c>
      <c r="AB98" s="103">
        <v>3</v>
      </c>
      <c r="AC98" s="103">
        <v>3</v>
      </c>
      <c r="AD98" s="104">
        <v>76</v>
      </c>
      <c r="AE98" s="103">
        <v>7</v>
      </c>
      <c r="AF98" s="103">
        <v>10</v>
      </c>
      <c r="AG98" s="104">
        <v>2400</v>
      </c>
      <c r="AH98" s="103">
        <v>6</v>
      </c>
      <c r="AI98" s="104">
        <v>450</v>
      </c>
      <c r="AJ98" s="104">
        <v>6450</v>
      </c>
      <c r="AK98" s="104">
        <v>500</v>
      </c>
      <c r="AL98" s="104">
        <v>0</v>
      </c>
      <c r="AM98" s="104">
        <v>696</v>
      </c>
      <c r="AN98" s="104">
        <v>2096</v>
      </c>
      <c r="AO98" s="104">
        <v>4354</v>
      </c>
      <c r="AP98" s="105">
        <v>0.3</v>
      </c>
      <c r="AQ98" s="106" t="s">
        <v>66</v>
      </c>
      <c r="AS98" s="100">
        <f>AVERAGE(AJ$6:AJ98)</f>
        <v>6025.8064516129034</v>
      </c>
      <c r="AT98" s="100">
        <f>AVERAGE(AN$6:AN98)</f>
        <v>2077.505376344086</v>
      </c>
      <c r="AU98" s="100">
        <f>AVERAGE(AO$6:AO98)</f>
        <v>3948.3010752688174</v>
      </c>
      <c r="AV98" s="6"/>
      <c r="AX98" s="103">
        <v>93</v>
      </c>
      <c r="AY98" s="103">
        <v>2</v>
      </c>
      <c r="AZ98" s="103">
        <v>4</v>
      </c>
      <c r="BA98" s="103">
        <v>2</v>
      </c>
      <c r="BB98" s="104">
        <v>46</v>
      </c>
      <c r="BC98" s="103">
        <v>7</v>
      </c>
      <c r="BD98" s="103">
        <v>9</v>
      </c>
      <c r="BE98" s="104">
        <v>800</v>
      </c>
      <c r="BF98" s="103">
        <v>7</v>
      </c>
      <c r="BG98" s="104">
        <v>400</v>
      </c>
      <c r="BH98" s="104">
        <v>6800</v>
      </c>
      <c r="BI98" s="104">
        <v>300</v>
      </c>
      <c r="BJ98" s="104">
        <v>0</v>
      </c>
      <c r="BK98" s="104">
        <v>562</v>
      </c>
      <c r="BL98" s="104">
        <v>1912</v>
      </c>
      <c r="BM98" s="104">
        <v>4888</v>
      </c>
      <c r="BN98" s="105">
        <v>0.35</v>
      </c>
      <c r="BO98" s="106" t="str">
        <v>No</v>
      </c>
      <c r="BQ98" s="100">
        <f>AVERAGE(BH$6:BH98)</f>
        <v>7578.4946236559135</v>
      </c>
      <c r="BR98" s="100">
        <f>AVERAGE(BL$6:BL98)</f>
        <v>2076.8279569892475</v>
      </c>
      <c r="BS98" s="100">
        <f>AVERAGE(BM$6:BM98)</f>
        <v>5501.666666666667</v>
      </c>
      <c r="BT98" s="6"/>
      <c r="BU98" s="103">
        <v>93</v>
      </c>
      <c r="BV98" s="103">
        <v>1</v>
      </c>
      <c r="BW98" s="103">
        <v>2</v>
      </c>
      <c r="BX98" s="103">
        <v>4</v>
      </c>
      <c r="BY98" s="104">
        <v>30</v>
      </c>
      <c r="BZ98" s="103">
        <v>8</v>
      </c>
      <c r="CA98" s="103">
        <v>12</v>
      </c>
      <c r="CB98" s="104">
        <v>400</v>
      </c>
      <c r="CC98" s="103">
        <v>11</v>
      </c>
      <c r="CD98" s="104">
        <v>200</v>
      </c>
      <c r="CE98" s="104">
        <v>9400</v>
      </c>
      <c r="CF98" s="104">
        <v>300</v>
      </c>
      <c r="CG98" s="104">
        <v>0</v>
      </c>
      <c r="CH98" s="104">
        <v>570</v>
      </c>
      <c r="CI98" s="104">
        <v>2520</v>
      </c>
      <c r="CJ98" s="104">
        <v>6880</v>
      </c>
      <c r="CK98" s="105">
        <v>0.55000000000000004</v>
      </c>
      <c r="CL98" s="106" t="s">
        <v>66</v>
      </c>
      <c r="CN98" s="100">
        <f>AVERAGE(CE$6:CE98)</f>
        <v>7641.9354838709678</v>
      </c>
      <c r="CO98" s="100">
        <f>AVERAGE(CI$6:CI98)</f>
        <v>2128.8172043010754</v>
      </c>
      <c r="CP98" s="100">
        <f>AVERAGE(CJ$6:CJ98)</f>
        <v>5513.1182795698924</v>
      </c>
    </row>
    <row r="99" spans="2:94" ht="16" x14ac:dyDescent="0.2">
      <c r="B99" s="103">
        <v>94</v>
      </c>
      <c r="C99" s="103">
        <v>2</v>
      </c>
      <c r="D99" s="103">
        <v>3</v>
      </c>
      <c r="E99" s="103">
        <v>1</v>
      </c>
      <c r="F99" s="104">
        <v>52</v>
      </c>
      <c r="G99" s="103">
        <v>7</v>
      </c>
      <c r="H99" s="103">
        <v>8</v>
      </c>
      <c r="I99" s="104">
        <v>900</v>
      </c>
      <c r="J99" s="103">
        <v>6</v>
      </c>
      <c r="K99" s="104">
        <v>450</v>
      </c>
      <c r="L99" s="104">
        <v>4050</v>
      </c>
      <c r="M99" s="104">
        <v>500</v>
      </c>
      <c r="N99" s="104">
        <v>0</v>
      </c>
      <c r="O99" s="104">
        <v>552</v>
      </c>
      <c r="P99" s="104">
        <v>1952</v>
      </c>
      <c r="Q99" s="104">
        <v>2098</v>
      </c>
      <c r="R99" s="105">
        <v>0.3</v>
      </c>
      <c r="S99" s="106" t="s">
        <v>66</v>
      </c>
      <c r="U99" s="100">
        <f>AVERAGE(L$6:L99)</f>
        <v>4136.1702127659573</v>
      </c>
      <c r="V99" s="100">
        <f>AVERAGE(P$6:P99)</f>
        <v>1799.4255319148936</v>
      </c>
      <c r="W99" s="100">
        <f>AVERAGE(Q$6:Q99)</f>
        <v>2336.744680851064</v>
      </c>
      <c r="X99" s="6"/>
      <c r="Z99" s="103">
        <v>94</v>
      </c>
      <c r="AA99" s="103">
        <v>4</v>
      </c>
      <c r="AB99" s="103">
        <v>2</v>
      </c>
      <c r="AC99" s="103">
        <v>3</v>
      </c>
      <c r="AD99" s="104">
        <v>77</v>
      </c>
      <c r="AE99" s="103">
        <v>7</v>
      </c>
      <c r="AF99" s="103">
        <v>10</v>
      </c>
      <c r="AG99" s="104">
        <v>2400</v>
      </c>
      <c r="AH99" s="103">
        <v>6</v>
      </c>
      <c r="AI99" s="104">
        <v>300</v>
      </c>
      <c r="AJ99" s="104">
        <v>6300</v>
      </c>
      <c r="AK99" s="104">
        <v>500</v>
      </c>
      <c r="AL99" s="104">
        <v>0</v>
      </c>
      <c r="AM99" s="104">
        <v>702</v>
      </c>
      <c r="AN99" s="104">
        <v>2102</v>
      </c>
      <c r="AO99" s="104">
        <v>4198</v>
      </c>
      <c r="AP99" s="105">
        <v>0.3</v>
      </c>
      <c r="AQ99" s="106" t="s">
        <v>66</v>
      </c>
      <c r="AS99" s="100">
        <f>AVERAGE(AJ$6:AJ99)</f>
        <v>6028.7234042553191</v>
      </c>
      <c r="AT99" s="100">
        <f>AVERAGE(AN$6:AN99)</f>
        <v>2077.7659574468084</v>
      </c>
      <c r="AU99" s="100">
        <f>AVERAGE(AO$6:AO99)</f>
        <v>3950.9574468085107</v>
      </c>
      <c r="AV99" s="6"/>
      <c r="AX99" s="103">
        <v>94</v>
      </c>
      <c r="AY99" s="103">
        <v>2</v>
      </c>
      <c r="AZ99" s="103">
        <v>2</v>
      </c>
      <c r="BA99" s="103">
        <v>0</v>
      </c>
      <c r="BB99" s="104">
        <v>61</v>
      </c>
      <c r="BC99" s="103">
        <v>7</v>
      </c>
      <c r="BD99" s="103">
        <v>7</v>
      </c>
      <c r="BE99" s="104">
        <v>800</v>
      </c>
      <c r="BF99" s="103">
        <v>5</v>
      </c>
      <c r="BG99" s="104">
        <v>200</v>
      </c>
      <c r="BH99" s="104">
        <v>5000</v>
      </c>
      <c r="BI99" s="104">
        <v>300</v>
      </c>
      <c r="BJ99" s="104">
        <v>0</v>
      </c>
      <c r="BK99" s="104">
        <v>545</v>
      </c>
      <c r="BL99" s="104">
        <v>1595</v>
      </c>
      <c r="BM99" s="104">
        <v>3405</v>
      </c>
      <c r="BN99" s="105">
        <v>0.25</v>
      </c>
      <c r="BO99" s="106" t="str">
        <v>No</v>
      </c>
      <c r="BQ99" s="100">
        <f>AVERAGE(BH$6:BH99)</f>
        <v>7551.0638297872338</v>
      </c>
      <c r="BR99" s="100">
        <f>AVERAGE(BL$6:BL99)</f>
        <v>2071.7021276595747</v>
      </c>
      <c r="BS99" s="100">
        <f>AVERAGE(BM$6:BM99)</f>
        <v>5479.3617021276596</v>
      </c>
      <c r="BT99" s="6"/>
      <c r="BU99" s="103">
        <v>94</v>
      </c>
      <c r="BV99" s="103">
        <v>3</v>
      </c>
      <c r="BW99" s="103">
        <v>2</v>
      </c>
      <c r="BX99" s="103">
        <v>2</v>
      </c>
      <c r="BY99" s="104">
        <v>33</v>
      </c>
      <c r="BZ99" s="103">
        <v>9</v>
      </c>
      <c r="CA99" s="103">
        <v>11</v>
      </c>
      <c r="CB99" s="104">
        <v>1200</v>
      </c>
      <c r="CC99" s="103">
        <v>8</v>
      </c>
      <c r="CD99" s="104">
        <v>200</v>
      </c>
      <c r="CE99" s="104">
        <v>7800</v>
      </c>
      <c r="CF99" s="104">
        <v>300</v>
      </c>
      <c r="CG99" s="104">
        <v>0</v>
      </c>
      <c r="CH99" s="104">
        <v>504</v>
      </c>
      <c r="CI99" s="104">
        <v>2004</v>
      </c>
      <c r="CJ99" s="104">
        <v>5796</v>
      </c>
      <c r="CK99" s="105">
        <v>0.4</v>
      </c>
      <c r="CL99" s="106" t="s">
        <v>66</v>
      </c>
      <c r="CN99" s="100">
        <f>AVERAGE(CE$6:CE99)</f>
        <v>7643.6170212765956</v>
      </c>
      <c r="CO99" s="100">
        <f>AVERAGE(CI$6:CI99)</f>
        <v>2127.4893617021276</v>
      </c>
      <c r="CP99" s="100">
        <f>AVERAGE(CJ$6:CJ99)</f>
        <v>5516.1276595744685</v>
      </c>
    </row>
    <row r="100" spans="2:94" ht="16" x14ac:dyDescent="0.2">
      <c r="B100" s="103">
        <v>95</v>
      </c>
      <c r="C100" s="103">
        <v>4</v>
      </c>
      <c r="D100" s="103">
        <v>3</v>
      </c>
      <c r="E100" s="103">
        <v>2</v>
      </c>
      <c r="F100" s="104">
        <v>71</v>
      </c>
      <c r="G100" s="103">
        <v>5</v>
      </c>
      <c r="H100" s="103">
        <v>7</v>
      </c>
      <c r="I100" s="104">
        <v>1800</v>
      </c>
      <c r="J100" s="103">
        <v>3</v>
      </c>
      <c r="K100" s="104">
        <v>450</v>
      </c>
      <c r="L100" s="104">
        <v>3600</v>
      </c>
      <c r="M100" s="104">
        <v>500</v>
      </c>
      <c r="N100" s="104">
        <v>0</v>
      </c>
      <c r="O100" s="104">
        <v>453</v>
      </c>
      <c r="P100" s="104">
        <v>1403</v>
      </c>
      <c r="Q100" s="104">
        <v>2197</v>
      </c>
      <c r="R100" s="105">
        <v>0.15</v>
      </c>
      <c r="S100" s="106" t="s">
        <v>66</v>
      </c>
      <c r="U100" s="100">
        <f>AVERAGE(L$6:L100)</f>
        <v>4130.5263157894733</v>
      </c>
      <c r="V100" s="100">
        <f>AVERAGE(P$6:P100)</f>
        <v>1795.2526315789473</v>
      </c>
      <c r="W100" s="100">
        <f>AVERAGE(Q$6:Q100)</f>
        <v>2335.2736842105264</v>
      </c>
      <c r="X100" s="6"/>
      <c r="Z100" s="103">
        <v>95</v>
      </c>
      <c r="AA100" s="103">
        <v>2</v>
      </c>
      <c r="AB100" s="103">
        <v>1</v>
      </c>
      <c r="AC100" s="103">
        <v>2</v>
      </c>
      <c r="AD100" s="104">
        <v>26</v>
      </c>
      <c r="AE100" s="103">
        <v>7</v>
      </c>
      <c r="AF100" s="103">
        <v>9</v>
      </c>
      <c r="AG100" s="104">
        <v>1200</v>
      </c>
      <c r="AH100" s="103">
        <v>7</v>
      </c>
      <c r="AI100" s="104">
        <v>150</v>
      </c>
      <c r="AJ100" s="104">
        <v>5550</v>
      </c>
      <c r="AK100" s="104">
        <v>500</v>
      </c>
      <c r="AL100" s="104">
        <v>0</v>
      </c>
      <c r="AM100" s="104">
        <v>422</v>
      </c>
      <c r="AN100" s="104">
        <v>1972</v>
      </c>
      <c r="AO100" s="104">
        <v>3578</v>
      </c>
      <c r="AP100" s="105">
        <v>0.35</v>
      </c>
      <c r="AQ100" s="106" t="s">
        <v>66</v>
      </c>
      <c r="AS100" s="100">
        <f>AVERAGE(AJ$6:AJ100)</f>
        <v>6023.6842105263158</v>
      </c>
      <c r="AT100" s="100">
        <f>AVERAGE(AN$6:AN100)</f>
        <v>2076.6526315789474</v>
      </c>
      <c r="AU100" s="100">
        <f>AVERAGE(AO$6:AO100)</f>
        <v>3947.0315789473684</v>
      </c>
      <c r="AV100" s="6"/>
      <c r="AX100" s="103">
        <v>95</v>
      </c>
      <c r="AY100" s="103">
        <v>5</v>
      </c>
      <c r="AZ100" s="103">
        <v>3</v>
      </c>
      <c r="BA100" s="103">
        <v>2</v>
      </c>
      <c r="BB100" s="104">
        <v>46</v>
      </c>
      <c r="BC100" s="103">
        <v>10</v>
      </c>
      <c r="BD100" s="103">
        <v>12</v>
      </c>
      <c r="BE100" s="104">
        <v>2000</v>
      </c>
      <c r="BF100" s="103">
        <v>7</v>
      </c>
      <c r="BG100" s="104">
        <v>300</v>
      </c>
      <c r="BH100" s="104">
        <v>7900</v>
      </c>
      <c r="BI100" s="104">
        <v>300</v>
      </c>
      <c r="BJ100" s="104">
        <v>0</v>
      </c>
      <c r="BK100" s="104">
        <v>562</v>
      </c>
      <c r="BL100" s="104">
        <v>1912</v>
      </c>
      <c r="BM100" s="104">
        <v>5988</v>
      </c>
      <c r="BN100" s="105">
        <v>0.35</v>
      </c>
      <c r="BO100" s="106" t="str">
        <v>No</v>
      </c>
      <c r="BQ100" s="100">
        <f>AVERAGE(BH$6:BH100)</f>
        <v>7554.7368421052633</v>
      </c>
      <c r="BR100" s="100">
        <f>AVERAGE(BL$6:BL100)</f>
        <v>2070.0210526315791</v>
      </c>
      <c r="BS100" s="100">
        <f>AVERAGE(BM$6:BM100)</f>
        <v>5484.7157894736838</v>
      </c>
      <c r="BT100" s="6"/>
      <c r="BU100" s="103">
        <v>95</v>
      </c>
      <c r="BV100" s="103">
        <v>2</v>
      </c>
      <c r="BW100" s="103">
        <v>2</v>
      </c>
      <c r="BX100" s="103">
        <v>3</v>
      </c>
      <c r="BY100" s="104">
        <v>48</v>
      </c>
      <c r="BZ100" s="103">
        <v>10</v>
      </c>
      <c r="CA100" s="103">
        <v>13</v>
      </c>
      <c r="CB100" s="104">
        <v>800</v>
      </c>
      <c r="CC100" s="103">
        <v>11</v>
      </c>
      <c r="CD100" s="104">
        <v>200</v>
      </c>
      <c r="CE100" s="104">
        <v>9800</v>
      </c>
      <c r="CF100" s="104">
        <v>300</v>
      </c>
      <c r="CG100" s="104">
        <v>0</v>
      </c>
      <c r="CH100" s="104">
        <v>768</v>
      </c>
      <c r="CI100" s="104">
        <v>2718</v>
      </c>
      <c r="CJ100" s="104">
        <v>7082</v>
      </c>
      <c r="CK100" s="105">
        <v>0.55000000000000004</v>
      </c>
      <c r="CL100" s="106" t="s">
        <v>66</v>
      </c>
      <c r="CN100" s="100">
        <f>AVERAGE(CE$6:CE100)</f>
        <v>7666.3157894736842</v>
      </c>
      <c r="CO100" s="100">
        <f>AVERAGE(CI$6:CI100)</f>
        <v>2133.7052631578949</v>
      </c>
      <c r="CP100" s="100">
        <f>AVERAGE(CJ$6:CJ100)</f>
        <v>5532.6105263157897</v>
      </c>
    </row>
    <row r="101" spans="2:94" ht="16" x14ac:dyDescent="0.2">
      <c r="B101" s="103">
        <v>96</v>
      </c>
      <c r="C101" s="103">
        <v>2</v>
      </c>
      <c r="D101" s="103">
        <v>4</v>
      </c>
      <c r="E101" s="103">
        <v>0</v>
      </c>
      <c r="F101" s="104">
        <v>60</v>
      </c>
      <c r="G101" s="103">
        <v>5</v>
      </c>
      <c r="H101" s="103">
        <v>5</v>
      </c>
      <c r="I101" s="104">
        <v>900</v>
      </c>
      <c r="J101" s="103">
        <v>3</v>
      </c>
      <c r="K101" s="104">
        <v>600</v>
      </c>
      <c r="L101" s="104">
        <v>2850</v>
      </c>
      <c r="M101" s="104">
        <v>500</v>
      </c>
      <c r="N101" s="104">
        <v>0</v>
      </c>
      <c r="O101" s="104">
        <v>420</v>
      </c>
      <c r="P101" s="104">
        <v>1370</v>
      </c>
      <c r="Q101" s="104">
        <v>1480</v>
      </c>
      <c r="R101" s="105">
        <v>0.15</v>
      </c>
      <c r="S101" s="106" t="s">
        <v>66</v>
      </c>
      <c r="U101" s="100">
        <f>AVERAGE(L$6:L101)</f>
        <v>4117.1875</v>
      </c>
      <c r="V101" s="100">
        <f>AVERAGE(P$6:P101)</f>
        <v>1790.8229166666667</v>
      </c>
      <c r="W101" s="100">
        <f>AVERAGE(Q$6:Q101)</f>
        <v>2326.3645833333335</v>
      </c>
      <c r="X101" s="6"/>
      <c r="Z101" s="103">
        <v>96</v>
      </c>
      <c r="AA101" s="103">
        <v>3</v>
      </c>
      <c r="AB101" s="103">
        <v>2</v>
      </c>
      <c r="AC101" s="103">
        <v>3</v>
      </c>
      <c r="AD101" s="104">
        <v>55</v>
      </c>
      <c r="AE101" s="103">
        <v>7</v>
      </c>
      <c r="AF101" s="103">
        <v>10</v>
      </c>
      <c r="AG101" s="104">
        <v>1800</v>
      </c>
      <c r="AH101" s="103">
        <v>7</v>
      </c>
      <c r="AI101" s="104">
        <v>300</v>
      </c>
      <c r="AJ101" s="104">
        <v>6300</v>
      </c>
      <c r="AK101" s="104">
        <v>500</v>
      </c>
      <c r="AL101" s="104">
        <v>0</v>
      </c>
      <c r="AM101" s="104">
        <v>625</v>
      </c>
      <c r="AN101" s="104">
        <v>2175</v>
      </c>
      <c r="AO101" s="104">
        <v>4125</v>
      </c>
      <c r="AP101" s="105">
        <v>0.35</v>
      </c>
      <c r="AQ101" s="106" t="s">
        <v>66</v>
      </c>
      <c r="AS101" s="100">
        <f>AVERAGE(AJ$6:AJ101)</f>
        <v>6026.5625</v>
      </c>
      <c r="AT101" s="100">
        <f>AVERAGE(AN$6:AN101)</f>
        <v>2077.6770833333335</v>
      </c>
      <c r="AU101" s="100">
        <f>AVERAGE(AO$6:AO101)</f>
        <v>3948.8854166666665</v>
      </c>
      <c r="AV101" s="6"/>
      <c r="AX101" s="103">
        <v>96</v>
      </c>
      <c r="AY101" s="103">
        <v>1</v>
      </c>
      <c r="AZ101" s="103">
        <v>3</v>
      </c>
      <c r="BA101" s="103">
        <v>0</v>
      </c>
      <c r="BB101" s="104">
        <v>38</v>
      </c>
      <c r="BC101" s="103">
        <v>6</v>
      </c>
      <c r="BD101" s="103">
        <v>6</v>
      </c>
      <c r="BE101" s="104">
        <v>400</v>
      </c>
      <c r="BF101" s="103">
        <v>5</v>
      </c>
      <c r="BG101" s="104">
        <v>300</v>
      </c>
      <c r="BH101" s="104">
        <v>4700</v>
      </c>
      <c r="BI101" s="104">
        <v>300</v>
      </c>
      <c r="BJ101" s="104">
        <v>0</v>
      </c>
      <c r="BK101" s="104">
        <v>430</v>
      </c>
      <c r="BL101" s="104">
        <v>1480</v>
      </c>
      <c r="BM101" s="104">
        <v>3220</v>
      </c>
      <c r="BN101" s="105">
        <v>0.25</v>
      </c>
      <c r="BO101" s="106" t="str">
        <v>No</v>
      </c>
      <c r="BQ101" s="100">
        <f>AVERAGE(BH$6:BH101)</f>
        <v>7525</v>
      </c>
      <c r="BR101" s="100">
        <f>AVERAGE(BL$6:BL101)</f>
        <v>2063.875</v>
      </c>
      <c r="BS101" s="100">
        <f>AVERAGE(BM$6:BM101)</f>
        <v>5461.125</v>
      </c>
      <c r="BT101" s="6"/>
      <c r="BU101" s="103">
        <v>96</v>
      </c>
      <c r="BV101" s="103">
        <v>3</v>
      </c>
      <c r="BW101" s="103">
        <v>3</v>
      </c>
      <c r="BX101" s="103">
        <v>2</v>
      </c>
      <c r="BY101" s="104">
        <v>38</v>
      </c>
      <c r="BZ101" s="103">
        <v>10</v>
      </c>
      <c r="CA101" s="103">
        <v>12</v>
      </c>
      <c r="CB101" s="104">
        <v>1200</v>
      </c>
      <c r="CC101" s="103">
        <v>9</v>
      </c>
      <c r="CD101" s="104">
        <v>300</v>
      </c>
      <c r="CE101" s="104">
        <v>8700</v>
      </c>
      <c r="CF101" s="104">
        <v>300</v>
      </c>
      <c r="CG101" s="104">
        <v>0</v>
      </c>
      <c r="CH101" s="104">
        <v>582</v>
      </c>
      <c r="CI101" s="104">
        <v>2232</v>
      </c>
      <c r="CJ101" s="104">
        <v>6468</v>
      </c>
      <c r="CK101" s="105">
        <v>0.45</v>
      </c>
      <c r="CL101" s="106" t="s">
        <v>66</v>
      </c>
      <c r="CN101" s="100">
        <f>AVERAGE(CE$6:CE101)</f>
        <v>7677.083333333333</v>
      </c>
      <c r="CO101" s="100">
        <f>AVERAGE(CI$6:CI101)</f>
        <v>2134.7291666666665</v>
      </c>
      <c r="CP101" s="100">
        <f>AVERAGE(CJ$6:CJ101)</f>
        <v>5542.354166666667</v>
      </c>
    </row>
    <row r="102" spans="2:94" ht="16" x14ac:dyDescent="0.2">
      <c r="B102" s="103">
        <v>97</v>
      </c>
      <c r="C102" s="103">
        <v>4</v>
      </c>
      <c r="D102" s="103">
        <v>4</v>
      </c>
      <c r="E102" s="103">
        <v>3</v>
      </c>
      <c r="F102" s="104">
        <v>61</v>
      </c>
      <c r="G102" s="103">
        <v>7</v>
      </c>
      <c r="H102" s="103">
        <v>10</v>
      </c>
      <c r="I102" s="104">
        <v>1800</v>
      </c>
      <c r="J102" s="103">
        <v>6</v>
      </c>
      <c r="K102" s="104">
        <v>600</v>
      </c>
      <c r="L102" s="104">
        <v>5100</v>
      </c>
      <c r="M102" s="104">
        <v>500</v>
      </c>
      <c r="N102" s="104">
        <v>0</v>
      </c>
      <c r="O102" s="104">
        <v>606</v>
      </c>
      <c r="P102" s="104">
        <v>2006</v>
      </c>
      <c r="Q102" s="104">
        <v>3094</v>
      </c>
      <c r="R102" s="105">
        <v>0.3</v>
      </c>
      <c r="S102" s="106" t="s">
        <v>66</v>
      </c>
      <c r="U102" s="100">
        <f>AVERAGE(L$6:L102)</f>
        <v>4127.3195876288664</v>
      </c>
      <c r="V102" s="100">
        <f>AVERAGE(P$6:P102)</f>
        <v>1793.0412371134021</v>
      </c>
      <c r="W102" s="100">
        <f>AVERAGE(Q$6:Q102)</f>
        <v>2334.2783505154639</v>
      </c>
      <c r="X102" s="6"/>
      <c r="Z102" s="103">
        <v>97</v>
      </c>
      <c r="AA102" s="103">
        <v>5</v>
      </c>
      <c r="AB102" s="103">
        <v>2</v>
      </c>
      <c r="AC102" s="103">
        <v>4</v>
      </c>
      <c r="AD102" s="104">
        <v>54</v>
      </c>
      <c r="AE102" s="103">
        <v>9</v>
      </c>
      <c r="AF102" s="103">
        <v>13</v>
      </c>
      <c r="AG102" s="104">
        <v>3000</v>
      </c>
      <c r="AH102" s="103">
        <v>8</v>
      </c>
      <c r="AI102" s="104">
        <v>300</v>
      </c>
      <c r="AJ102" s="104">
        <v>8100</v>
      </c>
      <c r="AK102" s="104">
        <v>500</v>
      </c>
      <c r="AL102" s="104">
        <v>0</v>
      </c>
      <c r="AM102" s="104">
        <v>672</v>
      </c>
      <c r="AN102" s="104">
        <v>2372</v>
      </c>
      <c r="AO102" s="104">
        <v>5728</v>
      </c>
      <c r="AP102" s="105">
        <v>0.4</v>
      </c>
      <c r="AQ102" s="106" t="s">
        <v>66</v>
      </c>
      <c r="AS102" s="100">
        <f>AVERAGE(AJ$6:AJ102)</f>
        <v>6047.9381443298971</v>
      </c>
      <c r="AT102" s="100">
        <f>AVERAGE(AN$6:AN102)</f>
        <v>2080.7113402061855</v>
      </c>
      <c r="AU102" s="100">
        <f>AVERAGE(AO$6:AO102)</f>
        <v>3967.2268041237112</v>
      </c>
      <c r="AV102" s="6"/>
      <c r="AX102" s="103">
        <v>97</v>
      </c>
      <c r="AY102" s="103">
        <v>4</v>
      </c>
      <c r="AZ102" s="103">
        <v>3</v>
      </c>
      <c r="BA102" s="103">
        <v>0</v>
      </c>
      <c r="BB102" s="104">
        <v>33</v>
      </c>
      <c r="BC102" s="103">
        <v>9</v>
      </c>
      <c r="BD102" s="103">
        <v>9</v>
      </c>
      <c r="BE102" s="104">
        <v>1600</v>
      </c>
      <c r="BF102" s="103">
        <v>5</v>
      </c>
      <c r="BG102" s="104">
        <v>300</v>
      </c>
      <c r="BH102" s="104">
        <v>5900</v>
      </c>
      <c r="BI102" s="104">
        <v>300</v>
      </c>
      <c r="BJ102" s="104">
        <v>0</v>
      </c>
      <c r="BK102" s="104">
        <v>405</v>
      </c>
      <c r="BL102" s="104">
        <v>1455</v>
      </c>
      <c r="BM102" s="104">
        <v>4445</v>
      </c>
      <c r="BN102" s="105">
        <v>0.25</v>
      </c>
      <c r="BO102" s="106" t="str">
        <v>No</v>
      </c>
      <c r="BQ102" s="100">
        <f>AVERAGE(BH$6:BH102)</f>
        <v>7508.2474226804125</v>
      </c>
      <c r="BR102" s="100">
        <f>AVERAGE(BL$6:BL102)</f>
        <v>2057.5979381443299</v>
      </c>
      <c r="BS102" s="100">
        <f>AVERAGE(BM$6:BM102)</f>
        <v>5450.6494845360821</v>
      </c>
      <c r="BT102" s="6"/>
      <c r="BU102" s="103">
        <v>97</v>
      </c>
      <c r="BV102" s="103">
        <v>4</v>
      </c>
      <c r="BW102" s="103">
        <v>3</v>
      </c>
      <c r="BX102" s="103">
        <v>5</v>
      </c>
      <c r="BY102" s="104">
        <v>39</v>
      </c>
      <c r="BZ102" s="103">
        <v>5</v>
      </c>
      <c r="CA102" s="103">
        <v>10</v>
      </c>
      <c r="CB102" s="104">
        <v>1600</v>
      </c>
      <c r="CC102" s="103">
        <v>6</v>
      </c>
      <c r="CD102" s="104">
        <v>300</v>
      </c>
      <c r="CE102" s="104">
        <v>6700</v>
      </c>
      <c r="CF102" s="104">
        <v>300</v>
      </c>
      <c r="CG102" s="104">
        <v>0</v>
      </c>
      <c r="CH102" s="104">
        <v>474</v>
      </c>
      <c r="CI102" s="104">
        <v>1674</v>
      </c>
      <c r="CJ102" s="104">
        <v>5026</v>
      </c>
      <c r="CK102" s="105">
        <v>0.3</v>
      </c>
      <c r="CL102" s="106" t="s">
        <v>66</v>
      </c>
      <c r="CN102" s="100">
        <f>AVERAGE(CE$6:CE102)</f>
        <v>7667.0103092783502</v>
      </c>
      <c r="CO102" s="100">
        <f>AVERAGE(CI$6:CI102)</f>
        <v>2129.9793814432992</v>
      </c>
      <c r="CP102" s="100">
        <f>AVERAGE(CJ$6:CJ102)</f>
        <v>5537.0309278350514</v>
      </c>
    </row>
    <row r="103" spans="2:94" ht="16" x14ac:dyDescent="0.2">
      <c r="B103" s="103">
        <v>98</v>
      </c>
      <c r="C103" s="103">
        <v>2</v>
      </c>
      <c r="D103" s="103">
        <v>2</v>
      </c>
      <c r="E103" s="103">
        <v>3</v>
      </c>
      <c r="F103" s="104">
        <v>79</v>
      </c>
      <c r="G103" s="103">
        <v>6</v>
      </c>
      <c r="H103" s="103">
        <v>9</v>
      </c>
      <c r="I103" s="104">
        <v>900</v>
      </c>
      <c r="J103" s="103">
        <v>7</v>
      </c>
      <c r="K103" s="104">
        <v>300</v>
      </c>
      <c r="L103" s="104">
        <v>4350</v>
      </c>
      <c r="M103" s="104">
        <v>500</v>
      </c>
      <c r="N103" s="104">
        <v>0</v>
      </c>
      <c r="O103" s="104">
        <v>793</v>
      </c>
      <c r="P103" s="104">
        <v>2343</v>
      </c>
      <c r="Q103" s="104">
        <v>2007</v>
      </c>
      <c r="R103" s="105">
        <v>0.35</v>
      </c>
      <c r="S103" s="106" t="s">
        <v>66</v>
      </c>
      <c r="U103" s="100">
        <f>AVERAGE(L$6:L103)</f>
        <v>4129.591836734694</v>
      </c>
      <c r="V103" s="100">
        <f>AVERAGE(P$6:P103)</f>
        <v>1798.6530612244899</v>
      </c>
      <c r="W103" s="100">
        <f>AVERAGE(Q$6:Q103)</f>
        <v>2330.9387755102039</v>
      </c>
      <c r="X103" s="6"/>
      <c r="Z103" s="103">
        <v>98</v>
      </c>
      <c r="AA103" s="103">
        <v>1</v>
      </c>
      <c r="AB103" s="103">
        <v>2</v>
      </c>
      <c r="AC103" s="103">
        <v>4</v>
      </c>
      <c r="AD103" s="104">
        <v>80</v>
      </c>
      <c r="AE103" s="103">
        <v>8</v>
      </c>
      <c r="AF103" s="103">
        <v>12</v>
      </c>
      <c r="AG103" s="104">
        <v>600</v>
      </c>
      <c r="AH103" s="103">
        <v>11</v>
      </c>
      <c r="AI103" s="104">
        <v>300</v>
      </c>
      <c r="AJ103" s="104">
        <v>7500</v>
      </c>
      <c r="AK103" s="104">
        <v>500</v>
      </c>
      <c r="AL103" s="104">
        <v>0</v>
      </c>
      <c r="AM103" s="104">
        <v>1120</v>
      </c>
      <c r="AN103" s="104">
        <v>3270</v>
      </c>
      <c r="AO103" s="104">
        <v>4230</v>
      </c>
      <c r="AP103" s="105">
        <v>0.55000000000000004</v>
      </c>
      <c r="AQ103" s="106" t="s">
        <v>66</v>
      </c>
      <c r="AS103" s="100">
        <f>AVERAGE(AJ$6:AJ103)</f>
        <v>6062.7551020408164</v>
      </c>
      <c r="AT103" s="100">
        <f>AVERAGE(AN$6:AN103)</f>
        <v>2092.8469387755104</v>
      </c>
      <c r="AU103" s="100">
        <f>AVERAGE(AO$6:AO103)</f>
        <v>3969.908163265306</v>
      </c>
      <c r="AV103" s="6"/>
      <c r="AX103" s="103">
        <v>98</v>
      </c>
      <c r="AY103" s="103">
        <v>2</v>
      </c>
      <c r="AZ103" s="103">
        <v>4</v>
      </c>
      <c r="BA103" s="103">
        <v>2</v>
      </c>
      <c r="BB103" s="104">
        <v>45</v>
      </c>
      <c r="BC103" s="103">
        <v>7</v>
      </c>
      <c r="BD103" s="103">
        <v>9</v>
      </c>
      <c r="BE103" s="104">
        <v>800</v>
      </c>
      <c r="BF103" s="103">
        <v>7</v>
      </c>
      <c r="BG103" s="104">
        <v>400</v>
      </c>
      <c r="BH103" s="104">
        <v>6800</v>
      </c>
      <c r="BI103" s="104">
        <v>300</v>
      </c>
      <c r="BJ103" s="104">
        <v>0</v>
      </c>
      <c r="BK103" s="104">
        <v>555</v>
      </c>
      <c r="BL103" s="104">
        <v>1905</v>
      </c>
      <c r="BM103" s="104">
        <v>4895</v>
      </c>
      <c r="BN103" s="105">
        <v>0.35</v>
      </c>
      <c r="BO103" s="106" t="str">
        <v>No</v>
      </c>
      <c r="BQ103" s="100">
        <f>AVERAGE(BH$6:BH103)</f>
        <v>7501.0204081632655</v>
      </c>
      <c r="BR103" s="100">
        <f>AVERAGE(BL$6:BL103)</f>
        <v>2056.0408163265306</v>
      </c>
      <c r="BS103" s="100">
        <f>AVERAGE(BM$6:BM103)</f>
        <v>5444.9795918367345</v>
      </c>
      <c r="BT103" s="6"/>
      <c r="BU103" s="103">
        <v>98</v>
      </c>
      <c r="BV103" s="103">
        <v>0</v>
      </c>
      <c r="BW103" s="103">
        <v>4</v>
      </c>
      <c r="BX103" s="103">
        <v>2</v>
      </c>
      <c r="BY103" s="104">
        <v>26</v>
      </c>
      <c r="BZ103" s="103">
        <v>9</v>
      </c>
      <c r="CA103" s="103">
        <v>11</v>
      </c>
      <c r="CB103" s="104">
        <v>0</v>
      </c>
      <c r="CC103" s="103">
        <v>11</v>
      </c>
      <c r="CD103" s="104">
        <v>400</v>
      </c>
      <c r="CE103" s="104">
        <v>9200</v>
      </c>
      <c r="CF103" s="104">
        <v>300</v>
      </c>
      <c r="CG103" s="104">
        <v>0</v>
      </c>
      <c r="CH103" s="104">
        <v>526</v>
      </c>
      <c r="CI103" s="104">
        <v>2476</v>
      </c>
      <c r="CJ103" s="104">
        <v>6724</v>
      </c>
      <c r="CK103" s="105">
        <v>0.55000000000000004</v>
      </c>
      <c r="CL103" s="106" t="s">
        <v>66</v>
      </c>
      <c r="CN103" s="100">
        <f>AVERAGE(CE$6:CE103)</f>
        <v>7682.6530612244896</v>
      </c>
      <c r="CO103" s="100">
        <f>AVERAGE(CI$6:CI103)</f>
        <v>2133.5102040816328</v>
      </c>
      <c r="CP103" s="100">
        <f>AVERAGE(CJ$6:CJ103)</f>
        <v>5549.1428571428569</v>
      </c>
    </row>
    <row r="104" spans="2:94" ht="16" x14ac:dyDescent="0.2">
      <c r="B104" s="103">
        <v>99</v>
      </c>
      <c r="C104" s="103">
        <v>5</v>
      </c>
      <c r="D104" s="103">
        <v>4</v>
      </c>
      <c r="E104" s="103">
        <v>1</v>
      </c>
      <c r="F104" s="104">
        <v>38</v>
      </c>
      <c r="G104" s="103">
        <v>5</v>
      </c>
      <c r="H104" s="103">
        <v>6</v>
      </c>
      <c r="I104" s="104">
        <v>2250</v>
      </c>
      <c r="J104" s="103">
        <v>1</v>
      </c>
      <c r="K104" s="104">
        <v>600</v>
      </c>
      <c r="L104" s="104">
        <v>3300</v>
      </c>
      <c r="M104" s="104">
        <v>500</v>
      </c>
      <c r="N104" s="104">
        <v>0</v>
      </c>
      <c r="O104" s="104">
        <v>278</v>
      </c>
      <c r="P104" s="104">
        <v>928</v>
      </c>
      <c r="Q104" s="104">
        <v>2372</v>
      </c>
      <c r="R104" s="105">
        <v>0.05</v>
      </c>
      <c r="S104" s="106" t="s">
        <v>66</v>
      </c>
      <c r="U104" s="100">
        <f>AVERAGE(L$6:L104)</f>
        <v>4121.212121212121</v>
      </c>
      <c r="V104" s="100">
        <f>AVERAGE(P$6:P104)</f>
        <v>1789.8585858585859</v>
      </c>
      <c r="W104" s="100">
        <f>AVERAGE(Q$6:Q104)</f>
        <v>2331.3535353535353</v>
      </c>
      <c r="X104" s="6"/>
      <c r="Z104" s="103">
        <v>99</v>
      </c>
      <c r="AA104" s="103">
        <v>3</v>
      </c>
      <c r="AB104" s="103">
        <v>3</v>
      </c>
      <c r="AC104" s="103">
        <v>2</v>
      </c>
      <c r="AD104" s="104">
        <v>38</v>
      </c>
      <c r="AE104" s="103">
        <v>7</v>
      </c>
      <c r="AF104" s="103">
        <v>9</v>
      </c>
      <c r="AG104" s="104">
        <v>1800</v>
      </c>
      <c r="AH104" s="103">
        <v>6</v>
      </c>
      <c r="AI104" s="104">
        <v>450</v>
      </c>
      <c r="AJ104" s="104">
        <v>5850</v>
      </c>
      <c r="AK104" s="104">
        <v>500</v>
      </c>
      <c r="AL104" s="104">
        <v>0</v>
      </c>
      <c r="AM104" s="104">
        <v>468</v>
      </c>
      <c r="AN104" s="104">
        <v>1868</v>
      </c>
      <c r="AO104" s="104">
        <v>3982</v>
      </c>
      <c r="AP104" s="105">
        <v>0.3</v>
      </c>
      <c r="AQ104" s="106" t="s">
        <v>66</v>
      </c>
      <c r="AS104" s="100">
        <f>AVERAGE(AJ$6:AJ104)</f>
        <v>6060.606060606061</v>
      </c>
      <c r="AT104" s="100">
        <f>AVERAGE(AN$6:AN104)</f>
        <v>2090.5757575757575</v>
      </c>
      <c r="AU104" s="100">
        <f>AVERAGE(AO$6:AO104)</f>
        <v>3970.030303030303</v>
      </c>
      <c r="AV104" s="6"/>
      <c r="AX104" s="103">
        <v>99</v>
      </c>
      <c r="AY104" s="103">
        <v>4</v>
      </c>
      <c r="AZ104" s="103">
        <v>2</v>
      </c>
      <c r="BA104" s="103">
        <v>3</v>
      </c>
      <c r="BB104" s="104">
        <v>36</v>
      </c>
      <c r="BC104" s="103">
        <v>8</v>
      </c>
      <c r="BD104" s="103">
        <v>11</v>
      </c>
      <c r="BE104" s="104">
        <v>1600</v>
      </c>
      <c r="BF104" s="103">
        <v>7</v>
      </c>
      <c r="BG104" s="104">
        <v>200</v>
      </c>
      <c r="BH104" s="104">
        <v>7400</v>
      </c>
      <c r="BI104" s="104">
        <v>300</v>
      </c>
      <c r="BJ104" s="104">
        <v>0</v>
      </c>
      <c r="BK104" s="104">
        <v>492</v>
      </c>
      <c r="BL104" s="104">
        <v>1842</v>
      </c>
      <c r="BM104" s="104">
        <v>5558</v>
      </c>
      <c r="BN104" s="105">
        <v>0.35</v>
      </c>
      <c r="BO104" s="106" t="str">
        <v>No</v>
      </c>
      <c r="BQ104" s="100">
        <f>AVERAGE(BH$6:BH104)</f>
        <v>7500</v>
      </c>
      <c r="BR104" s="100">
        <f>AVERAGE(BL$6:BL104)</f>
        <v>2053.878787878788</v>
      </c>
      <c r="BS104" s="100">
        <f>AVERAGE(BM$6:BM104)</f>
        <v>5446.121212121212</v>
      </c>
      <c r="BT104" s="6"/>
      <c r="BU104" s="103">
        <v>99</v>
      </c>
      <c r="BV104" s="103">
        <v>3</v>
      </c>
      <c r="BW104" s="103">
        <v>2</v>
      </c>
      <c r="BX104" s="103">
        <v>2</v>
      </c>
      <c r="BY104" s="104">
        <v>64</v>
      </c>
      <c r="BZ104" s="103">
        <v>9</v>
      </c>
      <c r="CA104" s="103">
        <v>11</v>
      </c>
      <c r="CB104" s="104">
        <v>1200</v>
      </c>
      <c r="CC104" s="103">
        <v>8</v>
      </c>
      <c r="CD104" s="104">
        <v>200</v>
      </c>
      <c r="CE104" s="104">
        <v>7800</v>
      </c>
      <c r="CF104" s="104">
        <v>300</v>
      </c>
      <c r="CG104" s="104">
        <v>0</v>
      </c>
      <c r="CH104" s="104">
        <v>752</v>
      </c>
      <c r="CI104" s="104">
        <v>2252</v>
      </c>
      <c r="CJ104" s="104">
        <v>5548</v>
      </c>
      <c r="CK104" s="105">
        <v>0.4</v>
      </c>
      <c r="CL104" s="106" t="s">
        <v>66</v>
      </c>
      <c r="CN104" s="100">
        <f>AVERAGE(CE$6:CE104)</f>
        <v>7683.8383838383843</v>
      </c>
      <c r="CO104" s="100">
        <f>AVERAGE(CI$6:CI104)</f>
        <v>2134.7070707070707</v>
      </c>
      <c r="CP104" s="100">
        <f>AVERAGE(CJ$6:CJ104)</f>
        <v>5549.1313131313127</v>
      </c>
    </row>
    <row r="105" spans="2:94" ht="16" x14ac:dyDescent="0.2">
      <c r="B105" s="103">
        <v>100</v>
      </c>
      <c r="C105" s="103">
        <v>2</v>
      </c>
      <c r="D105" s="103">
        <v>2</v>
      </c>
      <c r="E105" s="103">
        <v>4</v>
      </c>
      <c r="F105" s="104">
        <v>27</v>
      </c>
      <c r="G105" s="103">
        <v>5</v>
      </c>
      <c r="H105" s="103">
        <v>9</v>
      </c>
      <c r="I105" s="104">
        <v>900</v>
      </c>
      <c r="J105" s="103">
        <v>7</v>
      </c>
      <c r="K105" s="104">
        <v>300</v>
      </c>
      <c r="L105" s="104">
        <v>4350</v>
      </c>
      <c r="M105" s="104">
        <v>500</v>
      </c>
      <c r="N105" s="104">
        <v>0</v>
      </c>
      <c r="O105" s="104">
        <v>429</v>
      </c>
      <c r="P105" s="104">
        <v>1979</v>
      </c>
      <c r="Q105" s="104">
        <v>2371</v>
      </c>
      <c r="R105" s="105">
        <v>0.35</v>
      </c>
      <c r="S105" s="106" t="s">
        <v>66</v>
      </c>
      <c r="U105" s="100">
        <f>AVERAGE(L$6:L105)</f>
        <v>4123.5</v>
      </c>
      <c r="V105" s="100">
        <f>AVERAGE(P$6:P105)</f>
        <v>1791.75</v>
      </c>
      <c r="W105" s="100">
        <f>AVERAGE(Q$6:Q105)</f>
        <v>2331.75</v>
      </c>
      <c r="X105" s="6"/>
      <c r="Z105" s="103">
        <v>100</v>
      </c>
      <c r="AA105" s="103">
        <v>2</v>
      </c>
      <c r="AB105" s="103">
        <v>3</v>
      </c>
      <c r="AC105" s="103">
        <v>5</v>
      </c>
      <c r="AD105" s="104">
        <v>81</v>
      </c>
      <c r="AE105" s="103">
        <v>5</v>
      </c>
      <c r="AF105" s="103">
        <v>10</v>
      </c>
      <c r="AG105" s="104">
        <v>1200</v>
      </c>
      <c r="AH105" s="103">
        <v>8</v>
      </c>
      <c r="AI105" s="104">
        <v>450</v>
      </c>
      <c r="AJ105" s="104">
        <v>6450</v>
      </c>
      <c r="AK105" s="104">
        <v>500</v>
      </c>
      <c r="AL105" s="104">
        <v>0</v>
      </c>
      <c r="AM105" s="104">
        <v>888</v>
      </c>
      <c r="AN105" s="104">
        <v>2588</v>
      </c>
      <c r="AO105" s="104">
        <v>3862</v>
      </c>
      <c r="AP105" s="105">
        <v>0.4</v>
      </c>
      <c r="AQ105" s="106" t="s">
        <v>66</v>
      </c>
      <c r="AS105" s="100">
        <f>AVERAGE(AJ$6:AJ105)</f>
        <v>6064.5</v>
      </c>
      <c r="AT105" s="100">
        <f>AVERAGE(AN$6:AN105)</f>
        <v>2095.5500000000002</v>
      </c>
      <c r="AU105" s="100">
        <f>AVERAGE(AO$6:AO105)</f>
        <v>3968.95</v>
      </c>
      <c r="AV105" s="6"/>
      <c r="AX105" s="103">
        <v>100</v>
      </c>
      <c r="AY105" s="103">
        <v>1</v>
      </c>
      <c r="AZ105" s="103">
        <v>1</v>
      </c>
      <c r="BA105" s="103">
        <v>4</v>
      </c>
      <c r="BB105" s="104">
        <v>35</v>
      </c>
      <c r="BC105" s="103">
        <v>7</v>
      </c>
      <c r="BD105" s="103">
        <v>11</v>
      </c>
      <c r="BE105" s="104">
        <v>400</v>
      </c>
      <c r="BF105" s="103">
        <v>10</v>
      </c>
      <c r="BG105" s="104">
        <v>100</v>
      </c>
      <c r="BH105" s="104">
        <v>8500</v>
      </c>
      <c r="BI105" s="104">
        <v>300</v>
      </c>
      <c r="BJ105" s="104">
        <v>0</v>
      </c>
      <c r="BK105" s="104">
        <v>590</v>
      </c>
      <c r="BL105" s="104">
        <v>2390</v>
      </c>
      <c r="BM105" s="104">
        <v>6110</v>
      </c>
      <c r="BN105" s="105">
        <v>0.5</v>
      </c>
      <c r="BO105" s="106" t="str">
        <v>No</v>
      </c>
      <c r="BQ105" s="100">
        <f>AVERAGE(BH$6:BH105)</f>
        <v>7510</v>
      </c>
      <c r="BR105" s="100">
        <f>AVERAGE(BL$6:BL105)</f>
        <v>2057.2399999999998</v>
      </c>
      <c r="BS105" s="100">
        <f>AVERAGE(BM$6:BM105)</f>
        <v>5452.76</v>
      </c>
      <c r="BT105" s="6"/>
      <c r="BU105" s="103">
        <v>100</v>
      </c>
      <c r="BV105" s="103">
        <v>3</v>
      </c>
      <c r="BW105" s="103">
        <v>2</v>
      </c>
      <c r="BX105" s="103">
        <v>2</v>
      </c>
      <c r="BY105" s="104">
        <v>31</v>
      </c>
      <c r="BZ105" s="103">
        <v>6</v>
      </c>
      <c r="CA105" s="103">
        <v>8</v>
      </c>
      <c r="CB105" s="104">
        <v>1200</v>
      </c>
      <c r="CC105" s="103">
        <v>5</v>
      </c>
      <c r="CD105" s="104">
        <v>200</v>
      </c>
      <c r="CE105" s="104">
        <v>5400</v>
      </c>
      <c r="CF105" s="104">
        <v>300</v>
      </c>
      <c r="CG105" s="104">
        <v>0</v>
      </c>
      <c r="CH105" s="104">
        <v>395</v>
      </c>
      <c r="CI105" s="104">
        <v>1445</v>
      </c>
      <c r="CJ105" s="104">
        <v>3955</v>
      </c>
      <c r="CK105" s="105">
        <v>0.25</v>
      </c>
      <c r="CL105" s="106" t="s">
        <v>66</v>
      </c>
      <c r="CN105" s="100">
        <f>AVERAGE(CE$6:CE105)</f>
        <v>7661</v>
      </c>
      <c r="CO105" s="100">
        <f>AVERAGE(CI$6:CI105)</f>
        <v>2127.81</v>
      </c>
      <c r="CP105" s="100">
        <f>AVERAGE(CJ$6:CJ105)</f>
        <v>5533.19</v>
      </c>
    </row>
    <row r="106" spans="2:94" ht="16" x14ac:dyDescent="0.2">
      <c r="B106" s="103">
        <v>101</v>
      </c>
      <c r="C106" s="103">
        <v>1</v>
      </c>
      <c r="D106" s="103">
        <v>2</v>
      </c>
      <c r="E106" s="103">
        <v>0</v>
      </c>
      <c r="F106" s="104">
        <v>70</v>
      </c>
      <c r="G106" s="103">
        <v>8</v>
      </c>
      <c r="H106" s="103">
        <v>8</v>
      </c>
      <c r="I106" s="104">
        <v>450</v>
      </c>
      <c r="J106" s="103">
        <v>7</v>
      </c>
      <c r="K106" s="104">
        <v>300</v>
      </c>
      <c r="L106" s="104">
        <v>3900</v>
      </c>
      <c r="M106" s="104">
        <v>500</v>
      </c>
      <c r="N106" s="104">
        <v>0</v>
      </c>
      <c r="O106" s="104">
        <v>730</v>
      </c>
      <c r="P106" s="104">
        <v>2280</v>
      </c>
      <c r="Q106" s="104">
        <v>1620</v>
      </c>
      <c r="R106" s="105">
        <v>0.35</v>
      </c>
      <c r="S106" s="106" t="s">
        <v>66</v>
      </c>
      <c r="U106" s="100">
        <f>AVERAGE(L$6:L106)</f>
        <v>4121.287128712871</v>
      </c>
      <c r="V106" s="100">
        <f>AVERAGE(P$6:P106)</f>
        <v>1796.5841584158416</v>
      </c>
      <c r="W106" s="100">
        <f>AVERAGE(Q$6:Q106)</f>
        <v>2324.7029702970299</v>
      </c>
      <c r="X106" s="6"/>
      <c r="Z106" s="103">
        <v>101</v>
      </c>
      <c r="AA106" s="103">
        <v>1</v>
      </c>
      <c r="AB106" s="103">
        <v>4</v>
      </c>
      <c r="AC106" s="103">
        <v>2</v>
      </c>
      <c r="AD106" s="104">
        <v>65</v>
      </c>
      <c r="AE106" s="103">
        <v>8</v>
      </c>
      <c r="AF106" s="103">
        <v>10</v>
      </c>
      <c r="AG106" s="104">
        <v>600</v>
      </c>
      <c r="AH106" s="103">
        <v>9</v>
      </c>
      <c r="AI106" s="104">
        <v>600</v>
      </c>
      <c r="AJ106" s="104">
        <v>6600</v>
      </c>
      <c r="AK106" s="104">
        <v>500</v>
      </c>
      <c r="AL106" s="104">
        <v>0</v>
      </c>
      <c r="AM106" s="104">
        <v>825</v>
      </c>
      <c r="AN106" s="104">
        <v>2675</v>
      </c>
      <c r="AO106" s="104">
        <v>3925</v>
      </c>
      <c r="AP106" s="105">
        <v>0.45</v>
      </c>
      <c r="AQ106" s="106" t="s">
        <v>66</v>
      </c>
      <c r="AS106" s="100">
        <f>AVERAGE(AJ$6:AJ106)</f>
        <v>6069.8019801980199</v>
      </c>
      <c r="AT106" s="100">
        <f>AVERAGE(AN$6:AN106)</f>
        <v>2101.2871287128714</v>
      </c>
      <c r="AU106" s="100">
        <f>AVERAGE(AO$6:AO106)</f>
        <v>3968.5148514851485</v>
      </c>
      <c r="AV106" s="6"/>
      <c r="AX106" s="103">
        <v>101</v>
      </c>
      <c r="AY106" s="103">
        <v>4</v>
      </c>
      <c r="AZ106" s="103">
        <v>2</v>
      </c>
      <c r="BA106" s="103">
        <v>3</v>
      </c>
      <c r="BB106" s="104">
        <v>49</v>
      </c>
      <c r="BC106" s="103">
        <v>9</v>
      </c>
      <c r="BD106" s="103">
        <v>12</v>
      </c>
      <c r="BE106" s="104">
        <v>1600</v>
      </c>
      <c r="BF106" s="103">
        <v>8</v>
      </c>
      <c r="BG106" s="104">
        <v>200</v>
      </c>
      <c r="BH106" s="104">
        <v>8200</v>
      </c>
      <c r="BI106" s="104">
        <v>300</v>
      </c>
      <c r="BJ106" s="104">
        <v>0</v>
      </c>
      <c r="BK106" s="104">
        <v>632</v>
      </c>
      <c r="BL106" s="104">
        <v>2132</v>
      </c>
      <c r="BM106" s="104">
        <v>6068</v>
      </c>
      <c r="BN106" s="105">
        <v>0.4</v>
      </c>
      <c r="BO106" s="106" t="str">
        <v>No</v>
      </c>
      <c r="BQ106" s="100">
        <f>AVERAGE(BH$6:BH106)</f>
        <v>7516.8316831683169</v>
      </c>
      <c r="BR106" s="100">
        <f>AVERAGE(BL$6:BL106)</f>
        <v>2057.9801980198022</v>
      </c>
      <c r="BS106" s="100">
        <f>AVERAGE(BM$6:BM106)</f>
        <v>5458.8514851485152</v>
      </c>
      <c r="BT106" s="6"/>
      <c r="BU106" s="103">
        <v>101</v>
      </c>
      <c r="BV106" s="103">
        <v>3</v>
      </c>
      <c r="BW106" s="103">
        <v>3</v>
      </c>
      <c r="BX106" s="103">
        <v>5</v>
      </c>
      <c r="BY106" s="104">
        <v>60</v>
      </c>
      <c r="BZ106" s="103">
        <v>4</v>
      </c>
      <c r="CA106" s="103">
        <v>9</v>
      </c>
      <c r="CB106" s="104">
        <v>1200</v>
      </c>
      <c r="CC106" s="103">
        <v>6</v>
      </c>
      <c r="CD106" s="104">
        <v>300</v>
      </c>
      <c r="CE106" s="104">
        <v>6300</v>
      </c>
      <c r="CF106" s="104">
        <v>300</v>
      </c>
      <c r="CG106" s="104">
        <v>0</v>
      </c>
      <c r="CH106" s="104">
        <v>600</v>
      </c>
      <c r="CI106" s="104">
        <v>1800</v>
      </c>
      <c r="CJ106" s="104">
        <v>4500</v>
      </c>
      <c r="CK106" s="105">
        <v>0.3</v>
      </c>
      <c r="CL106" s="106" t="s">
        <v>66</v>
      </c>
      <c r="CN106" s="100">
        <f>AVERAGE(CE$6:CE106)</f>
        <v>7647.5247524752476</v>
      </c>
      <c r="CO106" s="100">
        <f>AVERAGE(CI$6:CI106)</f>
        <v>2124.5643564356437</v>
      </c>
      <c r="CP106" s="100">
        <f>AVERAGE(CJ$6:CJ106)</f>
        <v>5522.9603960396043</v>
      </c>
    </row>
    <row r="107" spans="2:94" ht="16" x14ac:dyDescent="0.2">
      <c r="B107" s="103">
        <v>102</v>
      </c>
      <c r="C107" s="103">
        <v>1</v>
      </c>
      <c r="D107" s="103">
        <v>4</v>
      </c>
      <c r="E107" s="103">
        <v>3</v>
      </c>
      <c r="F107" s="104">
        <v>28</v>
      </c>
      <c r="G107" s="103">
        <v>5</v>
      </c>
      <c r="H107" s="103">
        <v>8</v>
      </c>
      <c r="I107" s="104">
        <v>450</v>
      </c>
      <c r="J107" s="103">
        <v>7</v>
      </c>
      <c r="K107" s="104">
        <v>600</v>
      </c>
      <c r="L107" s="104">
        <v>4200</v>
      </c>
      <c r="M107" s="104">
        <v>500</v>
      </c>
      <c r="N107" s="104">
        <v>0</v>
      </c>
      <c r="O107" s="104">
        <v>436</v>
      </c>
      <c r="P107" s="104">
        <v>1986</v>
      </c>
      <c r="Q107" s="104">
        <v>2214</v>
      </c>
      <c r="R107" s="105">
        <v>0.35</v>
      </c>
      <c r="S107" s="106" t="s">
        <v>66</v>
      </c>
      <c r="U107" s="100">
        <f>AVERAGE(L$6:L107)</f>
        <v>4122.0588235294117</v>
      </c>
      <c r="V107" s="100">
        <f>AVERAGE(P$6:P107)</f>
        <v>1798.4411764705883</v>
      </c>
      <c r="W107" s="100">
        <f>AVERAGE(Q$6:Q107)</f>
        <v>2323.6176470588234</v>
      </c>
      <c r="X107" s="6"/>
      <c r="Z107" s="103">
        <v>102</v>
      </c>
      <c r="AA107" s="103">
        <v>2</v>
      </c>
      <c r="AB107" s="103">
        <v>3</v>
      </c>
      <c r="AC107" s="103">
        <v>3</v>
      </c>
      <c r="AD107" s="104">
        <v>58</v>
      </c>
      <c r="AE107" s="103">
        <v>9</v>
      </c>
      <c r="AF107" s="103">
        <v>12</v>
      </c>
      <c r="AG107" s="104">
        <v>1200</v>
      </c>
      <c r="AH107" s="103">
        <v>10</v>
      </c>
      <c r="AI107" s="104">
        <v>450</v>
      </c>
      <c r="AJ107" s="104">
        <v>7650</v>
      </c>
      <c r="AK107" s="104">
        <v>500</v>
      </c>
      <c r="AL107" s="104">
        <v>0</v>
      </c>
      <c r="AM107" s="104">
        <v>820</v>
      </c>
      <c r="AN107" s="104">
        <v>2820</v>
      </c>
      <c r="AO107" s="104">
        <v>4830</v>
      </c>
      <c r="AP107" s="105">
        <v>0.5</v>
      </c>
      <c r="AQ107" s="106" t="s">
        <v>66</v>
      </c>
      <c r="AS107" s="100">
        <f>AVERAGE(AJ$6:AJ107)</f>
        <v>6085.2941176470586</v>
      </c>
      <c r="AT107" s="100">
        <f>AVERAGE(AN$6:AN107)</f>
        <v>2108.3333333333335</v>
      </c>
      <c r="AU107" s="100">
        <f>AVERAGE(AO$6:AO107)</f>
        <v>3976.9607843137255</v>
      </c>
      <c r="AV107" s="6"/>
      <c r="AX107" s="103">
        <v>102</v>
      </c>
      <c r="AY107" s="103">
        <v>2</v>
      </c>
      <c r="AZ107" s="103">
        <v>5</v>
      </c>
      <c r="BA107" s="103">
        <v>5</v>
      </c>
      <c r="BB107" s="104">
        <v>53</v>
      </c>
      <c r="BC107" s="103">
        <v>4</v>
      </c>
      <c r="BD107" s="103">
        <v>9</v>
      </c>
      <c r="BE107" s="104">
        <v>800</v>
      </c>
      <c r="BF107" s="103">
        <v>7</v>
      </c>
      <c r="BG107" s="104">
        <v>500</v>
      </c>
      <c r="BH107" s="104">
        <v>6900</v>
      </c>
      <c r="BI107" s="104">
        <v>300</v>
      </c>
      <c r="BJ107" s="104">
        <v>0</v>
      </c>
      <c r="BK107" s="104">
        <v>611</v>
      </c>
      <c r="BL107" s="104">
        <v>1961</v>
      </c>
      <c r="BM107" s="104">
        <v>4939</v>
      </c>
      <c r="BN107" s="105">
        <v>0.35</v>
      </c>
      <c r="BO107" s="106" t="str">
        <v>No</v>
      </c>
      <c r="BQ107" s="100">
        <f>AVERAGE(BH$6:BH107)</f>
        <v>7510.7843137254904</v>
      </c>
      <c r="BR107" s="100">
        <f>AVERAGE(BL$6:BL107)</f>
        <v>2057.0294117647059</v>
      </c>
      <c r="BS107" s="100">
        <f>AVERAGE(BM$6:BM107)</f>
        <v>5453.7549019607841</v>
      </c>
      <c r="BT107" s="6"/>
      <c r="BU107" s="103">
        <v>102</v>
      </c>
      <c r="BV107" s="103">
        <v>2</v>
      </c>
      <c r="BW107" s="103">
        <v>3</v>
      </c>
      <c r="BX107" s="103">
        <v>2</v>
      </c>
      <c r="BY107" s="104">
        <v>50</v>
      </c>
      <c r="BZ107" s="103">
        <v>11</v>
      </c>
      <c r="CA107" s="103">
        <v>13</v>
      </c>
      <c r="CB107" s="104">
        <v>800</v>
      </c>
      <c r="CC107" s="103">
        <v>11</v>
      </c>
      <c r="CD107" s="104">
        <v>300</v>
      </c>
      <c r="CE107" s="104">
        <v>9900</v>
      </c>
      <c r="CF107" s="104">
        <v>300</v>
      </c>
      <c r="CG107" s="104">
        <v>0</v>
      </c>
      <c r="CH107" s="104">
        <v>790</v>
      </c>
      <c r="CI107" s="104">
        <v>2740</v>
      </c>
      <c r="CJ107" s="104">
        <v>7160</v>
      </c>
      <c r="CK107" s="105">
        <v>0.55000000000000004</v>
      </c>
      <c r="CL107" s="106" t="s">
        <v>66</v>
      </c>
      <c r="CN107" s="100">
        <f>AVERAGE(CE$6:CE107)</f>
        <v>7669.6078431372553</v>
      </c>
      <c r="CO107" s="100">
        <f>AVERAGE(CI$6:CI107)</f>
        <v>2130.5980392156862</v>
      </c>
      <c r="CP107" s="100">
        <f>AVERAGE(CJ$6:CJ107)</f>
        <v>5539.0098039215691</v>
      </c>
    </row>
    <row r="108" spans="2:94" ht="16" x14ac:dyDescent="0.2">
      <c r="B108" s="103">
        <v>103</v>
      </c>
      <c r="C108" s="103">
        <v>1</v>
      </c>
      <c r="D108" s="103">
        <v>5</v>
      </c>
      <c r="E108" s="103">
        <v>3</v>
      </c>
      <c r="F108" s="104">
        <v>72</v>
      </c>
      <c r="G108" s="103">
        <v>4</v>
      </c>
      <c r="H108" s="103">
        <v>7</v>
      </c>
      <c r="I108" s="104">
        <v>450</v>
      </c>
      <c r="J108" s="103">
        <v>6</v>
      </c>
      <c r="K108" s="104">
        <v>750</v>
      </c>
      <c r="L108" s="104">
        <v>3900</v>
      </c>
      <c r="M108" s="104">
        <v>500</v>
      </c>
      <c r="N108" s="104">
        <v>0</v>
      </c>
      <c r="O108" s="104">
        <v>672</v>
      </c>
      <c r="P108" s="104">
        <v>2072</v>
      </c>
      <c r="Q108" s="104">
        <v>1828</v>
      </c>
      <c r="R108" s="105">
        <v>0.3</v>
      </c>
      <c r="S108" s="106" t="s">
        <v>66</v>
      </c>
      <c r="U108" s="100">
        <f>AVERAGE(L$6:L108)</f>
        <v>4119.9029126213591</v>
      </c>
      <c r="V108" s="100">
        <f>AVERAGE(P$6:P108)</f>
        <v>1801.0970873786407</v>
      </c>
      <c r="W108" s="100">
        <f>AVERAGE(Q$6:Q108)</f>
        <v>2318.8058252427186</v>
      </c>
      <c r="X108" s="6"/>
      <c r="Z108" s="103">
        <v>103</v>
      </c>
      <c r="AA108" s="103">
        <v>2</v>
      </c>
      <c r="AB108" s="103">
        <v>3</v>
      </c>
      <c r="AC108" s="103">
        <v>4</v>
      </c>
      <c r="AD108" s="104">
        <v>68</v>
      </c>
      <c r="AE108" s="103">
        <v>7</v>
      </c>
      <c r="AF108" s="103">
        <v>11</v>
      </c>
      <c r="AG108" s="104">
        <v>1200</v>
      </c>
      <c r="AH108" s="103">
        <v>9</v>
      </c>
      <c r="AI108" s="104">
        <v>450</v>
      </c>
      <c r="AJ108" s="104">
        <v>7050</v>
      </c>
      <c r="AK108" s="104">
        <v>500</v>
      </c>
      <c r="AL108" s="104">
        <v>0</v>
      </c>
      <c r="AM108" s="104">
        <v>852</v>
      </c>
      <c r="AN108" s="104">
        <v>2702</v>
      </c>
      <c r="AO108" s="104">
        <v>4348</v>
      </c>
      <c r="AP108" s="105">
        <v>0.45</v>
      </c>
      <c r="AQ108" s="106" t="s">
        <v>66</v>
      </c>
      <c r="AS108" s="100">
        <f>AVERAGE(AJ$6:AJ108)</f>
        <v>6094.6601941747576</v>
      </c>
      <c r="AT108" s="100">
        <f>AVERAGE(AN$6:AN108)</f>
        <v>2114.0970873786409</v>
      </c>
      <c r="AU108" s="100">
        <f>AVERAGE(AO$6:AO108)</f>
        <v>3980.5631067961167</v>
      </c>
      <c r="AV108" s="6"/>
      <c r="AX108" s="103">
        <v>103</v>
      </c>
      <c r="AY108" s="103">
        <v>1</v>
      </c>
      <c r="AZ108" s="103">
        <v>1</v>
      </c>
      <c r="BA108" s="103">
        <v>0</v>
      </c>
      <c r="BB108" s="104">
        <v>75</v>
      </c>
      <c r="BC108" s="103">
        <v>7</v>
      </c>
      <c r="BD108" s="103">
        <v>7</v>
      </c>
      <c r="BE108" s="104">
        <v>400</v>
      </c>
      <c r="BF108" s="103">
        <v>6</v>
      </c>
      <c r="BG108" s="104">
        <v>100</v>
      </c>
      <c r="BH108" s="104">
        <v>5300</v>
      </c>
      <c r="BI108" s="104">
        <v>300</v>
      </c>
      <c r="BJ108" s="104">
        <v>0</v>
      </c>
      <c r="BK108" s="104">
        <v>690</v>
      </c>
      <c r="BL108" s="104">
        <v>1890</v>
      </c>
      <c r="BM108" s="104">
        <v>3410</v>
      </c>
      <c r="BN108" s="105">
        <v>0.3</v>
      </c>
      <c r="BO108" s="106" t="str">
        <v>No</v>
      </c>
      <c r="BQ108" s="100">
        <f>AVERAGE(BH$6:BH108)</f>
        <v>7489.3203883495144</v>
      </c>
      <c r="BR108" s="100">
        <f>AVERAGE(BL$6:BL108)</f>
        <v>2055.4077669902913</v>
      </c>
      <c r="BS108" s="100">
        <f>AVERAGE(BM$6:BM108)</f>
        <v>5433.9126213592235</v>
      </c>
      <c r="BT108" s="6"/>
      <c r="BU108" s="103">
        <v>103</v>
      </c>
      <c r="BV108" s="103">
        <v>3</v>
      </c>
      <c r="BW108" s="103">
        <v>3</v>
      </c>
      <c r="BX108" s="103">
        <v>2</v>
      </c>
      <c r="BY108" s="104">
        <v>43</v>
      </c>
      <c r="BZ108" s="103">
        <v>11</v>
      </c>
      <c r="CA108" s="103">
        <v>13</v>
      </c>
      <c r="CB108" s="104">
        <v>1200</v>
      </c>
      <c r="CC108" s="103">
        <v>10</v>
      </c>
      <c r="CD108" s="104">
        <v>300</v>
      </c>
      <c r="CE108" s="104">
        <v>9500</v>
      </c>
      <c r="CF108" s="104">
        <v>300</v>
      </c>
      <c r="CG108" s="104">
        <v>0</v>
      </c>
      <c r="CH108" s="104">
        <v>670</v>
      </c>
      <c r="CI108" s="104">
        <v>2470</v>
      </c>
      <c r="CJ108" s="104">
        <v>7030</v>
      </c>
      <c r="CK108" s="105">
        <v>0.5</v>
      </c>
      <c r="CL108" s="106" t="s">
        <v>66</v>
      </c>
      <c r="CN108" s="100">
        <f>AVERAGE(CE$6:CE108)</f>
        <v>7687.3786407766993</v>
      </c>
      <c r="CO108" s="100">
        <f>AVERAGE(CI$6:CI108)</f>
        <v>2133.8932038834951</v>
      </c>
      <c r="CP108" s="100">
        <f>AVERAGE(CJ$6:CJ108)</f>
        <v>5553.4854368932038</v>
      </c>
    </row>
    <row r="109" spans="2:94" ht="16" x14ac:dyDescent="0.2">
      <c r="B109" s="103">
        <v>104</v>
      </c>
      <c r="C109" s="103">
        <v>0</v>
      </c>
      <c r="D109" s="103">
        <v>3</v>
      </c>
      <c r="E109" s="103">
        <v>2</v>
      </c>
      <c r="F109" s="104">
        <v>50</v>
      </c>
      <c r="G109" s="103">
        <v>6</v>
      </c>
      <c r="H109" s="103">
        <v>8</v>
      </c>
      <c r="I109" s="104">
        <v>0</v>
      </c>
      <c r="J109" s="103">
        <v>8</v>
      </c>
      <c r="K109" s="104">
        <v>450</v>
      </c>
      <c r="L109" s="104">
        <v>4050</v>
      </c>
      <c r="M109" s="104">
        <v>500</v>
      </c>
      <c r="N109" s="104">
        <v>0</v>
      </c>
      <c r="O109" s="104">
        <v>640</v>
      </c>
      <c r="P109" s="104">
        <v>2340</v>
      </c>
      <c r="Q109" s="104">
        <v>1710</v>
      </c>
      <c r="R109" s="105">
        <v>0.4</v>
      </c>
      <c r="S109" s="106" t="s">
        <v>66</v>
      </c>
      <c r="U109" s="100">
        <f>AVERAGE(L$6:L109)</f>
        <v>4119.2307692307695</v>
      </c>
      <c r="V109" s="100">
        <f>AVERAGE(P$6:P109)</f>
        <v>1806.2788461538462</v>
      </c>
      <c r="W109" s="100">
        <f>AVERAGE(Q$6:Q109)</f>
        <v>2312.9519230769229</v>
      </c>
      <c r="X109" s="6"/>
      <c r="Z109" s="103">
        <v>104</v>
      </c>
      <c r="AA109" s="103">
        <v>3</v>
      </c>
      <c r="AB109" s="103">
        <v>4</v>
      </c>
      <c r="AC109" s="103">
        <v>2</v>
      </c>
      <c r="AD109" s="104">
        <v>50</v>
      </c>
      <c r="AE109" s="103">
        <v>6</v>
      </c>
      <c r="AF109" s="103">
        <v>8</v>
      </c>
      <c r="AG109" s="104">
        <v>1800</v>
      </c>
      <c r="AH109" s="103">
        <v>5</v>
      </c>
      <c r="AI109" s="104">
        <v>600</v>
      </c>
      <c r="AJ109" s="104">
        <v>5400</v>
      </c>
      <c r="AK109" s="104">
        <v>500</v>
      </c>
      <c r="AL109" s="104">
        <v>0</v>
      </c>
      <c r="AM109" s="104">
        <v>490</v>
      </c>
      <c r="AN109" s="104">
        <v>1740</v>
      </c>
      <c r="AO109" s="104">
        <v>3660</v>
      </c>
      <c r="AP109" s="105">
        <v>0.25</v>
      </c>
      <c r="AQ109" s="106" t="s">
        <v>66</v>
      </c>
      <c r="AS109" s="100">
        <f>AVERAGE(AJ$6:AJ109)</f>
        <v>6087.9807692307695</v>
      </c>
      <c r="AT109" s="100">
        <f>AVERAGE(AN$6:AN109)</f>
        <v>2110.5</v>
      </c>
      <c r="AU109" s="100">
        <f>AVERAGE(AO$6:AO109)</f>
        <v>3977.4807692307691</v>
      </c>
      <c r="AV109" s="6"/>
      <c r="AX109" s="103">
        <v>104</v>
      </c>
      <c r="AY109" s="103">
        <v>1</v>
      </c>
      <c r="AZ109" s="103">
        <v>3</v>
      </c>
      <c r="BA109" s="103">
        <v>2</v>
      </c>
      <c r="BB109" s="104">
        <v>23</v>
      </c>
      <c r="BC109" s="103">
        <v>9</v>
      </c>
      <c r="BD109" s="103">
        <v>11</v>
      </c>
      <c r="BE109" s="104">
        <v>400</v>
      </c>
      <c r="BF109" s="103">
        <v>10</v>
      </c>
      <c r="BG109" s="104">
        <v>300</v>
      </c>
      <c r="BH109" s="104">
        <v>8700</v>
      </c>
      <c r="BI109" s="104">
        <v>300</v>
      </c>
      <c r="BJ109" s="104">
        <v>0</v>
      </c>
      <c r="BK109" s="104">
        <v>470</v>
      </c>
      <c r="BL109" s="104">
        <v>2270</v>
      </c>
      <c r="BM109" s="104">
        <v>6430</v>
      </c>
      <c r="BN109" s="105">
        <v>0.5</v>
      </c>
      <c r="BO109" s="106" t="str">
        <v>No</v>
      </c>
      <c r="BQ109" s="100">
        <f>AVERAGE(BH$6:BH109)</f>
        <v>7500.9615384615381</v>
      </c>
      <c r="BR109" s="100">
        <f>AVERAGE(BL$6:BL109)</f>
        <v>2057.4711538461538</v>
      </c>
      <c r="BS109" s="100">
        <f>AVERAGE(BM$6:BM109)</f>
        <v>5443.4903846153848</v>
      </c>
      <c r="BT109" s="6"/>
      <c r="BU109" s="103">
        <v>104</v>
      </c>
      <c r="BV109" s="103">
        <v>2</v>
      </c>
      <c r="BW109" s="103">
        <v>0</v>
      </c>
      <c r="BX109" s="103">
        <v>0</v>
      </c>
      <c r="BY109" s="104">
        <v>54</v>
      </c>
      <c r="BZ109" s="103">
        <v>8</v>
      </c>
      <c r="CA109" s="103">
        <v>8</v>
      </c>
      <c r="CB109" s="104">
        <v>800</v>
      </c>
      <c r="CC109" s="103">
        <v>6</v>
      </c>
      <c r="CD109" s="104">
        <v>0</v>
      </c>
      <c r="CE109" s="104">
        <v>5600</v>
      </c>
      <c r="CF109" s="104">
        <v>300</v>
      </c>
      <c r="CG109" s="104">
        <v>0</v>
      </c>
      <c r="CH109" s="104">
        <v>564</v>
      </c>
      <c r="CI109" s="104">
        <v>1764</v>
      </c>
      <c r="CJ109" s="104">
        <v>3836</v>
      </c>
      <c r="CK109" s="105">
        <v>0.3</v>
      </c>
      <c r="CL109" s="106" t="s">
        <v>66</v>
      </c>
      <c r="CN109" s="100">
        <f>AVERAGE(CE$6:CE109)</f>
        <v>7667.3076923076924</v>
      </c>
      <c r="CO109" s="100">
        <f>AVERAGE(CI$6:CI109)</f>
        <v>2130.3365384615386</v>
      </c>
      <c r="CP109" s="100">
        <f>AVERAGE(CJ$6:CJ109)</f>
        <v>5536.9711538461543</v>
      </c>
    </row>
    <row r="110" spans="2:94" ht="16" x14ac:dyDescent="0.2">
      <c r="B110" s="103">
        <v>105</v>
      </c>
      <c r="C110" s="103">
        <v>4</v>
      </c>
      <c r="D110" s="103">
        <v>5</v>
      </c>
      <c r="E110" s="103">
        <v>2</v>
      </c>
      <c r="F110" s="104">
        <v>37</v>
      </c>
      <c r="G110" s="103">
        <v>5</v>
      </c>
      <c r="H110" s="103">
        <v>7</v>
      </c>
      <c r="I110" s="104">
        <v>1800</v>
      </c>
      <c r="J110" s="103">
        <v>3</v>
      </c>
      <c r="K110" s="104">
        <v>750</v>
      </c>
      <c r="L110" s="104">
        <v>3900</v>
      </c>
      <c r="M110" s="104">
        <v>500</v>
      </c>
      <c r="N110" s="104">
        <v>0</v>
      </c>
      <c r="O110" s="104">
        <v>351</v>
      </c>
      <c r="P110" s="104">
        <v>1301</v>
      </c>
      <c r="Q110" s="104">
        <v>2599</v>
      </c>
      <c r="R110" s="105">
        <v>0.15</v>
      </c>
      <c r="S110" s="106" t="s">
        <v>66</v>
      </c>
      <c r="U110" s="100">
        <f>AVERAGE(L$6:L110)</f>
        <v>4117.1428571428569</v>
      </c>
      <c r="V110" s="100">
        <f>AVERAGE(P$6:P110)</f>
        <v>1801.4666666666667</v>
      </c>
      <c r="W110" s="100">
        <f>AVERAGE(Q$6:Q110)</f>
        <v>2315.6761904761906</v>
      </c>
      <c r="X110" s="6"/>
      <c r="Z110" s="103">
        <v>105</v>
      </c>
      <c r="AA110" s="103">
        <v>2</v>
      </c>
      <c r="AB110" s="103">
        <v>4</v>
      </c>
      <c r="AC110" s="103">
        <v>3</v>
      </c>
      <c r="AD110" s="104">
        <v>39</v>
      </c>
      <c r="AE110" s="103">
        <v>5</v>
      </c>
      <c r="AF110" s="103">
        <v>8</v>
      </c>
      <c r="AG110" s="104">
        <v>1200</v>
      </c>
      <c r="AH110" s="103">
        <v>6</v>
      </c>
      <c r="AI110" s="104">
        <v>600</v>
      </c>
      <c r="AJ110" s="104">
        <v>5400</v>
      </c>
      <c r="AK110" s="104">
        <v>500</v>
      </c>
      <c r="AL110" s="104">
        <v>0</v>
      </c>
      <c r="AM110" s="104">
        <v>474</v>
      </c>
      <c r="AN110" s="104">
        <v>1874</v>
      </c>
      <c r="AO110" s="104">
        <v>3526</v>
      </c>
      <c r="AP110" s="105">
        <v>0.3</v>
      </c>
      <c r="AQ110" s="106" t="s">
        <v>66</v>
      </c>
      <c r="AS110" s="100">
        <f>AVERAGE(AJ$6:AJ110)</f>
        <v>6081.4285714285716</v>
      </c>
      <c r="AT110" s="100">
        <f>AVERAGE(AN$6:AN110)</f>
        <v>2108.2476190476191</v>
      </c>
      <c r="AU110" s="100">
        <f>AVERAGE(AO$6:AO110)</f>
        <v>3973.1809523809525</v>
      </c>
      <c r="AV110" s="6"/>
      <c r="AX110" s="103">
        <v>105</v>
      </c>
      <c r="AY110" s="103">
        <v>5</v>
      </c>
      <c r="AZ110" s="103">
        <v>5</v>
      </c>
      <c r="BA110" s="103">
        <v>4</v>
      </c>
      <c r="BB110" s="104">
        <v>48</v>
      </c>
      <c r="BC110" s="103">
        <v>7</v>
      </c>
      <c r="BD110" s="103">
        <v>11</v>
      </c>
      <c r="BE110" s="104">
        <v>2000</v>
      </c>
      <c r="BF110" s="103">
        <v>6</v>
      </c>
      <c r="BG110" s="104">
        <v>500</v>
      </c>
      <c r="BH110" s="104">
        <v>7300</v>
      </c>
      <c r="BI110" s="104">
        <v>300</v>
      </c>
      <c r="BJ110" s="104">
        <v>0</v>
      </c>
      <c r="BK110" s="104">
        <v>528</v>
      </c>
      <c r="BL110" s="104">
        <v>1728</v>
      </c>
      <c r="BM110" s="104">
        <v>5572</v>
      </c>
      <c r="BN110" s="105">
        <v>0.3</v>
      </c>
      <c r="BO110" s="106" t="str">
        <v>No</v>
      </c>
      <c r="BQ110" s="100">
        <f>AVERAGE(BH$6:BH110)</f>
        <v>7499.0476190476193</v>
      </c>
      <c r="BR110" s="100">
        <f>AVERAGE(BL$6:BL110)</f>
        <v>2054.3333333333335</v>
      </c>
      <c r="BS110" s="100">
        <f>AVERAGE(BM$6:BM110)</f>
        <v>5444.7142857142853</v>
      </c>
      <c r="BT110" s="6"/>
      <c r="BU110" s="103">
        <v>105</v>
      </c>
      <c r="BV110" s="103">
        <v>4</v>
      </c>
      <c r="BW110" s="103">
        <v>1</v>
      </c>
      <c r="BX110" s="103">
        <v>2</v>
      </c>
      <c r="BY110" s="104">
        <v>29</v>
      </c>
      <c r="BZ110" s="103">
        <v>9</v>
      </c>
      <c r="CA110" s="103">
        <v>11</v>
      </c>
      <c r="CB110" s="104">
        <v>1600</v>
      </c>
      <c r="CC110" s="103">
        <v>7</v>
      </c>
      <c r="CD110" s="104">
        <v>100</v>
      </c>
      <c r="CE110" s="104">
        <v>7300</v>
      </c>
      <c r="CF110" s="104">
        <v>300</v>
      </c>
      <c r="CG110" s="104">
        <v>0</v>
      </c>
      <c r="CH110" s="104">
        <v>443</v>
      </c>
      <c r="CI110" s="104">
        <v>1793</v>
      </c>
      <c r="CJ110" s="104">
        <v>5507</v>
      </c>
      <c r="CK110" s="105">
        <v>0.35</v>
      </c>
      <c r="CL110" s="106" t="s">
        <v>66</v>
      </c>
      <c r="CN110" s="100">
        <f>AVERAGE(CE$6:CE110)</f>
        <v>7663.8095238095239</v>
      </c>
      <c r="CO110" s="100">
        <f>AVERAGE(CI$6:CI110)</f>
        <v>2127.1238095238095</v>
      </c>
      <c r="CP110" s="100">
        <f>AVERAGE(CJ$6:CJ110)</f>
        <v>5536.6857142857143</v>
      </c>
    </row>
    <row r="111" spans="2:94" ht="16" x14ac:dyDescent="0.2">
      <c r="B111" s="103">
        <v>106</v>
      </c>
      <c r="C111" s="103">
        <v>2</v>
      </c>
      <c r="D111" s="103">
        <v>3</v>
      </c>
      <c r="E111" s="103">
        <v>3</v>
      </c>
      <c r="F111" s="104">
        <v>43</v>
      </c>
      <c r="G111" s="103">
        <v>6</v>
      </c>
      <c r="H111" s="103">
        <v>9</v>
      </c>
      <c r="I111" s="104">
        <v>900</v>
      </c>
      <c r="J111" s="103">
        <v>7</v>
      </c>
      <c r="K111" s="104">
        <v>450</v>
      </c>
      <c r="L111" s="104">
        <v>4500</v>
      </c>
      <c r="M111" s="104">
        <v>500</v>
      </c>
      <c r="N111" s="104">
        <v>0</v>
      </c>
      <c r="O111" s="104">
        <v>541</v>
      </c>
      <c r="P111" s="104">
        <v>2091</v>
      </c>
      <c r="Q111" s="104">
        <v>2409</v>
      </c>
      <c r="R111" s="105">
        <v>0.35</v>
      </c>
      <c r="S111" s="106" t="s">
        <v>66</v>
      </c>
      <c r="U111" s="100">
        <f>AVERAGE(L$6:L111)</f>
        <v>4120.7547169811323</v>
      </c>
      <c r="V111" s="100">
        <f>AVERAGE(P$6:P111)</f>
        <v>1804.1981132075471</v>
      </c>
      <c r="W111" s="100">
        <f>AVERAGE(Q$6:Q111)</f>
        <v>2316.5566037735848</v>
      </c>
      <c r="X111" s="6"/>
      <c r="Z111" s="103">
        <v>106</v>
      </c>
      <c r="AA111" s="103">
        <v>2</v>
      </c>
      <c r="AB111" s="103">
        <v>3</v>
      </c>
      <c r="AC111" s="103">
        <v>5</v>
      </c>
      <c r="AD111" s="104">
        <v>57</v>
      </c>
      <c r="AE111" s="103">
        <v>8</v>
      </c>
      <c r="AF111" s="103">
        <v>13</v>
      </c>
      <c r="AG111" s="104">
        <v>1200</v>
      </c>
      <c r="AH111" s="103">
        <v>11</v>
      </c>
      <c r="AI111" s="104">
        <v>450</v>
      </c>
      <c r="AJ111" s="104">
        <v>8250</v>
      </c>
      <c r="AK111" s="104">
        <v>500</v>
      </c>
      <c r="AL111" s="104">
        <v>0</v>
      </c>
      <c r="AM111" s="104">
        <v>867</v>
      </c>
      <c r="AN111" s="104">
        <v>3017</v>
      </c>
      <c r="AO111" s="104">
        <v>5233</v>
      </c>
      <c r="AP111" s="105">
        <v>0.55000000000000004</v>
      </c>
      <c r="AQ111" s="106" t="s">
        <v>66</v>
      </c>
      <c r="AS111" s="100">
        <f>AVERAGE(AJ$6:AJ111)</f>
        <v>6101.8867924528304</v>
      </c>
      <c r="AT111" s="100">
        <f>AVERAGE(AN$6:AN111)</f>
        <v>2116.8207547169814</v>
      </c>
      <c r="AU111" s="100">
        <f>AVERAGE(AO$6:AO111)</f>
        <v>3985.066037735849</v>
      </c>
      <c r="AV111" s="6"/>
      <c r="AX111" s="103">
        <v>106</v>
      </c>
      <c r="AY111" s="103">
        <v>2</v>
      </c>
      <c r="AZ111" s="103">
        <v>2</v>
      </c>
      <c r="BA111" s="103">
        <v>2</v>
      </c>
      <c r="BB111" s="104">
        <v>41</v>
      </c>
      <c r="BC111" s="103">
        <v>5</v>
      </c>
      <c r="BD111" s="103">
        <v>7</v>
      </c>
      <c r="BE111" s="104">
        <v>800</v>
      </c>
      <c r="BF111" s="103">
        <v>5</v>
      </c>
      <c r="BG111" s="104">
        <v>200</v>
      </c>
      <c r="BH111" s="104">
        <v>5000</v>
      </c>
      <c r="BI111" s="104">
        <v>300</v>
      </c>
      <c r="BJ111" s="104">
        <v>0</v>
      </c>
      <c r="BK111" s="104">
        <v>445</v>
      </c>
      <c r="BL111" s="104">
        <v>1495</v>
      </c>
      <c r="BM111" s="104">
        <v>3505</v>
      </c>
      <c r="BN111" s="105">
        <v>0.25</v>
      </c>
      <c r="BO111" s="106" t="str">
        <v>No</v>
      </c>
      <c r="BQ111" s="100">
        <f>AVERAGE(BH$6:BH111)</f>
        <v>7475.4716981132078</v>
      </c>
      <c r="BR111" s="100">
        <f>AVERAGE(BL$6:BL111)</f>
        <v>2049.0566037735848</v>
      </c>
      <c r="BS111" s="100">
        <f>AVERAGE(BM$6:BM111)</f>
        <v>5426.4150943396226</v>
      </c>
      <c r="BT111" s="6"/>
      <c r="BU111" s="103">
        <v>106</v>
      </c>
      <c r="BV111" s="103">
        <v>0</v>
      </c>
      <c r="BW111" s="103">
        <v>5</v>
      </c>
      <c r="BX111" s="103">
        <v>3</v>
      </c>
      <c r="BY111" s="104">
        <v>62</v>
      </c>
      <c r="BZ111" s="103">
        <v>8</v>
      </c>
      <c r="CA111" s="103">
        <v>11</v>
      </c>
      <c r="CB111" s="104">
        <v>0</v>
      </c>
      <c r="CC111" s="103">
        <v>11</v>
      </c>
      <c r="CD111" s="104">
        <v>500</v>
      </c>
      <c r="CE111" s="104">
        <v>9300</v>
      </c>
      <c r="CF111" s="104">
        <v>300</v>
      </c>
      <c r="CG111" s="104">
        <v>0</v>
      </c>
      <c r="CH111" s="104">
        <v>922</v>
      </c>
      <c r="CI111" s="104">
        <v>2872</v>
      </c>
      <c r="CJ111" s="104">
        <v>6428</v>
      </c>
      <c r="CK111" s="105">
        <v>0.55000000000000004</v>
      </c>
      <c r="CL111" s="106" t="s">
        <v>66</v>
      </c>
      <c r="CN111" s="100">
        <f>AVERAGE(CE$6:CE111)</f>
        <v>7679.2452830188677</v>
      </c>
      <c r="CO111" s="100">
        <f>AVERAGE(CI$6:CI111)</f>
        <v>2134.1509433962265</v>
      </c>
      <c r="CP111" s="100">
        <f>AVERAGE(CJ$6:CJ111)</f>
        <v>5545.0943396226412</v>
      </c>
    </row>
    <row r="112" spans="2:94" ht="16" x14ac:dyDescent="0.2">
      <c r="B112" s="103">
        <v>107</v>
      </c>
      <c r="C112" s="103">
        <v>3</v>
      </c>
      <c r="D112" s="103">
        <v>2</v>
      </c>
      <c r="E112" s="103">
        <v>1</v>
      </c>
      <c r="F112" s="104">
        <v>84</v>
      </c>
      <c r="G112" s="103">
        <v>8</v>
      </c>
      <c r="H112" s="103">
        <v>9</v>
      </c>
      <c r="I112" s="104">
        <v>1350</v>
      </c>
      <c r="J112" s="103">
        <v>6</v>
      </c>
      <c r="K112" s="104">
        <v>300</v>
      </c>
      <c r="L112" s="104">
        <v>4350</v>
      </c>
      <c r="M112" s="104">
        <v>500</v>
      </c>
      <c r="N112" s="104">
        <v>0</v>
      </c>
      <c r="O112" s="104">
        <v>744</v>
      </c>
      <c r="P112" s="104">
        <v>2144</v>
      </c>
      <c r="Q112" s="104">
        <v>2206</v>
      </c>
      <c r="R112" s="105">
        <v>0.3</v>
      </c>
      <c r="S112" s="106" t="s">
        <v>66</v>
      </c>
      <c r="U112" s="100">
        <f>AVERAGE(L$6:L112)</f>
        <v>4122.8971962616824</v>
      </c>
      <c r="V112" s="100">
        <f>AVERAGE(P$6:P112)</f>
        <v>1807.3738317757009</v>
      </c>
      <c r="W112" s="100">
        <f>AVERAGE(Q$6:Q112)</f>
        <v>2315.5233644859813</v>
      </c>
      <c r="X112" s="6"/>
      <c r="Z112" s="103">
        <v>107</v>
      </c>
      <c r="AA112" s="103">
        <v>1</v>
      </c>
      <c r="AB112" s="103">
        <v>4</v>
      </c>
      <c r="AC112" s="103">
        <v>5</v>
      </c>
      <c r="AD112" s="104">
        <v>31</v>
      </c>
      <c r="AE112" s="103">
        <v>10</v>
      </c>
      <c r="AF112" s="103">
        <v>15</v>
      </c>
      <c r="AG112" s="104">
        <v>600</v>
      </c>
      <c r="AH112" s="103">
        <v>14</v>
      </c>
      <c r="AI112" s="104">
        <v>600</v>
      </c>
      <c r="AJ112" s="104">
        <v>9600</v>
      </c>
      <c r="AK112" s="104">
        <v>500</v>
      </c>
      <c r="AL112" s="104">
        <v>0</v>
      </c>
      <c r="AM112" s="104">
        <v>674</v>
      </c>
      <c r="AN112" s="104">
        <v>3274</v>
      </c>
      <c r="AO112" s="104">
        <v>6326</v>
      </c>
      <c r="AP112" s="105">
        <v>0.7</v>
      </c>
      <c r="AQ112" s="106" t="s">
        <v>66</v>
      </c>
      <c r="AS112" s="100">
        <f>AVERAGE(AJ$6:AJ112)</f>
        <v>6134.5794392523367</v>
      </c>
      <c r="AT112" s="100">
        <f>AVERAGE(AN$6:AN112)</f>
        <v>2127.6355140186915</v>
      </c>
      <c r="AU112" s="100">
        <f>AVERAGE(AO$6:AO112)</f>
        <v>4006.9439252336447</v>
      </c>
      <c r="AV112" s="6"/>
      <c r="AX112" s="103">
        <v>107</v>
      </c>
      <c r="AY112" s="103">
        <v>4</v>
      </c>
      <c r="AZ112" s="103">
        <v>3</v>
      </c>
      <c r="BA112" s="103">
        <v>3</v>
      </c>
      <c r="BB112" s="104">
        <v>54</v>
      </c>
      <c r="BC112" s="103">
        <v>12</v>
      </c>
      <c r="BD112" s="103">
        <v>15</v>
      </c>
      <c r="BE112" s="104">
        <v>1600</v>
      </c>
      <c r="BF112" s="103">
        <v>11</v>
      </c>
      <c r="BG112" s="104">
        <v>300</v>
      </c>
      <c r="BH112" s="104">
        <v>10700</v>
      </c>
      <c r="BI112" s="104">
        <v>300</v>
      </c>
      <c r="BJ112" s="104">
        <v>0</v>
      </c>
      <c r="BK112" s="104">
        <v>834</v>
      </c>
      <c r="BL112" s="104">
        <v>2784</v>
      </c>
      <c r="BM112" s="104">
        <v>7916</v>
      </c>
      <c r="BN112" s="105">
        <v>0.55000000000000004</v>
      </c>
      <c r="BO112" s="106" t="str">
        <v>No</v>
      </c>
      <c r="BQ112" s="100">
        <f>AVERAGE(BH$6:BH112)</f>
        <v>7505.6074766355141</v>
      </c>
      <c r="BR112" s="100">
        <f>AVERAGE(BL$6:BL112)</f>
        <v>2055.9252336448599</v>
      </c>
      <c r="BS112" s="100">
        <f>AVERAGE(BM$6:BM112)</f>
        <v>5449.6822429906542</v>
      </c>
      <c r="BT112" s="6"/>
      <c r="BU112" s="103">
        <v>107</v>
      </c>
      <c r="BV112" s="103">
        <v>3</v>
      </c>
      <c r="BW112" s="103">
        <v>2</v>
      </c>
      <c r="BX112" s="103">
        <v>3</v>
      </c>
      <c r="BY112" s="104">
        <v>50</v>
      </c>
      <c r="BZ112" s="103">
        <v>9</v>
      </c>
      <c r="CA112" s="103">
        <v>12</v>
      </c>
      <c r="CB112" s="104">
        <v>1200</v>
      </c>
      <c r="CC112" s="103">
        <v>9</v>
      </c>
      <c r="CD112" s="104">
        <v>200</v>
      </c>
      <c r="CE112" s="104">
        <v>8600</v>
      </c>
      <c r="CF112" s="104">
        <v>300</v>
      </c>
      <c r="CG112" s="104">
        <v>0</v>
      </c>
      <c r="CH112" s="104">
        <v>690</v>
      </c>
      <c r="CI112" s="104">
        <v>2340</v>
      </c>
      <c r="CJ112" s="104">
        <v>6260</v>
      </c>
      <c r="CK112" s="105">
        <v>0.45</v>
      </c>
      <c r="CL112" s="106" t="s">
        <v>66</v>
      </c>
      <c r="CN112" s="100">
        <f>AVERAGE(CE$6:CE112)</f>
        <v>7687.8504672897197</v>
      </c>
      <c r="CO112" s="100">
        <f>AVERAGE(CI$6:CI112)</f>
        <v>2136.0747663551401</v>
      </c>
      <c r="CP112" s="100">
        <f>AVERAGE(CJ$6:CJ112)</f>
        <v>5551.7757009345796</v>
      </c>
    </row>
    <row r="113" spans="2:94" ht="16" x14ac:dyDescent="0.2">
      <c r="B113" s="103">
        <v>108</v>
      </c>
      <c r="C113" s="103">
        <v>1</v>
      </c>
      <c r="D113" s="103">
        <v>2</v>
      </c>
      <c r="E113" s="103">
        <v>3</v>
      </c>
      <c r="F113" s="104">
        <v>62</v>
      </c>
      <c r="G113" s="103">
        <v>6</v>
      </c>
      <c r="H113" s="103">
        <v>9</v>
      </c>
      <c r="I113" s="104">
        <v>450</v>
      </c>
      <c r="J113" s="103">
        <v>8</v>
      </c>
      <c r="K113" s="104">
        <v>300</v>
      </c>
      <c r="L113" s="104">
        <v>4350</v>
      </c>
      <c r="M113" s="104">
        <v>500</v>
      </c>
      <c r="N113" s="104">
        <v>0</v>
      </c>
      <c r="O113" s="104">
        <v>736</v>
      </c>
      <c r="P113" s="104">
        <v>2436</v>
      </c>
      <c r="Q113" s="104">
        <v>1914</v>
      </c>
      <c r="R113" s="105">
        <v>0.4</v>
      </c>
      <c r="S113" s="106" t="s">
        <v>66</v>
      </c>
      <c r="U113" s="100">
        <f>AVERAGE(L$6:L113)</f>
        <v>4125</v>
      </c>
      <c r="V113" s="100">
        <f>AVERAGE(P$6:P113)</f>
        <v>1813.1944444444443</v>
      </c>
      <c r="W113" s="100">
        <f>AVERAGE(Q$6:Q113)</f>
        <v>2311.8055555555557</v>
      </c>
      <c r="X113" s="6"/>
      <c r="Z113" s="103">
        <v>108</v>
      </c>
      <c r="AA113" s="103">
        <v>5</v>
      </c>
      <c r="AB113" s="103">
        <v>3</v>
      </c>
      <c r="AC113" s="103">
        <v>3</v>
      </c>
      <c r="AD113" s="104">
        <v>49</v>
      </c>
      <c r="AE113" s="103">
        <v>5</v>
      </c>
      <c r="AF113" s="103">
        <v>8</v>
      </c>
      <c r="AG113" s="104">
        <v>3000</v>
      </c>
      <c r="AH113" s="103">
        <v>3</v>
      </c>
      <c r="AI113" s="104">
        <v>450</v>
      </c>
      <c r="AJ113" s="104">
        <v>5250</v>
      </c>
      <c r="AK113" s="104">
        <v>500</v>
      </c>
      <c r="AL113" s="104">
        <v>0</v>
      </c>
      <c r="AM113" s="104">
        <v>387</v>
      </c>
      <c r="AN113" s="104">
        <v>1337</v>
      </c>
      <c r="AO113" s="104">
        <v>3913</v>
      </c>
      <c r="AP113" s="105">
        <v>0.15</v>
      </c>
      <c r="AQ113" s="106" t="s">
        <v>66</v>
      </c>
      <c r="AS113" s="100">
        <f>AVERAGE(AJ$6:AJ113)</f>
        <v>6126.3888888888887</v>
      </c>
      <c r="AT113" s="100">
        <f>AVERAGE(AN$6:AN113)</f>
        <v>2120.3148148148148</v>
      </c>
      <c r="AU113" s="100">
        <f>AVERAGE(AO$6:AO113)</f>
        <v>4006.0740740740739</v>
      </c>
      <c r="AV113" s="6"/>
      <c r="AX113" s="103">
        <v>108</v>
      </c>
      <c r="AY113" s="103">
        <v>3</v>
      </c>
      <c r="AZ113" s="103">
        <v>4</v>
      </c>
      <c r="BA113" s="103">
        <v>2</v>
      </c>
      <c r="BB113" s="104">
        <v>48</v>
      </c>
      <c r="BC113" s="103">
        <v>9</v>
      </c>
      <c r="BD113" s="103">
        <v>11</v>
      </c>
      <c r="BE113" s="104">
        <v>1200</v>
      </c>
      <c r="BF113" s="103">
        <v>8</v>
      </c>
      <c r="BG113" s="104">
        <v>400</v>
      </c>
      <c r="BH113" s="104">
        <v>8000</v>
      </c>
      <c r="BI113" s="104">
        <v>300</v>
      </c>
      <c r="BJ113" s="104">
        <v>0</v>
      </c>
      <c r="BK113" s="104">
        <v>624</v>
      </c>
      <c r="BL113" s="104">
        <v>2124</v>
      </c>
      <c r="BM113" s="104">
        <v>5876</v>
      </c>
      <c r="BN113" s="105">
        <v>0.4</v>
      </c>
      <c r="BO113" s="106" t="str">
        <v>No</v>
      </c>
      <c r="BQ113" s="100">
        <f>AVERAGE(BH$6:BH113)</f>
        <v>7510.1851851851852</v>
      </c>
      <c r="BR113" s="100">
        <f>AVERAGE(BL$6:BL113)</f>
        <v>2056.5555555555557</v>
      </c>
      <c r="BS113" s="100">
        <f>AVERAGE(BM$6:BM113)</f>
        <v>5453.6296296296296</v>
      </c>
      <c r="BT113" s="6"/>
      <c r="BU113" s="103">
        <v>108</v>
      </c>
      <c r="BV113" s="103">
        <v>4</v>
      </c>
      <c r="BW113" s="103">
        <v>4</v>
      </c>
      <c r="BX113" s="103">
        <v>3</v>
      </c>
      <c r="BY113" s="104">
        <v>54</v>
      </c>
      <c r="BZ113" s="103">
        <v>6</v>
      </c>
      <c r="CA113" s="103">
        <v>9</v>
      </c>
      <c r="CB113" s="104">
        <v>1600</v>
      </c>
      <c r="CC113" s="103">
        <v>5</v>
      </c>
      <c r="CD113" s="104">
        <v>400</v>
      </c>
      <c r="CE113" s="104">
        <v>6000</v>
      </c>
      <c r="CF113" s="104">
        <v>300</v>
      </c>
      <c r="CG113" s="104">
        <v>0</v>
      </c>
      <c r="CH113" s="104">
        <v>510</v>
      </c>
      <c r="CI113" s="104">
        <v>1560</v>
      </c>
      <c r="CJ113" s="104">
        <v>4440</v>
      </c>
      <c r="CK113" s="105">
        <v>0.25</v>
      </c>
      <c r="CL113" s="106" t="s">
        <v>66</v>
      </c>
      <c r="CN113" s="100">
        <f>AVERAGE(CE$6:CE113)</f>
        <v>7672.2222222222226</v>
      </c>
      <c r="CO113" s="100">
        <f>AVERAGE(CI$6:CI113)</f>
        <v>2130.7407407407409</v>
      </c>
      <c r="CP113" s="100">
        <f>AVERAGE(CJ$6:CJ113)</f>
        <v>5541.4814814814818</v>
      </c>
    </row>
    <row r="114" spans="2:94" ht="16" x14ac:dyDescent="0.2">
      <c r="B114" s="103">
        <v>109</v>
      </c>
      <c r="C114" s="103">
        <v>4</v>
      </c>
      <c r="D114" s="103">
        <v>3</v>
      </c>
      <c r="E114" s="103">
        <v>3</v>
      </c>
      <c r="F114" s="104">
        <v>55</v>
      </c>
      <c r="G114" s="103">
        <v>7</v>
      </c>
      <c r="H114" s="103">
        <v>10</v>
      </c>
      <c r="I114" s="104">
        <v>1800</v>
      </c>
      <c r="J114" s="103">
        <v>6</v>
      </c>
      <c r="K114" s="104">
        <v>450</v>
      </c>
      <c r="L114" s="104">
        <v>4950</v>
      </c>
      <c r="M114" s="104">
        <v>500</v>
      </c>
      <c r="N114" s="104">
        <v>0</v>
      </c>
      <c r="O114" s="104">
        <v>570</v>
      </c>
      <c r="P114" s="104">
        <v>1970</v>
      </c>
      <c r="Q114" s="104">
        <v>2980</v>
      </c>
      <c r="R114" s="105">
        <v>0.3</v>
      </c>
      <c r="S114" s="106" t="s">
        <v>66</v>
      </c>
      <c r="U114" s="100">
        <f>AVERAGE(L$6:L114)</f>
        <v>4132.5688073394494</v>
      </c>
      <c r="V114" s="100">
        <f>AVERAGE(P$6:P114)</f>
        <v>1814.6330275229359</v>
      </c>
      <c r="W114" s="100">
        <f>AVERAGE(Q$6:Q114)</f>
        <v>2317.9357798165138</v>
      </c>
      <c r="X114" s="6"/>
      <c r="Z114" s="103">
        <v>109</v>
      </c>
      <c r="AA114" s="103">
        <v>5</v>
      </c>
      <c r="AB114" s="103">
        <v>0</v>
      </c>
      <c r="AC114" s="103">
        <v>3</v>
      </c>
      <c r="AD114" s="104">
        <v>103</v>
      </c>
      <c r="AE114" s="103">
        <v>5</v>
      </c>
      <c r="AF114" s="103">
        <v>8</v>
      </c>
      <c r="AG114" s="104">
        <v>3000</v>
      </c>
      <c r="AH114" s="103">
        <v>3</v>
      </c>
      <c r="AI114" s="104">
        <v>0</v>
      </c>
      <c r="AJ114" s="104">
        <v>4800</v>
      </c>
      <c r="AK114" s="104">
        <v>500</v>
      </c>
      <c r="AL114" s="104">
        <v>0</v>
      </c>
      <c r="AM114" s="104">
        <v>549</v>
      </c>
      <c r="AN114" s="104">
        <v>1499</v>
      </c>
      <c r="AO114" s="104">
        <v>3301</v>
      </c>
      <c r="AP114" s="105">
        <v>0.15</v>
      </c>
      <c r="AQ114" s="106" t="s">
        <v>66</v>
      </c>
      <c r="AS114" s="100">
        <f>AVERAGE(AJ$6:AJ114)</f>
        <v>6114.220183486239</v>
      </c>
      <c r="AT114" s="100">
        <f>AVERAGE(AN$6:AN114)</f>
        <v>2114.6146788990827</v>
      </c>
      <c r="AU114" s="100">
        <f>AVERAGE(AO$6:AO114)</f>
        <v>3999.6055045871558</v>
      </c>
      <c r="AV114" s="6"/>
      <c r="AX114" s="103">
        <v>109</v>
      </c>
      <c r="AY114" s="103">
        <v>4</v>
      </c>
      <c r="AZ114" s="103">
        <v>4</v>
      </c>
      <c r="BA114" s="103">
        <v>2</v>
      </c>
      <c r="BB114" s="104">
        <v>44</v>
      </c>
      <c r="BC114" s="103">
        <v>10</v>
      </c>
      <c r="BD114" s="103">
        <v>12</v>
      </c>
      <c r="BE114" s="104">
        <v>1600</v>
      </c>
      <c r="BF114" s="103">
        <v>8</v>
      </c>
      <c r="BG114" s="104">
        <v>400</v>
      </c>
      <c r="BH114" s="104">
        <v>8400</v>
      </c>
      <c r="BI114" s="104">
        <v>300</v>
      </c>
      <c r="BJ114" s="104">
        <v>0</v>
      </c>
      <c r="BK114" s="104">
        <v>592</v>
      </c>
      <c r="BL114" s="104">
        <v>2092</v>
      </c>
      <c r="BM114" s="104">
        <v>6308</v>
      </c>
      <c r="BN114" s="105">
        <v>0.4</v>
      </c>
      <c r="BO114" s="106" t="str">
        <v>No</v>
      </c>
      <c r="BQ114" s="100">
        <f>AVERAGE(BH$6:BH114)</f>
        <v>7518.3486238532114</v>
      </c>
      <c r="BR114" s="100">
        <f>AVERAGE(BL$6:BL114)</f>
        <v>2056.880733944954</v>
      </c>
      <c r="BS114" s="100">
        <f>AVERAGE(BM$6:BM114)</f>
        <v>5461.4678899082564</v>
      </c>
      <c r="BT114" s="6"/>
      <c r="BU114" s="103">
        <v>109</v>
      </c>
      <c r="BV114" s="103">
        <v>3</v>
      </c>
      <c r="BW114" s="103">
        <v>3</v>
      </c>
      <c r="BX114" s="103">
        <v>3</v>
      </c>
      <c r="BY114" s="104">
        <v>51</v>
      </c>
      <c r="BZ114" s="103">
        <v>9</v>
      </c>
      <c r="CA114" s="103">
        <v>12</v>
      </c>
      <c r="CB114" s="104">
        <v>1200</v>
      </c>
      <c r="CC114" s="103">
        <v>9</v>
      </c>
      <c r="CD114" s="104">
        <v>300</v>
      </c>
      <c r="CE114" s="104">
        <v>8700</v>
      </c>
      <c r="CF114" s="104">
        <v>300</v>
      </c>
      <c r="CG114" s="104">
        <v>0</v>
      </c>
      <c r="CH114" s="104">
        <v>699</v>
      </c>
      <c r="CI114" s="104">
        <v>2349</v>
      </c>
      <c r="CJ114" s="104">
        <v>6351</v>
      </c>
      <c r="CK114" s="105">
        <v>0.45</v>
      </c>
      <c r="CL114" s="106" t="s">
        <v>66</v>
      </c>
      <c r="CN114" s="100">
        <f>AVERAGE(CE$6:CE114)</f>
        <v>7681.6513761467886</v>
      </c>
      <c r="CO114" s="100">
        <f>AVERAGE(CI$6:CI114)</f>
        <v>2132.7431192660551</v>
      </c>
      <c r="CP114" s="100">
        <f>AVERAGE(CJ$6:CJ114)</f>
        <v>5548.9082568807344</v>
      </c>
    </row>
    <row r="115" spans="2:94" ht="16" x14ac:dyDescent="0.2">
      <c r="B115" s="103">
        <v>110</v>
      </c>
      <c r="C115" s="103">
        <v>3</v>
      </c>
      <c r="D115" s="103">
        <v>2</v>
      </c>
      <c r="E115" s="103">
        <v>4</v>
      </c>
      <c r="F115" s="104">
        <v>67</v>
      </c>
      <c r="G115" s="103">
        <v>6</v>
      </c>
      <c r="H115" s="103">
        <v>10</v>
      </c>
      <c r="I115" s="104">
        <v>1350</v>
      </c>
      <c r="J115" s="103">
        <v>7</v>
      </c>
      <c r="K115" s="104">
        <v>300</v>
      </c>
      <c r="L115" s="104">
        <v>4800</v>
      </c>
      <c r="M115" s="104">
        <v>500</v>
      </c>
      <c r="N115" s="104">
        <v>0</v>
      </c>
      <c r="O115" s="104">
        <v>709</v>
      </c>
      <c r="P115" s="104">
        <v>2259</v>
      </c>
      <c r="Q115" s="104">
        <v>2541</v>
      </c>
      <c r="R115" s="105">
        <v>0.35</v>
      </c>
      <c r="S115" s="106" t="s">
        <v>66</v>
      </c>
      <c r="U115" s="100">
        <f>AVERAGE(L$6:L115)</f>
        <v>4138.636363636364</v>
      </c>
      <c r="V115" s="100">
        <f>AVERAGE(P$6:P115)</f>
        <v>1818.6727272727273</v>
      </c>
      <c r="W115" s="100">
        <f>AVERAGE(Q$6:Q115)</f>
        <v>2319.9636363636364</v>
      </c>
      <c r="X115" s="6"/>
      <c r="Z115" s="103">
        <v>110</v>
      </c>
      <c r="AA115" s="103">
        <v>1</v>
      </c>
      <c r="AB115" s="103">
        <v>1</v>
      </c>
      <c r="AC115" s="103">
        <v>3</v>
      </c>
      <c r="AD115" s="104">
        <v>40</v>
      </c>
      <c r="AE115" s="103">
        <v>8</v>
      </c>
      <c r="AF115" s="103">
        <v>11</v>
      </c>
      <c r="AG115" s="104">
        <v>600</v>
      </c>
      <c r="AH115" s="103">
        <v>10</v>
      </c>
      <c r="AI115" s="104">
        <v>150</v>
      </c>
      <c r="AJ115" s="104">
        <v>6750</v>
      </c>
      <c r="AK115" s="104">
        <v>500</v>
      </c>
      <c r="AL115" s="104">
        <v>0</v>
      </c>
      <c r="AM115" s="104">
        <v>640</v>
      </c>
      <c r="AN115" s="104">
        <v>2640</v>
      </c>
      <c r="AO115" s="104">
        <v>4110</v>
      </c>
      <c r="AP115" s="105">
        <v>0.5</v>
      </c>
      <c r="AQ115" s="106" t="s">
        <v>66</v>
      </c>
      <c r="AS115" s="100">
        <f>AVERAGE(AJ$6:AJ115)</f>
        <v>6120</v>
      </c>
      <c r="AT115" s="100">
        <f>AVERAGE(AN$6:AN115)</f>
        <v>2119.3909090909092</v>
      </c>
      <c r="AU115" s="100">
        <f>AVERAGE(AO$6:AO115)</f>
        <v>4000.6090909090908</v>
      </c>
      <c r="AV115" s="6"/>
      <c r="AX115" s="103">
        <v>110</v>
      </c>
      <c r="AY115" s="103">
        <v>2</v>
      </c>
      <c r="AZ115" s="103">
        <v>5</v>
      </c>
      <c r="BA115" s="103">
        <v>0</v>
      </c>
      <c r="BB115" s="104">
        <v>35</v>
      </c>
      <c r="BC115" s="103">
        <v>9</v>
      </c>
      <c r="BD115" s="103">
        <v>9</v>
      </c>
      <c r="BE115" s="104">
        <v>800</v>
      </c>
      <c r="BF115" s="103">
        <v>7</v>
      </c>
      <c r="BG115" s="104">
        <v>500</v>
      </c>
      <c r="BH115" s="104">
        <v>6900</v>
      </c>
      <c r="BI115" s="104">
        <v>300</v>
      </c>
      <c r="BJ115" s="104">
        <v>0</v>
      </c>
      <c r="BK115" s="104">
        <v>485</v>
      </c>
      <c r="BL115" s="104">
        <v>1835</v>
      </c>
      <c r="BM115" s="104">
        <v>5065</v>
      </c>
      <c r="BN115" s="105">
        <v>0.35</v>
      </c>
      <c r="BO115" s="106" t="str">
        <v>No</v>
      </c>
      <c r="BQ115" s="100">
        <f>AVERAGE(BH$6:BH115)</f>
        <v>7512.727272727273</v>
      </c>
      <c r="BR115" s="100">
        <f>AVERAGE(BL$6:BL115)</f>
        <v>2054.8636363636365</v>
      </c>
      <c r="BS115" s="100">
        <f>AVERAGE(BM$6:BM115)</f>
        <v>5457.863636363636</v>
      </c>
      <c r="BT115" s="6"/>
      <c r="BU115" s="103">
        <v>110</v>
      </c>
      <c r="BV115" s="103">
        <v>4</v>
      </c>
      <c r="BW115" s="103">
        <v>2</v>
      </c>
      <c r="BX115" s="103">
        <v>2</v>
      </c>
      <c r="BY115" s="104">
        <v>67</v>
      </c>
      <c r="BZ115" s="103">
        <v>7</v>
      </c>
      <c r="CA115" s="103">
        <v>9</v>
      </c>
      <c r="CB115" s="104">
        <v>1600</v>
      </c>
      <c r="CC115" s="103">
        <v>5</v>
      </c>
      <c r="CD115" s="104">
        <v>200</v>
      </c>
      <c r="CE115" s="104">
        <v>5800</v>
      </c>
      <c r="CF115" s="104">
        <v>300</v>
      </c>
      <c r="CG115" s="104">
        <v>0</v>
      </c>
      <c r="CH115" s="104">
        <v>575</v>
      </c>
      <c r="CI115" s="104">
        <v>1625</v>
      </c>
      <c r="CJ115" s="104">
        <v>4175</v>
      </c>
      <c r="CK115" s="105">
        <v>0.25</v>
      </c>
      <c r="CL115" s="106" t="s">
        <v>66</v>
      </c>
      <c r="CN115" s="100">
        <f>AVERAGE(CE$6:CE115)</f>
        <v>7664.545454545455</v>
      </c>
      <c r="CO115" s="100">
        <f>AVERAGE(CI$6:CI115)</f>
        <v>2128.1272727272726</v>
      </c>
      <c r="CP115" s="100">
        <f>AVERAGE(CJ$6:CJ115)</f>
        <v>5536.4181818181814</v>
      </c>
    </row>
    <row r="116" spans="2:94" ht="16" x14ac:dyDescent="0.2">
      <c r="B116" s="103">
        <v>111</v>
      </c>
      <c r="C116" s="103">
        <v>3</v>
      </c>
      <c r="D116" s="103">
        <v>3</v>
      </c>
      <c r="E116" s="103">
        <v>2</v>
      </c>
      <c r="F116" s="104">
        <v>55</v>
      </c>
      <c r="G116" s="103">
        <v>6</v>
      </c>
      <c r="H116" s="103">
        <v>8</v>
      </c>
      <c r="I116" s="104">
        <v>1350</v>
      </c>
      <c r="J116" s="103">
        <v>5</v>
      </c>
      <c r="K116" s="104">
        <v>450</v>
      </c>
      <c r="L116" s="104">
        <v>4050</v>
      </c>
      <c r="M116" s="104">
        <v>500</v>
      </c>
      <c r="N116" s="104">
        <v>0</v>
      </c>
      <c r="O116" s="104">
        <v>515</v>
      </c>
      <c r="P116" s="104">
        <v>1765</v>
      </c>
      <c r="Q116" s="104">
        <v>2285</v>
      </c>
      <c r="R116" s="105">
        <v>0.25</v>
      </c>
      <c r="S116" s="106" t="s">
        <v>66</v>
      </c>
      <c r="U116" s="100">
        <f>AVERAGE(L$6:L116)</f>
        <v>4137.8378378378375</v>
      </c>
      <c r="V116" s="100">
        <f>AVERAGE(P$6:P116)</f>
        <v>1818.1891891891892</v>
      </c>
      <c r="W116" s="100">
        <f>AVERAGE(Q$6:Q116)</f>
        <v>2319.6486486486488</v>
      </c>
      <c r="X116" s="6"/>
      <c r="Z116" s="103">
        <v>111</v>
      </c>
      <c r="AA116" s="103">
        <v>5</v>
      </c>
      <c r="AB116" s="103">
        <v>3</v>
      </c>
      <c r="AC116" s="103">
        <v>5</v>
      </c>
      <c r="AD116" s="104">
        <v>59</v>
      </c>
      <c r="AE116" s="103">
        <v>6</v>
      </c>
      <c r="AF116" s="103">
        <v>11</v>
      </c>
      <c r="AG116" s="104">
        <v>3000</v>
      </c>
      <c r="AH116" s="103">
        <v>6</v>
      </c>
      <c r="AI116" s="104">
        <v>450</v>
      </c>
      <c r="AJ116" s="104">
        <v>7050</v>
      </c>
      <c r="AK116" s="104">
        <v>500</v>
      </c>
      <c r="AL116" s="104">
        <v>0</v>
      </c>
      <c r="AM116" s="104">
        <v>594</v>
      </c>
      <c r="AN116" s="104">
        <v>1994</v>
      </c>
      <c r="AO116" s="104">
        <v>5056</v>
      </c>
      <c r="AP116" s="105">
        <v>0.3</v>
      </c>
      <c r="AQ116" s="106" t="s">
        <v>66</v>
      </c>
      <c r="AS116" s="100">
        <f>AVERAGE(AJ$6:AJ116)</f>
        <v>6128.3783783783783</v>
      </c>
      <c r="AT116" s="100">
        <f>AVERAGE(AN$6:AN116)</f>
        <v>2118.2612612612611</v>
      </c>
      <c r="AU116" s="100">
        <f>AVERAGE(AO$6:AO116)</f>
        <v>4010.1171171171172</v>
      </c>
      <c r="AV116" s="6"/>
      <c r="AX116" s="103">
        <v>111</v>
      </c>
      <c r="AY116" s="103">
        <v>4</v>
      </c>
      <c r="AZ116" s="103">
        <v>3</v>
      </c>
      <c r="BA116" s="103">
        <v>0</v>
      </c>
      <c r="BB116" s="104">
        <v>49</v>
      </c>
      <c r="BC116" s="103">
        <v>7</v>
      </c>
      <c r="BD116" s="103">
        <v>7</v>
      </c>
      <c r="BE116" s="104">
        <v>1600</v>
      </c>
      <c r="BF116" s="103">
        <v>3</v>
      </c>
      <c r="BG116" s="104">
        <v>300</v>
      </c>
      <c r="BH116" s="104">
        <v>4300</v>
      </c>
      <c r="BI116" s="104">
        <v>300</v>
      </c>
      <c r="BJ116" s="104">
        <v>0</v>
      </c>
      <c r="BK116" s="104">
        <v>387</v>
      </c>
      <c r="BL116" s="104">
        <v>1137</v>
      </c>
      <c r="BM116" s="104">
        <v>3163</v>
      </c>
      <c r="BN116" s="105">
        <v>0.15</v>
      </c>
      <c r="BO116" s="106" t="str">
        <v>No</v>
      </c>
      <c r="BQ116" s="100">
        <f>AVERAGE(BH$6:BH116)</f>
        <v>7483.7837837837842</v>
      </c>
      <c r="BR116" s="100">
        <f>AVERAGE(BL$6:BL116)</f>
        <v>2046.5945945945946</v>
      </c>
      <c r="BS116" s="100">
        <f>AVERAGE(BM$6:BM116)</f>
        <v>5437.1891891891892</v>
      </c>
      <c r="BT116" s="6"/>
      <c r="BU116" s="103">
        <v>111</v>
      </c>
      <c r="BV116" s="103">
        <v>0</v>
      </c>
      <c r="BW116" s="103">
        <v>3</v>
      </c>
      <c r="BX116" s="103">
        <v>0</v>
      </c>
      <c r="BY116" s="104">
        <v>84</v>
      </c>
      <c r="BZ116" s="103">
        <v>13</v>
      </c>
      <c r="CA116" s="103">
        <v>13</v>
      </c>
      <c r="CB116" s="104">
        <v>0</v>
      </c>
      <c r="CC116" s="103">
        <v>13</v>
      </c>
      <c r="CD116" s="104">
        <v>300</v>
      </c>
      <c r="CE116" s="104">
        <v>10700</v>
      </c>
      <c r="CF116" s="104">
        <v>300</v>
      </c>
      <c r="CG116" s="104">
        <v>0</v>
      </c>
      <c r="CH116" s="104">
        <v>1332</v>
      </c>
      <c r="CI116" s="104">
        <v>3582</v>
      </c>
      <c r="CJ116" s="104">
        <v>7118</v>
      </c>
      <c r="CK116" s="105">
        <v>0.65</v>
      </c>
      <c r="CL116" s="106" t="s">
        <v>66</v>
      </c>
      <c r="CN116" s="100">
        <f>AVERAGE(CE$6:CE116)</f>
        <v>7691.8918918918916</v>
      </c>
      <c r="CO116" s="100">
        <f>AVERAGE(CI$6:CI116)</f>
        <v>2141.2252252252251</v>
      </c>
      <c r="CP116" s="100">
        <f>AVERAGE(CJ$6:CJ116)</f>
        <v>5550.666666666667</v>
      </c>
    </row>
    <row r="117" spans="2:94" ht="16" x14ac:dyDescent="0.2">
      <c r="B117" s="103">
        <v>112</v>
      </c>
      <c r="C117" s="103">
        <v>1</v>
      </c>
      <c r="D117" s="103">
        <v>4</v>
      </c>
      <c r="E117" s="103">
        <v>2</v>
      </c>
      <c r="F117" s="104">
        <v>30</v>
      </c>
      <c r="G117" s="103">
        <v>8</v>
      </c>
      <c r="H117" s="103">
        <v>10</v>
      </c>
      <c r="I117" s="104">
        <v>450</v>
      </c>
      <c r="J117" s="103">
        <v>9</v>
      </c>
      <c r="K117" s="104">
        <v>600</v>
      </c>
      <c r="L117" s="104">
        <v>5100</v>
      </c>
      <c r="M117" s="104">
        <v>500</v>
      </c>
      <c r="N117" s="104">
        <v>0</v>
      </c>
      <c r="O117" s="104">
        <v>510</v>
      </c>
      <c r="P117" s="104">
        <v>2360</v>
      </c>
      <c r="Q117" s="104">
        <v>2740</v>
      </c>
      <c r="R117" s="105">
        <v>0.45</v>
      </c>
      <c r="S117" s="106" t="s">
        <v>66</v>
      </c>
      <c r="U117" s="100">
        <f>AVERAGE(L$6:L117)</f>
        <v>4146.4285714285716</v>
      </c>
      <c r="V117" s="100">
        <f>AVERAGE(P$6:P117)</f>
        <v>1823.0267857142858</v>
      </c>
      <c r="W117" s="100">
        <f>AVERAGE(Q$6:Q117)</f>
        <v>2323.4017857142858</v>
      </c>
      <c r="X117" s="6"/>
      <c r="Z117" s="103">
        <v>112</v>
      </c>
      <c r="AA117" s="103">
        <v>3</v>
      </c>
      <c r="AB117" s="103">
        <v>4</v>
      </c>
      <c r="AC117" s="103">
        <v>2</v>
      </c>
      <c r="AD117" s="104">
        <v>70</v>
      </c>
      <c r="AE117" s="103">
        <v>8</v>
      </c>
      <c r="AF117" s="103">
        <v>10</v>
      </c>
      <c r="AG117" s="104">
        <v>1800</v>
      </c>
      <c r="AH117" s="103">
        <v>7</v>
      </c>
      <c r="AI117" s="104">
        <v>600</v>
      </c>
      <c r="AJ117" s="104">
        <v>6600</v>
      </c>
      <c r="AK117" s="104">
        <v>500</v>
      </c>
      <c r="AL117" s="104">
        <v>0</v>
      </c>
      <c r="AM117" s="104">
        <v>730</v>
      </c>
      <c r="AN117" s="104">
        <v>2280</v>
      </c>
      <c r="AO117" s="104">
        <v>4320</v>
      </c>
      <c r="AP117" s="105">
        <v>0.35</v>
      </c>
      <c r="AQ117" s="106" t="s">
        <v>66</v>
      </c>
      <c r="AS117" s="100">
        <f>AVERAGE(AJ$6:AJ117)</f>
        <v>6132.5892857142853</v>
      </c>
      <c r="AT117" s="100">
        <f>AVERAGE(AN$6:AN117)</f>
        <v>2119.7053571428573</v>
      </c>
      <c r="AU117" s="100">
        <f>AVERAGE(AO$6:AO117)</f>
        <v>4012.8839285714284</v>
      </c>
      <c r="AV117" s="6"/>
      <c r="AX117" s="103">
        <v>112</v>
      </c>
      <c r="AY117" s="103">
        <v>4</v>
      </c>
      <c r="AZ117" s="103">
        <v>5</v>
      </c>
      <c r="BA117" s="103">
        <v>2</v>
      </c>
      <c r="BB117" s="104">
        <v>15</v>
      </c>
      <c r="BC117" s="103">
        <v>8</v>
      </c>
      <c r="BD117" s="103">
        <v>10</v>
      </c>
      <c r="BE117" s="104">
        <v>1600</v>
      </c>
      <c r="BF117" s="103">
        <v>6</v>
      </c>
      <c r="BG117" s="104">
        <v>500</v>
      </c>
      <c r="BH117" s="104">
        <v>6900</v>
      </c>
      <c r="BI117" s="104">
        <v>300</v>
      </c>
      <c r="BJ117" s="104">
        <v>0</v>
      </c>
      <c r="BK117" s="104">
        <v>330</v>
      </c>
      <c r="BL117" s="104">
        <v>1530</v>
      </c>
      <c r="BM117" s="104">
        <v>5370</v>
      </c>
      <c r="BN117" s="105">
        <v>0.3</v>
      </c>
      <c r="BO117" s="106" t="str">
        <v>No</v>
      </c>
      <c r="BQ117" s="100">
        <f>AVERAGE(BH$6:BH117)</f>
        <v>7478.5714285714284</v>
      </c>
      <c r="BR117" s="100">
        <f>AVERAGE(BL$6:BL117)</f>
        <v>2041.9821428571429</v>
      </c>
      <c r="BS117" s="100">
        <f>AVERAGE(BM$6:BM117)</f>
        <v>5436.5892857142853</v>
      </c>
      <c r="BT117" s="6"/>
      <c r="BU117" s="103">
        <v>112</v>
      </c>
      <c r="BV117" s="103">
        <v>1</v>
      </c>
      <c r="BW117" s="103">
        <v>2</v>
      </c>
      <c r="BX117" s="103">
        <v>1</v>
      </c>
      <c r="BY117" s="104">
        <v>65</v>
      </c>
      <c r="BZ117" s="103">
        <v>6</v>
      </c>
      <c r="CA117" s="103">
        <v>7</v>
      </c>
      <c r="CB117" s="104">
        <v>400</v>
      </c>
      <c r="CC117" s="103">
        <v>6</v>
      </c>
      <c r="CD117" s="104">
        <v>200</v>
      </c>
      <c r="CE117" s="104">
        <v>5400</v>
      </c>
      <c r="CF117" s="104">
        <v>300</v>
      </c>
      <c r="CG117" s="104">
        <v>0</v>
      </c>
      <c r="CH117" s="104">
        <v>630</v>
      </c>
      <c r="CI117" s="104">
        <v>1830</v>
      </c>
      <c r="CJ117" s="104">
        <v>3570</v>
      </c>
      <c r="CK117" s="105">
        <v>0.3</v>
      </c>
      <c r="CL117" s="106" t="s">
        <v>66</v>
      </c>
      <c r="CN117" s="100">
        <f>AVERAGE(CE$6:CE117)</f>
        <v>7671.4285714285716</v>
      </c>
      <c r="CO117" s="100">
        <f>AVERAGE(CI$6:CI117)</f>
        <v>2138.4464285714284</v>
      </c>
      <c r="CP117" s="100">
        <f>AVERAGE(CJ$6:CJ117)</f>
        <v>5532.9821428571431</v>
      </c>
    </row>
    <row r="118" spans="2:94" ht="16" x14ac:dyDescent="0.2">
      <c r="B118" s="103">
        <v>113</v>
      </c>
      <c r="C118" s="103">
        <v>3</v>
      </c>
      <c r="D118" s="103">
        <v>4</v>
      </c>
      <c r="E118" s="103">
        <v>3</v>
      </c>
      <c r="F118" s="104">
        <v>25</v>
      </c>
      <c r="G118" s="103">
        <v>7</v>
      </c>
      <c r="H118" s="103">
        <v>10</v>
      </c>
      <c r="I118" s="104">
        <v>1350</v>
      </c>
      <c r="J118" s="103">
        <v>7</v>
      </c>
      <c r="K118" s="104">
        <v>600</v>
      </c>
      <c r="L118" s="104">
        <v>5100</v>
      </c>
      <c r="M118" s="104">
        <v>500</v>
      </c>
      <c r="N118" s="104">
        <v>0</v>
      </c>
      <c r="O118" s="104">
        <v>415</v>
      </c>
      <c r="P118" s="104">
        <v>1965</v>
      </c>
      <c r="Q118" s="104">
        <v>3135</v>
      </c>
      <c r="R118" s="105">
        <v>0.35</v>
      </c>
      <c r="S118" s="106" t="s">
        <v>66</v>
      </c>
      <c r="U118" s="100">
        <f>AVERAGE(L$6:L118)</f>
        <v>4154.8672566371679</v>
      </c>
      <c r="V118" s="100">
        <f>AVERAGE(P$6:P118)</f>
        <v>1824.283185840708</v>
      </c>
      <c r="W118" s="100">
        <f>AVERAGE(Q$6:Q118)</f>
        <v>2330.5840707964603</v>
      </c>
      <c r="X118" s="6"/>
      <c r="Z118" s="103">
        <v>113</v>
      </c>
      <c r="AA118" s="103">
        <v>5</v>
      </c>
      <c r="AB118" s="103">
        <v>1</v>
      </c>
      <c r="AC118" s="103">
        <v>1</v>
      </c>
      <c r="AD118" s="104">
        <v>66</v>
      </c>
      <c r="AE118" s="103">
        <v>6</v>
      </c>
      <c r="AF118" s="103">
        <v>7</v>
      </c>
      <c r="AG118" s="104">
        <v>3000</v>
      </c>
      <c r="AH118" s="103">
        <v>2</v>
      </c>
      <c r="AI118" s="104">
        <v>150</v>
      </c>
      <c r="AJ118" s="104">
        <v>4350</v>
      </c>
      <c r="AK118" s="104">
        <v>500</v>
      </c>
      <c r="AL118" s="104">
        <v>0</v>
      </c>
      <c r="AM118" s="104">
        <v>372</v>
      </c>
      <c r="AN118" s="104">
        <v>1172</v>
      </c>
      <c r="AO118" s="104">
        <v>3178</v>
      </c>
      <c r="AP118" s="105">
        <v>0.1</v>
      </c>
      <c r="AQ118" s="106" t="s">
        <v>66</v>
      </c>
      <c r="AS118" s="100">
        <f>AVERAGE(AJ$6:AJ118)</f>
        <v>6116.8141592920356</v>
      </c>
      <c r="AT118" s="100">
        <f>AVERAGE(AN$6:AN118)</f>
        <v>2111.3185840707965</v>
      </c>
      <c r="AU118" s="100">
        <f>AVERAGE(AO$6:AO118)</f>
        <v>4005.4955752212391</v>
      </c>
      <c r="AV118" s="6"/>
      <c r="AX118" s="103">
        <v>113</v>
      </c>
      <c r="AY118" s="103">
        <v>4</v>
      </c>
      <c r="AZ118" s="103">
        <v>3</v>
      </c>
      <c r="BA118" s="103">
        <v>0</v>
      </c>
      <c r="BB118" s="104">
        <v>50</v>
      </c>
      <c r="BC118" s="103">
        <v>8</v>
      </c>
      <c r="BD118" s="103">
        <v>8</v>
      </c>
      <c r="BE118" s="104">
        <v>1600</v>
      </c>
      <c r="BF118" s="103">
        <v>4</v>
      </c>
      <c r="BG118" s="104">
        <v>300</v>
      </c>
      <c r="BH118" s="104">
        <v>5100</v>
      </c>
      <c r="BI118" s="104">
        <v>300</v>
      </c>
      <c r="BJ118" s="104">
        <v>0</v>
      </c>
      <c r="BK118" s="104">
        <v>440</v>
      </c>
      <c r="BL118" s="104">
        <v>1340</v>
      </c>
      <c r="BM118" s="104">
        <v>3760</v>
      </c>
      <c r="BN118" s="105">
        <v>0.2</v>
      </c>
      <c r="BO118" s="106" t="str">
        <v>No</v>
      </c>
      <c r="BQ118" s="100">
        <f>AVERAGE(BH$6:BH118)</f>
        <v>7457.5221238938057</v>
      </c>
      <c r="BR118" s="100">
        <f>AVERAGE(BL$6:BL118)</f>
        <v>2035.7699115044247</v>
      </c>
      <c r="BS118" s="100">
        <f>AVERAGE(BM$6:BM118)</f>
        <v>5421.7522123893805</v>
      </c>
      <c r="BT118" s="6"/>
      <c r="BU118" s="103">
        <v>113</v>
      </c>
      <c r="BV118" s="103">
        <v>3</v>
      </c>
      <c r="BW118" s="103">
        <v>2</v>
      </c>
      <c r="BX118" s="103">
        <v>4</v>
      </c>
      <c r="BY118" s="104">
        <v>52</v>
      </c>
      <c r="BZ118" s="103">
        <v>8</v>
      </c>
      <c r="CA118" s="103">
        <v>12</v>
      </c>
      <c r="CB118" s="104">
        <v>1200</v>
      </c>
      <c r="CC118" s="103">
        <v>9</v>
      </c>
      <c r="CD118" s="104">
        <v>200</v>
      </c>
      <c r="CE118" s="104">
        <v>8600</v>
      </c>
      <c r="CF118" s="104">
        <v>300</v>
      </c>
      <c r="CG118" s="104">
        <v>0</v>
      </c>
      <c r="CH118" s="104">
        <v>708</v>
      </c>
      <c r="CI118" s="104">
        <v>2358</v>
      </c>
      <c r="CJ118" s="104">
        <v>6242</v>
      </c>
      <c r="CK118" s="105">
        <v>0.45</v>
      </c>
      <c r="CL118" s="106" t="s">
        <v>66</v>
      </c>
      <c r="CN118" s="100">
        <f>AVERAGE(CE$6:CE118)</f>
        <v>7679.646017699115</v>
      </c>
      <c r="CO118" s="100">
        <f>AVERAGE(CI$6:CI118)</f>
        <v>2140.3893805309735</v>
      </c>
      <c r="CP118" s="100">
        <f>AVERAGE(CJ$6:CJ118)</f>
        <v>5539.2566371681414</v>
      </c>
    </row>
    <row r="119" spans="2:94" ht="16" x14ac:dyDescent="0.2">
      <c r="B119" s="103">
        <v>114</v>
      </c>
      <c r="C119" s="103">
        <v>4</v>
      </c>
      <c r="D119" s="103">
        <v>1</v>
      </c>
      <c r="E119" s="103">
        <v>0</v>
      </c>
      <c r="F119" s="104">
        <v>62</v>
      </c>
      <c r="G119" s="103">
        <v>8</v>
      </c>
      <c r="H119" s="103">
        <v>8</v>
      </c>
      <c r="I119" s="104">
        <v>1800</v>
      </c>
      <c r="J119" s="103">
        <v>4</v>
      </c>
      <c r="K119" s="104">
        <v>150</v>
      </c>
      <c r="L119" s="104">
        <v>3750</v>
      </c>
      <c r="M119" s="104">
        <v>500</v>
      </c>
      <c r="N119" s="104">
        <v>0</v>
      </c>
      <c r="O119" s="104">
        <v>488</v>
      </c>
      <c r="P119" s="104">
        <v>1588</v>
      </c>
      <c r="Q119" s="104">
        <v>2162</v>
      </c>
      <c r="R119" s="105">
        <v>0.2</v>
      </c>
      <c r="S119" s="106" t="s">
        <v>66</v>
      </c>
      <c r="U119" s="100">
        <f>AVERAGE(L$6:L119)</f>
        <v>4151.3157894736842</v>
      </c>
      <c r="V119" s="100">
        <f>AVERAGE(P$6:P119)</f>
        <v>1822.2105263157894</v>
      </c>
      <c r="W119" s="100">
        <f>AVERAGE(Q$6:Q119)</f>
        <v>2329.1052631578946</v>
      </c>
      <c r="X119" s="6"/>
      <c r="Z119" s="103">
        <v>114</v>
      </c>
      <c r="AA119" s="103">
        <v>5</v>
      </c>
      <c r="AB119" s="103">
        <v>3</v>
      </c>
      <c r="AC119" s="103">
        <v>3</v>
      </c>
      <c r="AD119" s="104">
        <v>44</v>
      </c>
      <c r="AE119" s="103">
        <v>9</v>
      </c>
      <c r="AF119" s="103">
        <v>12</v>
      </c>
      <c r="AG119" s="104">
        <v>3000</v>
      </c>
      <c r="AH119" s="103">
        <v>7</v>
      </c>
      <c r="AI119" s="104">
        <v>450</v>
      </c>
      <c r="AJ119" s="104">
        <v>7650</v>
      </c>
      <c r="AK119" s="104">
        <v>500</v>
      </c>
      <c r="AL119" s="104">
        <v>0</v>
      </c>
      <c r="AM119" s="104">
        <v>548</v>
      </c>
      <c r="AN119" s="104">
        <v>2098</v>
      </c>
      <c r="AO119" s="104">
        <v>5552</v>
      </c>
      <c r="AP119" s="105">
        <v>0.35</v>
      </c>
      <c r="AQ119" s="106" t="s">
        <v>66</v>
      </c>
      <c r="AS119" s="100">
        <f>AVERAGE(AJ$6:AJ119)</f>
        <v>6130.2631578947367</v>
      </c>
      <c r="AT119" s="100">
        <f>AVERAGE(AN$6:AN119)</f>
        <v>2111.2017543859647</v>
      </c>
      <c r="AU119" s="100">
        <f>AVERAGE(AO$6:AO119)</f>
        <v>4019.0614035087719</v>
      </c>
      <c r="AV119" s="6"/>
      <c r="AX119" s="103">
        <v>114</v>
      </c>
      <c r="AY119" s="103">
        <v>0</v>
      </c>
      <c r="AZ119" s="103">
        <v>4</v>
      </c>
      <c r="BA119" s="103">
        <v>2</v>
      </c>
      <c r="BB119" s="104">
        <v>39</v>
      </c>
      <c r="BC119" s="103">
        <v>8</v>
      </c>
      <c r="BD119" s="103">
        <v>10</v>
      </c>
      <c r="BE119" s="104">
        <v>0</v>
      </c>
      <c r="BF119" s="103">
        <v>10</v>
      </c>
      <c r="BG119" s="104">
        <v>400</v>
      </c>
      <c r="BH119" s="104">
        <v>8400</v>
      </c>
      <c r="BI119" s="104">
        <v>300</v>
      </c>
      <c r="BJ119" s="104">
        <v>0</v>
      </c>
      <c r="BK119" s="104">
        <v>630</v>
      </c>
      <c r="BL119" s="104">
        <v>2430</v>
      </c>
      <c r="BM119" s="104">
        <v>5970</v>
      </c>
      <c r="BN119" s="105">
        <v>0.5</v>
      </c>
      <c r="BO119" s="106" t="str">
        <v>No</v>
      </c>
      <c r="BQ119" s="100">
        <f>AVERAGE(BH$6:BH119)</f>
        <v>7465.7894736842109</v>
      </c>
      <c r="BR119" s="100">
        <f>AVERAGE(BL$6:BL119)</f>
        <v>2039.2280701754387</v>
      </c>
      <c r="BS119" s="100">
        <f>AVERAGE(BM$6:BM119)</f>
        <v>5426.5614035087719</v>
      </c>
      <c r="BT119" s="6"/>
      <c r="BU119" s="103">
        <v>114</v>
      </c>
      <c r="BV119" s="103">
        <v>1</v>
      </c>
      <c r="BW119" s="103">
        <v>2</v>
      </c>
      <c r="BX119" s="103">
        <v>2</v>
      </c>
      <c r="BY119" s="104">
        <v>56</v>
      </c>
      <c r="BZ119" s="103">
        <v>5</v>
      </c>
      <c r="CA119" s="103">
        <v>7</v>
      </c>
      <c r="CB119" s="104">
        <v>400</v>
      </c>
      <c r="CC119" s="103">
        <v>6</v>
      </c>
      <c r="CD119" s="104">
        <v>200</v>
      </c>
      <c r="CE119" s="104">
        <v>5400</v>
      </c>
      <c r="CF119" s="104">
        <v>300</v>
      </c>
      <c r="CG119" s="104">
        <v>0</v>
      </c>
      <c r="CH119" s="104">
        <v>576</v>
      </c>
      <c r="CI119" s="104">
        <v>1776</v>
      </c>
      <c r="CJ119" s="104">
        <v>3624</v>
      </c>
      <c r="CK119" s="105">
        <v>0.3</v>
      </c>
      <c r="CL119" s="106" t="s">
        <v>66</v>
      </c>
      <c r="CN119" s="100">
        <f>AVERAGE(CE$6:CE119)</f>
        <v>7659.6491228070172</v>
      </c>
      <c r="CO119" s="100">
        <f>AVERAGE(CI$6:CI119)</f>
        <v>2137.1929824561403</v>
      </c>
      <c r="CP119" s="100">
        <f>AVERAGE(CJ$6:CJ119)</f>
        <v>5522.4561403508769</v>
      </c>
    </row>
    <row r="120" spans="2:94" ht="16" x14ac:dyDescent="0.2">
      <c r="B120" s="103">
        <v>115</v>
      </c>
      <c r="C120" s="103">
        <v>3</v>
      </c>
      <c r="D120" s="103">
        <v>1</v>
      </c>
      <c r="E120" s="103">
        <v>3</v>
      </c>
      <c r="F120" s="104">
        <v>60</v>
      </c>
      <c r="G120" s="103">
        <v>7</v>
      </c>
      <c r="H120" s="103">
        <v>10</v>
      </c>
      <c r="I120" s="104">
        <v>1350</v>
      </c>
      <c r="J120" s="103">
        <v>7</v>
      </c>
      <c r="K120" s="104">
        <v>150</v>
      </c>
      <c r="L120" s="104">
        <v>4650</v>
      </c>
      <c r="M120" s="104">
        <v>500</v>
      </c>
      <c r="N120" s="104">
        <v>0</v>
      </c>
      <c r="O120" s="104">
        <v>660</v>
      </c>
      <c r="P120" s="104">
        <v>2210</v>
      </c>
      <c r="Q120" s="104">
        <v>2440</v>
      </c>
      <c r="R120" s="105">
        <v>0.35</v>
      </c>
      <c r="S120" s="106" t="s">
        <v>66</v>
      </c>
      <c r="U120" s="100">
        <f>AVERAGE(L$6:L120)</f>
        <v>4155.652173913043</v>
      </c>
      <c r="V120" s="100">
        <f>AVERAGE(P$6:P120)</f>
        <v>1825.5826086956522</v>
      </c>
      <c r="W120" s="100">
        <f>AVERAGE(Q$6:Q120)</f>
        <v>2330.0695652173913</v>
      </c>
      <c r="X120" s="6"/>
      <c r="Z120" s="103">
        <v>115</v>
      </c>
      <c r="AA120" s="103">
        <v>3</v>
      </c>
      <c r="AB120" s="103">
        <v>4</v>
      </c>
      <c r="AC120" s="103">
        <v>0</v>
      </c>
      <c r="AD120" s="104">
        <v>39</v>
      </c>
      <c r="AE120" s="103">
        <v>5</v>
      </c>
      <c r="AF120" s="103">
        <v>5</v>
      </c>
      <c r="AG120" s="104">
        <v>1800</v>
      </c>
      <c r="AH120" s="103">
        <v>2</v>
      </c>
      <c r="AI120" s="104">
        <v>600</v>
      </c>
      <c r="AJ120" s="104">
        <v>3600</v>
      </c>
      <c r="AK120" s="104">
        <v>500</v>
      </c>
      <c r="AL120" s="104">
        <v>0</v>
      </c>
      <c r="AM120" s="104">
        <v>318</v>
      </c>
      <c r="AN120" s="104">
        <v>1118</v>
      </c>
      <c r="AO120" s="104">
        <v>2482</v>
      </c>
      <c r="AP120" s="105">
        <v>0.1</v>
      </c>
      <c r="AQ120" s="106" t="s">
        <v>66</v>
      </c>
      <c r="AS120" s="100">
        <f>AVERAGE(AJ$6:AJ120)</f>
        <v>6108.260869565217</v>
      </c>
      <c r="AT120" s="100">
        <f>AVERAGE(AN$6:AN120)</f>
        <v>2102.5652173913045</v>
      </c>
      <c r="AU120" s="100">
        <f>AVERAGE(AO$6:AO120)</f>
        <v>4005.695652173913</v>
      </c>
      <c r="AV120" s="6"/>
      <c r="AX120" s="103">
        <v>115</v>
      </c>
      <c r="AY120" s="103">
        <v>2</v>
      </c>
      <c r="AZ120" s="103">
        <v>2</v>
      </c>
      <c r="BA120" s="103">
        <v>4</v>
      </c>
      <c r="BB120" s="104">
        <v>60</v>
      </c>
      <c r="BC120" s="103">
        <v>5</v>
      </c>
      <c r="BD120" s="103">
        <v>9</v>
      </c>
      <c r="BE120" s="104">
        <v>800</v>
      </c>
      <c r="BF120" s="103">
        <v>7</v>
      </c>
      <c r="BG120" s="104">
        <v>200</v>
      </c>
      <c r="BH120" s="104">
        <v>6600</v>
      </c>
      <c r="BI120" s="104">
        <v>300</v>
      </c>
      <c r="BJ120" s="104">
        <v>0</v>
      </c>
      <c r="BK120" s="104">
        <v>660</v>
      </c>
      <c r="BL120" s="104">
        <v>2010</v>
      </c>
      <c r="BM120" s="104">
        <v>4590</v>
      </c>
      <c r="BN120" s="105">
        <v>0.35</v>
      </c>
      <c r="BO120" s="106" t="str">
        <v>No</v>
      </c>
      <c r="BQ120" s="100">
        <f>AVERAGE(BH$6:BH120)</f>
        <v>7458.260869565217</v>
      </c>
      <c r="BR120" s="100">
        <f>AVERAGE(BL$6:BL120)</f>
        <v>2038.9739130434782</v>
      </c>
      <c r="BS120" s="100">
        <f>AVERAGE(BM$6:BM120)</f>
        <v>5419.2869565217388</v>
      </c>
      <c r="BT120" s="6"/>
      <c r="BU120" s="103">
        <v>115</v>
      </c>
      <c r="BV120" s="103">
        <v>2</v>
      </c>
      <c r="BW120" s="103">
        <v>4</v>
      </c>
      <c r="BX120" s="103">
        <v>3</v>
      </c>
      <c r="BY120" s="104">
        <v>63</v>
      </c>
      <c r="BZ120" s="103">
        <v>8</v>
      </c>
      <c r="CA120" s="103">
        <v>11</v>
      </c>
      <c r="CB120" s="104">
        <v>800</v>
      </c>
      <c r="CC120" s="103">
        <v>9</v>
      </c>
      <c r="CD120" s="104">
        <v>400</v>
      </c>
      <c r="CE120" s="104">
        <v>8400</v>
      </c>
      <c r="CF120" s="104">
        <v>300</v>
      </c>
      <c r="CG120" s="104">
        <v>0</v>
      </c>
      <c r="CH120" s="104">
        <v>807</v>
      </c>
      <c r="CI120" s="104">
        <v>2457</v>
      </c>
      <c r="CJ120" s="104">
        <v>5943</v>
      </c>
      <c r="CK120" s="105">
        <v>0.45</v>
      </c>
      <c r="CL120" s="106" t="s">
        <v>66</v>
      </c>
      <c r="CN120" s="100">
        <f>AVERAGE(CE$6:CE120)</f>
        <v>7666.086956521739</v>
      </c>
      <c r="CO120" s="100">
        <f>AVERAGE(CI$6:CI120)</f>
        <v>2139.9739130434782</v>
      </c>
      <c r="CP120" s="100">
        <f>AVERAGE(CJ$6:CJ120)</f>
        <v>5526.1130434782608</v>
      </c>
    </row>
    <row r="121" spans="2:94" ht="16" x14ac:dyDescent="0.2">
      <c r="B121" s="103">
        <v>116</v>
      </c>
      <c r="C121" s="103">
        <v>0</v>
      </c>
      <c r="D121" s="103">
        <v>3</v>
      </c>
      <c r="E121" s="103">
        <v>3</v>
      </c>
      <c r="F121" s="104">
        <v>42</v>
      </c>
      <c r="G121" s="103">
        <v>7</v>
      </c>
      <c r="H121" s="103">
        <v>10</v>
      </c>
      <c r="I121" s="104">
        <v>0</v>
      </c>
      <c r="J121" s="103">
        <v>10</v>
      </c>
      <c r="K121" s="104">
        <v>450</v>
      </c>
      <c r="L121" s="104">
        <v>4950</v>
      </c>
      <c r="M121" s="104">
        <v>500</v>
      </c>
      <c r="N121" s="104">
        <v>0</v>
      </c>
      <c r="O121" s="104">
        <v>660</v>
      </c>
      <c r="P121" s="104">
        <v>2660</v>
      </c>
      <c r="Q121" s="104">
        <v>2290</v>
      </c>
      <c r="R121" s="105">
        <v>0.5</v>
      </c>
      <c r="S121" s="106" t="s">
        <v>66</v>
      </c>
      <c r="U121" s="100">
        <f>AVERAGE(L$6:L121)</f>
        <v>4162.5</v>
      </c>
      <c r="V121" s="100">
        <f>AVERAGE(P$6:P121)</f>
        <v>1832.7758620689656</v>
      </c>
      <c r="W121" s="100">
        <f>AVERAGE(Q$6:Q121)</f>
        <v>2329.7241379310344</v>
      </c>
      <c r="X121" s="6"/>
      <c r="Z121" s="103">
        <v>116</v>
      </c>
      <c r="AA121" s="103">
        <v>0</v>
      </c>
      <c r="AB121" s="103">
        <v>3</v>
      </c>
      <c r="AC121" s="103">
        <v>3</v>
      </c>
      <c r="AD121" s="104">
        <v>14</v>
      </c>
      <c r="AE121" s="103">
        <v>8</v>
      </c>
      <c r="AF121" s="103">
        <v>11</v>
      </c>
      <c r="AG121" s="104">
        <v>0</v>
      </c>
      <c r="AH121" s="103">
        <v>11</v>
      </c>
      <c r="AI121" s="104">
        <v>450</v>
      </c>
      <c r="AJ121" s="104">
        <v>7050</v>
      </c>
      <c r="AK121" s="104">
        <v>500</v>
      </c>
      <c r="AL121" s="104">
        <v>0</v>
      </c>
      <c r="AM121" s="104">
        <v>394</v>
      </c>
      <c r="AN121" s="104">
        <v>2544</v>
      </c>
      <c r="AO121" s="104">
        <v>4506</v>
      </c>
      <c r="AP121" s="105">
        <v>0.55000000000000004</v>
      </c>
      <c r="AQ121" s="106" t="s">
        <v>66</v>
      </c>
      <c r="AS121" s="100">
        <f>AVERAGE(AJ$6:AJ121)</f>
        <v>6116.3793103448279</v>
      </c>
      <c r="AT121" s="100">
        <f>AVERAGE(AN$6:AN121)</f>
        <v>2106.3706896551726</v>
      </c>
      <c r="AU121" s="100">
        <f>AVERAGE(AO$6:AO121)</f>
        <v>4010.0086206896553</v>
      </c>
      <c r="AV121" s="6"/>
      <c r="AX121" s="103">
        <v>116</v>
      </c>
      <c r="AY121" s="103">
        <v>1</v>
      </c>
      <c r="AZ121" s="103">
        <v>3</v>
      </c>
      <c r="BA121" s="103">
        <v>4</v>
      </c>
      <c r="BB121" s="104">
        <v>19</v>
      </c>
      <c r="BC121" s="103">
        <v>9</v>
      </c>
      <c r="BD121" s="103">
        <v>13</v>
      </c>
      <c r="BE121" s="104">
        <v>400</v>
      </c>
      <c r="BF121" s="103">
        <v>12</v>
      </c>
      <c r="BG121" s="104">
        <v>300</v>
      </c>
      <c r="BH121" s="104">
        <v>10300</v>
      </c>
      <c r="BI121" s="104">
        <v>300</v>
      </c>
      <c r="BJ121" s="104">
        <v>0</v>
      </c>
      <c r="BK121" s="104">
        <v>468</v>
      </c>
      <c r="BL121" s="104">
        <v>2568</v>
      </c>
      <c r="BM121" s="104">
        <v>7732</v>
      </c>
      <c r="BN121" s="105">
        <v>0.6</v>
      </c>
      <c r="BO121" s="106" t="str">
        <v>No</v>
      </c>
      <c r="BQ121" s="100">
        <f>AVERAGE(BH$6:BH121)</f>
        <v>7482.7586206896549</v>
      </c>
      <c r="BR121" s="100">
        <f>AVERAGE(BL$6:BL121)</f>
        <v>2043.5344827586207</v>
      </c>
      <c r="BS121" s="100">
        <f>AVERAGE(BM$6:BM121)</f>
        <v>5439.2241379310344</v>
      </c>
      <c r="BT121" s="6"/>
      <c r="BU121" s="103">
        <v>116</v>
      </c>
      <c r="BV121" s="103">
        <v>4</v>
      </c>
      <c r="BW121" s="103">
        <v>1</v>
      </c>
      <c r="BX121" s="103">
        <v>0</v>
      </c>
      <c r="BY121" s="104">
        <v>61</v>
      </c>
      <c r="BZ121" s="103">
        <v>8</v>
      </c>
      <c r="CA121" s="103">
        <v>8</v>
      </c>
      <c r="CB121" s="104">
        <v>1600</v>
      </c>
      <c r="CC121" s="103">
        <v>4</v>
      </c>
      <c r="CD121" s="104">
        <v>100</v>
      </c>
      <c r="CE121" s="104">
        <v>4900</v>
      </c>
      <c r="CF121" s="104">
        <v>300</v>
      </c>
      <c r="CG121" s="104">
        <v>0</v>
      </c>
      <c r="CH121" s="104">
        <v>484</v>
      </c>
      <c r="CI121" s="104">
        <v>1384</v>
      </c>
      <c r="CJ121" s="104">
        <v>3516</v>
      </c>
      <c r="CK121" s="105">
        <v>0.2</v>
      </c>
      <c r="CL121" s="106" t="s">
        <v>66</v>
      </c>
      <c r="CN121" s="100">
        <f>AVERAGE(CE$6:CE121)</f>
        <v>7642.2413793103451</v>
      </c>
      <c r="CO121" s="100">
        <f>AVERAGE(CI$6:CI121)</f>
        <v>2133.4568965517242</v>
      </c>
      <c r="CP121" s="100">
        <f>AVERAGE(CJ$6:CJ121)</f>
        <v>5508.7844827586205</v>
      </c>
    </row>
    <row r="122" spans="2:94" ht="16" x14ac:dyDescent="0.2">
      <c r="B122" s="103">
        <v>117</v>
      </c>
      <c r="C122" s="103">
        <v>1</v>
      </c>
      <c r="D122" s="103">
        <v>3</v>
      </c>
      <c r="E122" s="103">
        <v>3</v>
      </c>
      <c r="F122" s="104">
        <v>73</v>
      </c>
      <c r="G122" s="103">
        <v>4</v>
      </c>
      <c r="H122" s="103">
        <v>7</v>
      </c>
      <c r="I122" s="104">
        <v>450</v>
      </c>
      <c r="J122" s="103">
        <v>6</v>
      </c>
      <c r="K122" s="104">
        <v>450</v>
      </c>
      <c r="L122" s="104">
        <v>3600</v>
      </c>
      <c r="M122" s="104">
        <v>500</v>
      </c>
      <c r="N122" s="104">
        <v>0</v>
      </c>
      <c r="O122" s="104">
        <v>678</v>
      </c>
      <c r="P122" s="104">
        <v>2078</v>
      </c>
      <c r="Q122" s="104">
        <v>1522</v>
      </c>
      <c r="R122" s="105">
        <v>0.3</v>
      </c>
      <c r="S122" s="106" t="s">
        <v>66</v>
      </c>
      <c r="U122" s="100">
        <f>AVERAGE(L$6:L122)</f>
        <v>4157.6923076923076</v>
      </c>
      <c r="V122" s="100">
        <f>AVERAGE(P$6:P122)</f>
        <v>1834.8717948717949</v>
      </c>
      <c r="W122" s="100">
        <f>AVERAGE(Q$6:Q122)</f>
        <v>2322.8205128205127</v>
      </c>
      <c r="X122" s="6"/>
      <c r="Z122" s="103">
        <v>117</v>
      </c>
      <c r="AA122" s="103">
        <v>2</v>
      </c>
      <c r="AB122" s="103">
        <v>4</v>
      </c>
      <c r="AC122" s="103">
        <v>3</v>
      </c>
      <c r="AD122" s="104">
        <v>42</v>
      </c>
      <c r="AE122" s="103">
        <v>12</v>
      </c>
      <c r="AF122" s="103">
        <v>15</v>
      </c>
      <c r="AG122" s="104">
        <v>1200</v>
      </c>
      <c r="AH122" s="103">
        <v>13</v>
      </c>
      <c r="AI122" s="104">
        <v>600</v>
      </c>
      <c r="AJ122" s="104">
        <v>9600</v>
      </c>
      <c r="AK122" s="104">
        <v>500</v>
      </c>
      <c r="AL122" s="104">
        <v>0</v>
      </c>
      <c r="AM122" s="104">
        <v>786</v>
      </c>
      <c r="AN122" s="104">
        <v>3236</v>
      </c>
      <c r="AO122" s="104">
        <v>6364</v>
      </c>
      <c r="AP122" s="105">
        <v>0.65</v>
      </c>
      <c r="AQ122" s="106" t="s">
        <v>66</v>
      </c>
      <c r="AS122" s="100">
        <f>AVERAGE(AJ$6:AJ122)</f>
        <v>6146.1538461538457</v>
      </c>
      <c r="AT122" s="100">
        <f>AVERAGE(AN$6:AN122)</f>
        <v>2116.0256410256411</v>
      </c>
      <c r="AU122" s="100">
        <f>AVERAGE(AO$6:AO122)</f>
        <v>4030.1282051282051</v>
      </c>
      <c r="AV122" s="6"/>
      <c r="AX122" s="103">
        <v>117</v>
      </c>
      <c r="AY122" s="103">
        <v>3</v>
      </c>
      <c r="AZ122" s="103">
        <v>2</v>
      </c>
      <c r="BA122" s="103">
        <v>2</v>
      </c>
      <c r="BB122" s="104">
        <v>16</v>
      </c>
      <c r="BC122" s="103">
        <v>6</v>
      </c>
      <c r="BD122" s="103">
        <v>8</v>
      </c>
      <c r="BE122" s="104">
        <v>1200</v>
      </c>
      <c r="BF122" s="103">
        <v>5</v>
      </c>
      <c r="BG122" s="104">
        <v>200</v>
      </c>
      <c r="BH122" s="104">
        <v>5400</v>
      </c>
      <c r="BI122" s="104">
        <v>300</v>
      </c>
      <c r="BJ122" s="104">
        <v>0</v>
      </c>
      <c r="BK122" s="104">
        <v>320</v>
      </c>
      <c r="BL122" s="104">
        <v>1370</v>
      </c>
      <c r="BM122" s="104">
        <v>4030</v>
      </c>
      <c r="BN122" s="105">
        <v>0.25</v>
      </c>
      <c r="BO122" s="106" t="str">
        <v>No</v>
      </c>
      <c r="BQ122" s="100">
        <f>AVERAGE(BH$6:BH122)</f>
        <v>7464.9572649572647</v>
      </c>
      <c r="BR122" s="100">
        <f>AVERAGE(BL$6:BL122)</f>
        <v>2037.7777777777778</v>
      </c>
      <c r="BS122" s="100">
        <f>AVERAGE(BM$6:BM122)</f>
        <v>5427.1794871794873</v>
      </c>
      <c r="BT122" s="6"/>
      <c r="BU122" s="103">
        <v>117</v>
      </c>
      <c r="BV122" s="103">
        <v>2</v>
      </c>
      <c r="BW122" s="103">
        <v>2</v>
      </c>
      <c r="BX122" s="103">
        <v>1</v>
      </c>
      <c r="BY122" s="104">
        <v>51</v>
      </c>
      <c r="BZ122" s="103">
        <v>8</v>
      </c>
      <c r="CA122" s="103">
        <v>9</v>
      </c>
      <c r="CB122" s="104">
        <v>800</v>
      </c>
      <c r="CC122" s="103">
        <v>7</v>
      </c>
      <c r="CD122" s="104">
        <v>200</v>
      </c>
      <c r="CE122" s="104">
        <v>6600</v>
      </c>
      <c r="CF122" s="104">
        <v>300</v>
      </c>
      <c r="CG122" s="104">
        <v>0</v>
      </c>
      <c r="CH122" s="104">
        <v>597</v>
      </c>
      <c r="CI122" s="104">
        <v>1947</v>
      </c>
      <c r="CJ122" s="104">
        <v>4653</v>
      </c>
      <c r="CK122" s="105">
        <v>0.35</v>
      </c>
      <c r="CL122" s="106" t="s">
        <v>66</v>
      </c>
      <c r="CN122" s="100">
        <f>AVERAGE(CE$6:CE122)</f>
        <v>7633.333333333333</v>
      </c>
      <c r="CO122" s="100">
        <f>AVERAGE(CI$6:CI122)</f>
        <v>2131.863247863248</v>
      </c>
      <c r="CP122" s="100">
        <f>AVERAGE(CJ$6:CJ122)</f>
        <v>5501.4700854700859</v>
      </c>
    </row>
    <row r="123" spans="2:94" ht="16" x14ac:dyDescent="0.2">
      <c r="B123" s="103">
        <v>118</v>
      </c>
      <c r="C123" s="103">
        <v>4</v>
      </c>
      <c r="D123" s="103">
        <v>3</v>
      </c>
      <c r="E123" s="103">
        <v>3</v>
      </c>
      <c r="F123" s="104">
        <v>45</v>
      </c>
      <c r="G123" s="103">
        <v>6</v>
      </c>
      <c r="H123" s="103">
        <v>9</v>
      </c>
      <c r="I123" s="104">
        <v>1800</v>
      </c>
      <c r="J123" s="103">
        <v>5</v>
      </c>
      <c r="K123" s="104">
        <v>450</v>
      </c>
      <c r="L123" s="104">
        <v>4500</v>
      </c>
      <c r="M123" s="104">
        <v>500</v>
      </c>
      <c r="N123" s="104">
        <v>0</v>
      </c>
      <c r="O123" s="104">
        <v>465</v>
      </c>
      <c r="P123" s="104">
        <v>1715</v>
      </c>
      <c r="Q123" s="104">
        <v>2785</v>
      </c>
      <c r="R123" s="105">
        <v>0.25</v>
      </c>
      <c r="S123" s="106" t="s">
        <v>66</v>
      </c>
      <c r="U123" s="100">
        <f>AVERAGE(L$6:L123)</f>
        <v>4160.593220338983</v>
      </c>
      <c r="V123" s="100">
        <f>AVERAGE(P$6:P123)</f>
        <v>1833.8559322033898</v>
      </c>
      <c r="W123" s="100">
        <f>AVERAGE(Q$6:Q123)</f>
        <v>2326.7372881355932</v>
      </c>
      <c r="X123" s="6"/>
      <c r="Z123" s="103">
        <v>118</v>
      </c>
      <c r="AA123" s="103">
        <v>5</v>
      </c>
      <c r="AB123" s="103">
        <v>2</v>
      </c>
      <c r="AC123" s="103">
        <v>2</v>
      </c>
      <c r="AD123" s="104">
        <v>43</v>
      </c>
      <c r="AE123" s="103">
        <v>8</v>
      </c>
      <c r="AF123" s="103">
        <v>10</v>
      </c>
      <c r="AG123" s="104">
        <v>3000</v>
      </c>
      <c r="AH123" s="103">
        <v>5</v>
      </c>
      <c r="AI123" s="104">
        <v>300</v>
      </c>
      <c r="AJ123" s="104">
        <v>6300</v>
      </c>
      <c r="AK123" s="104">
        <v>500</v>
      </c>
      <c r="AL123" s="104">
        <v>0</v>
      </c>
      <c r="AM123" s="104">
        <v>455</v>
      </c>
      <c r="AN123" s="104">
        <v>1705</v>
      </c>
      <c r="AO123" s="104">
        <v>4595</v>
      </c>
      <c r="AP123" s="105">
        <v>0.25</v>
      </c>
      <c r="AQ123" s="106" t="s">
        <v>66</v>
      </c>
      <c r="AS123" s="100">
        <f>AVERAGE(AJ$6:AJ123)</f>
        <v>6147.4576271186443</v>
      </c>
      <c r="AT123" s="100">
        <f>AVERAGE(AN$6:AN123)</f>
        <v>2112.5423728813557</v>
      </c>
      <c r="AU123" s="100">
        <f>AVERAGE(AO$6:AO123)</f>
        <v>4034.9152542372881</v>
      </c>
      <c r="AV123" s="6"/>
      <c r="AX123" s="103">
        <v>118</v>
      </c>
      <c r="AY123" s="103">
        <v>0</v>
      </c>
      <c r="AZ123" s="103">
        <v>5</v>
      </c>
      <c r="BA123" s="103">
        <v>4</v>
      </c>
      <c r="BB123" s="104">
        <v>32</v>
      </c>
      <c r="BC123" s="103">
        <v>7</v>
      </c>
      <c r="BD123" s="103">
        <v>11</v>
      </c>
      <c r="BE123" s="104">
        <v>0</v>
      </c>
      <c r="BF123" s="103">
        <v>11</v>
      </c>
      <c r="BG123" s="104">
        <v>500</v>
      </c>
      <c r="BH123" s="104">
        <v>9300</v>
      </c>
      <c r="BI123" s="104">
        <v>300</v>
      </c>
      <c r="BJ123" s="104">
        <v>0</v>
      </c>
      <c r="BK123" s="104">
        <v>592</v>
      </c>
      <c r="BL123" s="104">
        <v>2542</v>
      </c>
      <c r="BM123" s="104">
        <v>6758</v>
      </c>
      <c r="BN123" s="105">
        <v>0.55000000000000004</v>
      </c>
      <c r="BO123" s="106" t="str">
        <v>No</v>
      </c>
      <c r="BQ123" s="100">
        <f>AVERAGE(BH$6:BH123)</f>
        <v>7480.5084745762715</v>
      </c>
      <c r="BR123" s="100">
        <f>AVERAGE(BL$6:BL123)</f>
        <v>2042.050847457627</v>
      </c>
      <c r="BS123" s="100">
        <f>AVERAGE(BM$6:BM123)</f>
        <v>5438.4576271186443</v>
      </c>
      <c r="BT123" s="6"/>
      <c r="BU123" s="103">
        <v>118</v>
      </c>
      <c r="BV123" s="103">
        <v>3</v>
      </c>
      <c r="BW123" s="103">
        <v>2</v>
      </c>
      <c r="BX123" s="103">
        <v>4</v>
      </c>
      <c r="BY123" s="104">
        <v>47</v>
      </c>
      <c r="BZ123" s="103">
        <v>7</v>
      </c>
      <c r="CA123" s="103">
        <v>11</v>
      </c>
      <c r="CB123" s="104">
        <v>1200</v>
      </c>
      <c r="CC123" s="103">
        <v>8</v>
      </c>
      <c r="CD123" s="104">
        <v>200</v>
      </c>
      <c r="CE123" s="104">
        <v>7800</v>
      </c>
      <c r="CF123" s="104">
        <v>300</v>
      </c>
      <c r="CG123" s="104">
        <v>0</v>
      </c>
      <c r="CH123" s="104">
        <v>616</v>
      </c>
      <c r="CI123" s="104">
        <v>2116</v>
      </c>
      <c r="CJ123" s="104">
        <v>5684</v>
      </c>
      <c r="CK123" s="105">
        <v>0.4</v>
      </c>
      <c r="CL123" s="106" t="s">
        <v>66</v>
      </c>
      <c r="CN123" s="100">
        <f>AVERAGE(CE$6:CE123)</f>
        <v>7634.7457627118647</v>
      </c>
      <c r="CO123" s="100">
        <f>AVERAGE(CI$6:CI123)</f>
        <v>2131.7288135593221</v>
      </c>
      <c r="CP123" s="100">
        <f>AVERAGE(CJ$6:CJ123)</f>
        <v>5503.0169491525421</v>
      </c>
    </row>
    <row r="124" spans="2:94" ht="16" x14ac:dyDescent="0.2">
      <c r="B124" s="103">
        <v>119</v>
      </c>
      <c r="C124" s="103">
        <v>0</v>
      </c>
      <c r="D124" s="103">
        <v>5</v>
      </c>
      <c r="E124" s="103">
        <v>1</v>
      </c>
      <c r="F124" s="104">
        <v>54</v>
      </c>
      <c r="G124" s="103">
        <v>5</v>
      </c>
      <c r="H124" s="103">
        <v>6</v>
      </c>
      <c r="I124" s="104">
        <v>0</v>
      </c>
      <c r="J124" s="103">
        <v>6</v>
      </c>
      <c r="K124" s="104">
        <v>750</v>
      </c>
      <c r="L124" s="104">
        <v>3450</v>
      </c>
      <c r="M124" s="104">
        <v>500</v>
      </c>
      <c r="N124" s="104">
        <v>0</v>
      </c>
      <c r="O124" s="104">
        <v>564</v>
      </c>
      <c r="P124" s="104">
        <v>1964</v>
      </c>
      <c r="Q124" s="104">
        <v>1486</v>
      </c>
      <c r="R124" s="105">
        <v>0.3</v>
      </c>
      <c r="S124" s="106" t="s">
        <v>66</v>
      </c>
      <c r="U124" s="100">
        <f>AVERAGE(L$6:L124)</f>
        <v>4154.6218487394954</v>
      </c>
      <c r="V124" s="100">
        <f>AVERAGE(P$6:P124)</f>
        <v>1834.9495798319329</v>
      </c>
      <c r="W124" s="100">
        <f>AVERAGE(Q$6:Q124)</f>
        <v>2319.6722689075632</v>
      </c>
      <c r="X124" s="6"/>
      <c r="Z124" s="103">
        <v>119</v>
      </c>
      <c r="AA124" s="103">
        <v>5</v>
      </c>
      <c r="AB124" s="103">
        <v>4</v>
      </c>
      <c r="AC124" s="103">
        <v>2</v>
      </c>
      <c r="AD124" s="104">
        <v>47</v>
      </c>
      <c r="AE124" s="103">
        <v>7</v>
      </c>
      <c r="AF124" s="103">
        <v>9</v>
      </c>
      <c r="AG124" s="104">
        <v>3000</v>
      </c>
      <c r="AH124" s="103">
        <v>4</v>
      </c>
      <c r="AI124" s="104">
        <v>600</v>
      </c>
      <c r="AJ124" s="104">
        <v>6000</v>
      </c>
      <c r="AK124" s="104">
        <v>500</v>
      </c>
      <c r="AL124" s="104">
        <v>0</v>
      </c>
      <c r="AM124" s="104">
        <v>428</v>
      </c>
      <c r="AN124" s="104">
        <v>1528</v>
      </c>
      <c r="AO124" s="104">
        <v>4472</v>
      </c>
      <c r="AP124" s="105">
        <v>0.2</v>
      </c>
      <c r="AQ124" s="106" t="s">
        <v>66</v>
      </c>
      <c r="AS124" s="100">
        <f>AVERAGE(AJ$6:AJ124)</f>
        <v>6146.2184873949582</v>
      </c>
      <c r="AT124" s="100">
        <f>AVERAGE(AN$6:AN124)</f>
        <v>2107.6302521008402</v>
      </c>
      <c r="AU124" s="100">
        <f>AVERAGE(AO$6:AO124)</f>
        <v>4038.5882352941176</v>
      </c>
      <c r="AV124" s="6"/>
      <c r="AX124" s="103">
        <v>119</v>
      </c>
      <c r="AY124" s="103">
        <v>3</v>
      </c>
      <c r="AZ124" s="103">
        <v>5</v>
      </c>
      <c r="BA124" s="103">
        <v>3</v>
      </c>
      <c r="BB124" s="104">
        <v>39</v>
      </c>
      <c r="BC124" s="103">
        <v>6</v>
      </c>
      <c r="BD124" s="103">
        <v>9</v>
      </c>
      <c r="BE124" s="104">
        <v>1200</v>
      </c>
      <c r="BF124" s="103">
        <v>6</v>
      </c>
      <c r="BG124" s="104">
        <v>500</v>
      </c>
      <c r="BH124" s="104">
        <v>6500</v>
      </c>
      <c r="BI124" s="104">
        <v>300</v>
      </c>
      <c r="BJ124" s="104">
        <v>0</v>
      </c>
      <c r="BK124" s="104">
        <v>474</v>
      </c>
      <c r="BL124" s="104">
        <v>1674</v>
      </c>
      <c r="BM124" s="104">
        <v>4826</v>
      </c>
      <c r="BN124" s="105">
        <v>0.3</v>
      </c>
      <c r="BO124" s="106" t="str">
        <v>No</v>
      </c>
      <c r="BQ124" s="100">
        <f>AVERAGE(BH$6:BH124)</f>
        <v>7472.2689075630251</v>
      </c>
      <c r="BR124" s="100">
        <f>AVERAGE(BL$6:BL124)</f>
        <v>2038.9579831932774</v>
      </c>
      <c r="BS124" s="100">
        <f>AVERAGE(BM$6:BM124)</f>
        <v>5433.3109243697481</v>
      </c>
      <c r="BT124" s="6"/>
      <c r="BU124" s="103">
        <v>119</v>
      </c>
      <c r="BV124" s="103">
        <v>3</v>
      </c>
      <c r="BW124" s="103">
        <v>2</v>
      </c>
      <c r="BX124" s="103">
        <v>4</v>
      </c>
      <c r="BY124" s="104">
        <v>59</v>
      </c>
      <c r="BZ124" s="103">
        <v>9</v>
      </c>
      <c r="CA124" s="103">
        <v>13</v>
      </c>
      <c r="CB124" s="104">
        <v>1200</v>
      </c>
      <c r="CC124" s="103">
        <v>10</v>
      </c>
      <c r="CD124" s="104">
        <v>200</v>
      </c>
      <c r="CE124" s="104">
        <v>9400</v>
      </c>
      <c r="CF124" s="104">
        <v>300</v>
      </c>
      <c r="CG124" s="104">
        <v>0</v>
      </c>
      <c r="CH124" s="104">
        <v>830</v>
      </c>
      <c r="CI124" s="104">
        <v>2630</v>
      </c>
      <c r="CJ124" s="104">
        <v>6770</v>
      </c>
      <c r="CK124" s="105">
        <v>0.5</v>
      </c>
      <c r="CL124" s="106" t="s">
        <v>66</v>
      </c>
      <c r="CN124" s="100">
        <f>AVERAGE(CE$6:CE124)</f>
        <v>7649.5798319327732</v>
      </c>
      <c r="CO124" s="100">
        <f>AVERAGE(CI$6:CI124)</f>
        <v>2135.9159663865548</v>
      </c>
      <c r="CP124" s="100">
        <f>AVERAGE(CJ$6:CJ124)</f>
        <v>5513.6638655462184</v>
      </c>
    </row>
    <row r="125" spans="2:94" ht="16" x14ac:dyDescent="0.2">
      <c r="B125" s="103">
        <v>120</v>
      </c>
      <c r="C125" s="103">
        <v>0</v>
      </c>
      <c r="D125" s="103">
        <v>4</v>
      </c>
      <c r="E125" s="103">
        <v>3</v>
      </c>
      <c r="F125" s="104">
        <v>56</v>
      </c>
      <c r="G125" s="103">
        <v>6</v>
      </c>
      <c r="H125" s="103">
        <v>9</v>
      </c>
      <c r="I125" s="104">
        <v>0</v>
      </c>
      <c r="J125" s="103">
        <v>9</v>
      </c>
      <c r="K125" s="104">
        <v>600</v>
      </c>
      <c r="L125" s="104">
        <v>4650</v>
      </c>
      <c r="M125" s="104">
        <v>500</v>
      </c>
      <c r="N125" s="104">
        <v>0</v>
      </c>
      <c r="O125" s="104">
        <v>744</v>
      </c>
      <c r="P125" s="104">
        <v>2594</v>
      </c>
      <c r="Q125" s="104">
        <v>2056</v>
      </c>
      <c r="R125" s="105">
        <v>0.45</v>
      </c>
      <c r="S125" s="106" t="s">
        <v>66</v>
      </c>
      <c r="U125" s="100">
        <f>AVERAGE(L$6:L125)</f>
        <v>4158.75</v>
      </c>
      <c r="V125" s="100">
        <f>AVERAGE(P$6:P125)</f>
        <v>1841.2750000000001</v>
      </c>
      <c r="W125" s="100">
        <f>AVERAGE(Q$6:Q125)</f>
        <v>2317.4749999999999</v>
      </c>
      <c r="X125" s="6"/>
      <c r="Z125" s="103">
        <v>120</v>
      </c>
      <c r="AA125" s="103">
        <v>3</v>
      </c>
      <c r="AB125" s="103">
        <v>4</v>
      </c>
      <c r="AC125" s="103">
        <v>1</v>
      </c>
      <c r="AD125" s="104">
        <v>75</v>
      </c>
      <c r="AE125" s="103">
        <v>8</v>
      </c>
      <c r="AF125" s="103">
        <v>9</v>
      </c>
      <c r="AG125" s="104">
        <v>1800</v>
      </c>
      <c r="AH125" s="103">
        <v>6</v>
      </c>
      <c r="AI125" s="104">
        <v>600</v>
      </c>
      <c r="AJ125" s="104">
        <v>6000</v>
      </c>
      <c r="AK125" s="104">
        <v>500</v>
      </c>
      <c r="AL125" s="104">
        <v>0</v>
      </c>
      <c r="AM125" s="104">
        <v>690</v>
      </c>
      <c r="AN125" s="104">
        <v>2090</v>
      </c>
      <c r="AO125" s="104">
        <v>3910</v>
      </c>
      <c r="AP125" s="105">
        <v>0.3</v>
      </c>
      <c r="AQ125" s="106" t="s">
        <v>66</v>
      </c>
      <c r="AS125" s="100">
        <f>AVERAGE(AJ$6:AJ125)</f>
        <v>6145</v>
      </c>
      <c r="AT125" s="100">
        <f>AVERAGE(AN$6:AN125)</f>
        <v>2107.4833333333331</v>
      </c>
      <c r="AU125" s="100">
        <f>AVERAGE(AO$6:AO125)</f>
        <v>4037.5166666666669</v>
      </c>
      <c r="AV125" s="6"/>
      <c r="AX125" s="103">
        <v>120</v>
      </c>
      <c r="AY125" s="103">
        <v>5</v>
      </c>
      <c r="AZ125" s="103">
        <v>3</v>
      </c>
      <c r="BA125" s="103">
        <v>3</v>
      </c>
      <c r="BB125" s="104">
        <v>71</v>
      </c>
      <c r="BC125" s="103">
        <v>6</v>
      </c>
      <c r="BD125" s="103">
        <v>9</v>
      </c>
      <c r="BE125" s="104">
        <v>2000</v>
      </c>
      <c r="BF125" s="103">
        <v>4</v>
      </c>
      <c r="BG125" s="104">
        <v>300</v>
      </c>
      <c r="BH125" s="104">
        <v>5500</v>
      </c>
      <c r="BI125" s="104">
        <v>300</v>
      </c>
      <c r="BJ125" s="104">
        <v>0</v>
      </c>
      <c r="BK125" s="104">
        <v>524</v>
      </c>
      <c r="BL125" s="104">
        <v>1424</v>
      </c>
      <c r="BM125" s="104">
        <v>4076</v>
      </c>
      <c r="BN125" s="105">
        <v>0.2</v>
      </c>
      <c r="BO125" s="106" t="str">
        <v>No</v>
      </c>
      <c r="BQ125" s="100">
        <f>AVERAGE(BH$6:BH125)</f>
        <v>7455.833333333333</v>
      </c>
      <c r="BR125" s="100">
        <f>AVERAGE(BL$6:BL125)</f>
        <v>2033.8333333333333</v>
      </c>
      <c r="BS125" s="100">
        <f>AVERAGE(BM$6:BM125)</f>
        <v>5422</v>
      </c>
      <c r="BT125" s="6"/>
      <c r="BU125" s="103">
        <v>120</v>
      </c>
      <c r="BV125" s="103">
        <v>5</v>
      </c>
      <c r="BW125" s="103">
        <v>2</v>
      </c>
      <c r="BX125" s="103">
        <v>3</v>
      </c>
      <c r="BY125" s="104">
        <v>48</v>
      </c>
      <c r="BZ125" s="103">
        <v>9</v>
      </c>
      <c r="CA125" s="103">
        <v>12</v>
      </c>
      <c r="CB125" s="104">
        <v>2000</v>
      </c>
      <c r="CC125" s="103">
        <v>7</v>
      </c>
      <c r="CD125" s="104">
        <v>200</v>
      </c>
      <c r="CE125" s="104">
        <v>7800</v>
      </c>
      <c r="CF125" s="104">
        <v>300</v>
      </c>
      <c r="CG125" s="104">
        <v>0</v>
      </c>
      <c r="CH125" s="104">
        <v>576</v>
      </c>
      <c r="CI125" s="104">
        <v>1926</v>
      </c>
      <c r="CJ125" s="104">
        <v>5874</v>
      </c>
      <c r="CK125" s="105">
        <v>0.35</v>
      </c>
      <c r="CL125" s="106" t="s">
        <v>66</v>
      </c>
      <c r="CN125" s="100">
        <f>AVERAGE(CE$6:CE125)</f>
        <v>7650.833333333333</v>
      </c>
      <c r="CO125" s="100">
        <f>AVERAGE(CI$6:CI125)</f>
        <v>2134.1666666666665</v>
      </c>
      <c r="CP125" s="100">
        <f>AVERAGE(CJ$6:CJ125)</f>
        <v>5516.666666666667</v>
      </c>
    </row>
    <row r="126" spans="2:94" ht="16" x14ac:dyDescent="0.2">
      <c r="B126" s="103">
        <v>121</v>
      </c>
      <c r="C126" s="103">
        <v>0</v>
      </c>
      <c r="D126" s="103">
        <v>3</v>
      </c>
      <c r="E126" s="103">
        <v>1</v>
      </c>
      <c r="F126" s="104">
        <v>56</v>
      </c>
      <c r="G126" s="103">
        <v>7</v>
      </c>
      <c r="H126" s="103">
        <v>8</v>
      </c>
      <c r="I126" s="104">
        <v>0</v>
      </c>
      <c r="J126" s="103">
        <v>8</v>
      </c>
      <c r="K126" s="104">
        <v>450</v>
      </c>
      <c r="L126" s="104">
        <v>4050</v>
      </c>
      <c r="M126" s="104">
        <v>500</v>
      </c>
      <c r="N126" s="104">
        <v>0</v>
      </c>
      <c r="O126" s="104">
        <v>688</v>
      </c>
      <c r="P126" s="104">
        <v>2388</v>
      </c>
      <c r="Q126" s="104">
        <v>1662</v>
      </c>
      <c r="R126" s="105">
        <v>0.4</v>
      </c>
      <c r="S126" s="106" t="s">
        <v>66</v>
      </c>
      <c r="U126" s="100">
        <f>AVERAGE(L$6:L126)</f>
        <v>4157.8512396694214</v>
      </c>
      <c r="V126" s="100">
        <f>AVERAGE(P$6:P126)</f>
        <v>1845.793388429752</v>
      </c>
      <c r="W126" s="100">
        <f>AVERAGE(Q$6:Q126)</f>
        <v>2312.0578512396696</v>
      </c>
      <c r="X126" s="6"/>
      <c r="Z126" s="103">
        <v>121</v>
      </c>
      <c r="AA126" s="103">
        <v>4</v>
      </c>
      <c r="AB126" s="103">
        <v>4</v>
      </c>
      <c r="AC126" s="103">
        <v>1</v>
      </c>
      <c r="AD126" s="104">
        <v>41</v>
      </c>
      <c r="AE126" s="103">
        <v>10</v>
      </c>
      <c r="AF126" s="103">
        <v>11</v>
      </c>
      <c r="AG126" s="104">
        <v>2400</v>
      </c>
      <c r="AH126" s="103">
        <v>7</v>
      </c>
      <c r="AI126" s="104">
        <v>600</v>
      </c>
      <c r="AJ126" s="104">
        <v>7200</v>
      </c>
      <c r="AK126" s="104">
        <v>500</v>
      </c>
      <c r="AL126" s="104">
        <v>0</v>
      </c>
      <c r="AM126" s="104">
        <v>527</v>
      </c>
      <c r="AN126" s="104">
        <v>2077</v>
      </c>
      <c r="AO126" s="104">
        <v>5123</v>
      </c>
      <c r="AP126" s="105">
        <v>0.35</v>
      </c>
      <c r="AQ126" s="106" t="s">
        <v>66</v>
      </c>
      <c r="AS126" s="100">
        <f>AVERAGE(AJ$6:AJ126)</f>
        <v>6153.7190082644629</v>
      </c>
      <c r="AT126" s="100">
        <f>AVERAGE(AN$6:AN126)</f>
        <v>2107.2314049586776</v>
      </c>
      <c r="AU126" s="100">
        <f>AVERAGE(AO$6:AO126)</f>
        <v>4046.4876033057853</v>
      </c>
      <c r="AV126" s="6"/>
      <c r="AX126" s="103">
        <v>121</v>
      </c>
      <c r="AY126" s="103">
        <v>2</v>
      </c>
      <c r="AZ126" s="103">
        <v>4</v>
      </c>
      <c r="BA126" s="103">
        <v>3</v>
      </c>
      <c r="BB126" s="104">
        <v>26</v>
      </c>
      <c r="BC126" s="103">
        <v>9</v>
      </c>
      <c r="BD126" s="103">
        <v>12</v>
      </c>
      <c r="BE126" s="104">
        <v>800</v>
      </c>
      <c r="BF126" s="103">
        <v>10</v>
      </c>
      <c r="BG126" s="104">
        <v>400</v>
      </c>
      <c r="BH126" s="104">
        <v>9200</v>
      </c>
      <c r="BI126" s="104">
        <v>300</v>
      </c>
      <c r="BJ126" s="104">
        <v>0</v>
      </c>
      <c r="BK126" s="104">
        <v>500</v>
      </c>
      <c r="BL126" s="104">
        <v>2300</v>
      </c>
      <c r="BM126" s="104">
        <v>6900</v>
      </c>
      <c r="BN126" s="105">
        <v>0.5</v>
      </c>
      <c r="BO126" s="106" t="str">
        <v>No</v>
      </c>
      <c r="BQ126" s="100">
        <f>AVERAGE(BH$6:BH126)</f>
        <v>7470.2479338842977</v>
      </c>
      <c r="BR126" s="100">
        <f>AVERAGE(BL$6:BL126)</f>
        <v>2036.0330578512396</v>
      </c>
      <c r="BS126" s="100">
        <f>AVERAGE(BM$6:BM126)</f>
        <v>5434.2148760330574</v>
      </c>
      <c r="BT126" s="6"/>
      <c r="BU126" s="103">
        <v>121</v>
      </c>
      <c r="BV126" s="103">
        <v>1</v>
      </c>
      <c r="BW126" s="103">
        <v>4</v>
      </c>
      <c r="BX126" s="103">
        <v>4</v>
      </c>
      <c r="BY126" s="104">
        <v>56</v>
      </c>
      <c r="BZ126" s="103">
        <v>6</v>
      </c>
      <c r="CA126" s="103">
        <v>10</v>
      </c>
      <c r="CB126" s="104">
        <v>400</v>
      </c>
      <c r="CC126" s="103">
        <v>9</v>
      </c>
      <c r="CD126" s="104">
        <v>400</v>
      </c>
      <c r="CE126" s="104">
        <v>8000</v>
      </c>
      <c r="CF126" s="104">
        <v>300</v>
      </c>
      <c r="CG126" s="104">
        <v>0</v>
      </c>
      <c r="CH126" s="104">
        <v>744</v>
      </c>
      <c r="CI126" s="104">
        <v>2394</v>
      </c>
      <c r="CJ126" s="104">
        <v>5606</v>
      </c>
      <c r="CK126" s="105">
        <v>0.45</v>
      </c>
      <c r="CL126" s="106" t="s">
        <v>66</v>
      </c>
      <c r="CN126" s="100">
        <f>AVERAGE(CE$6:CE126)</f>
        <v>7653.7190082644629</v>
      </c>
      <c r="CO126" s="100">
        <f>AVERAGE(CI$6:CI126)</f>
        <v>2136.3140495867769</v>
      </c>
      <c r="CP126" s="100">
        <f>AVERAGE(CJ$6:CJ126)</f>
        <v>5517.4049586776855</v>
      </c>
    </row>
    <row r="127" spans="2:94" ht="16" x14ac:dyDescent="0.2">
      <c r="B127" s="103">
        <v>122</v>
      </c>
      <c r="C127" s="103">
        <v>1</v>
      </c>
      <c r="D127" s="103">
        <v>4</v>
      </c>
      <c r="E127" s="103">
        <v>0</v>
      </c>
      <c r="F127" s="104">
        <v>70</v>
      </c>
      <c r="G127" s="103">
        <v>7</v>
      </c>
      <c r="H127" s="103">
        <v>7</v>
      </c>
      <c r="I127" s="104">
        <v>450</v>
      </c>
      <c r="J127" s="103">
        <v>6</v>
      </c>
      <c r="K127" s="104">
        <v>600</v>
      </c>
      <c r="L127" s="104">
        <v>3750</v>
      </c>
      <c r="M127" s="104">
        <v>500</v>
      </c>
      <c r="N127" s="104">
        <v>0</v>
      </c>
      <c r="O127" s="104">
        <v>660</v>
      </c>
      <c r="P127" s="104">
        <v>2060</v>
      </c>
      <c r="Q127" s="104">
        <v>1690</v>
      </c>
      <c r="R127" s="105">
        <v>0.3</v>
      </c>
      <c r="S127" s="106" t="s">
        <v>66</v>
      </c>
      <c r="U127" s="100">
        <f>AVERAGE(L$6:L127)</f>
        <v>4154.5081967213118</v>
      </c>
      <c r="V127" s="100">
        <f>AVERAGE(P$6:P127)</f>
        <v>1847.549180327869</v>
      </c>
      <c r="W127" s="100">
        <f>AVERAGE(Q$6:Q127)</f>
        <v>2306.9590163934427</v>
      </c>
      <c r="X127" s="6"/>
      <c r="Z127" s="103">
        <v>122</v>
      </c>
      <c r="AA127" s="103">
        <v>3</v>
      </c>
      <c r="AB127" s="103">
        <v>5</v>
      </c>
      <c r="AC127" s="103">
        <v>3</v>
      </c>
      <c r="AD127" s="104">
        <v>68</v>
      </c>
      <c r="AE127" s="103">
        <v>8</v>
      </c>
      <c r="AF127" s="103">
        <v>11</v>
      </c>
      <c r="AG127" s="104">
        <v>1800</v>
      </c>
      <c r="AH127" s="103">
        <v>8</v>
      </c>
      <c r="AI127" s="104">
        <v>750</v>
      </c>
      <c r="AJ127" s="104">
        <v>7350</v>
      </c>
      <c r="AK127" s="104">
        <v>500</v>
      </c>
      <c r="AL127" s="104">
        <v>0</v>
      </c>
      <c r="AM127" s="104">
        <v>784</v>
      </c>
      <c r="AN127" s="104">
        <v>2484</v>
      </c>
      <c r="AO127" s="104">
        <v>4866</v>
      </c>
      <c r="AP127" s="105">
        <v>0.4</v>
      </c>
      <c r="AQ127" s="106" t="s">
        <v>66</v>
      </c>
      <c r="AS127" s="100">
        <f>AVERAGE(AJ$6:AJ127)</f>
        <v>6163.5245901639346</v>
      </c>
      <c r="AT127" s="100">
        <f>AVERAGE(AN$6:AN127)</f>
        <v>2110.3196721311474</v>
      </c>
      <c r="AU127" s="100">
        <f>AVERAGE(AO$6:AO127)</f>
        <v>4053.2049180327867</v>
      </c>
      <c r="AV127" s="6"/>
      <c r="AX127" s="103">
        <v>122</v>
      </c>
      <c r="AY127" s="103">
        <v>3</v>
      </c>
      <c r="AZ127" s="103">
        <v>3</v>
      </c>
      <c r="BA127" s="103">
        <v>4</v>
      </c>
      <c r="BB127" s="104">
        <v>51</v>
      </c>
      <c r="BC127" s="103">
        <v>6</v>
      </c>
      <c r="BD127" s="103">
        <v>10</v>
      </c>
      <c r="BE127" s="104">
        <v>1200</v>
      </c>
      <c r="BF127" s="103">
        <v>7</v>
      </c>
      <c r="BG127" s="104">
        <v>300</v>
      </c>
      <c r="BH127" s="104">
        <v>7100</v>
      </c>
      <c r="BI127" s="104">
        <v>300</v>
      </c>
      <c r="BJ127" s="104">
        <v>0</v>
      </c>
      <c r="BK127" s="104">
        <v>597</v>
      </c>
      <c r="BL127" s="104">
        <v>1947</v>
      </c>
      <c r="BM127" s="104">
        <v>5153</v>
      </c>
      <c r="BN127" s="105">
        <v>0.35</v>
      </c>
      <c r="BO127" s="106" t="str">
        <v>No</v>
      </c>
      <c r="BQ127" s="100">
        <f>AVERAGE(BH$6:BH127)</f>
        <v>7467.2131147540986</v>
      </c>
      <c r="BR127" s="100">
        <f>AVERAGE(BL$6:BL127)</f>
        <v>2035.3032786885246</v>
      </c>
      <c r="BS127" s="100">
        <f>AVERAGE(BM$6:BM127)</f>
        <v>5431.9098360655735</v>
      </c>
      <c r="BT127" s="6"/>
      <c r="BU127" s="103">
        <v>122</v>
      </c>
      <c r="BV127" s="103">
        <v>2</v>
      </c>
      <c r="BW127" s="103">
        <v>2</v>
      </c>
      <c r="BX127" s="103">
        <v>2</v>
      </c>
      <c r="BY127" s="104">
        <v>36</v>
      </c>
      <c r="BZ127" s="103">
        <v>7</v>
      </c>
      <c r="CA127" s="103">
        <v>9</v>
      </c>
      <c r="CB127" s="104">
        <v>800</v>
      </c>
      <c r="CC127" s="103">
        <v>7</v>
      </c>
      <c r="CD127" s="104">
        <v>200</v>
      </c>
      <c r="CE127" s="104">
        <v>6600</v>
      </c>
      <c r="CF127" s="104">
        <v>300</v>
      </c>
      <c r="CG127" s="104">
        <v>0</v>
      </c>
      <c r="CH127" s="104">
        <v>492</v>
      </c>
      <c r="CI127" s="104">
        <v>1842</v>
      </c>
      <c r="CJ127" s="104">
        <v>4758</v>
      </c>
      <c r="CK127" s="105">
        <v>0.35</v>
      </c>
      <c r="CL127" s="106" t="s">
        <v>66</v>
      </c>
      <c r="CN127" s="100">
        <f>AVERAGE(CE$6:CE127)</f>
        <v>7645.0819672131147</v>
      </c>
      <c r="CO127" s="100">
        <f>AVERAGE(CI$6:CI127)</f>
        <v>2133.9016393442621</v>
      </c>
      <c r="CP127" s="100">
        <f>AVERAGE(CJ$6:CJ127)</f>
        <v>5511.1803278688521</v>
      </c>
    </row>
    <row r="128" spans="2:94" ht="16" x14ac:dyDescent="0.2">
      <c r="B128" s="103">
        <v>123</v>
      </c>
      <c r="C128" s="103">
        <v>4</v>
      </c>
      <c r="D128" s="103">
        <v>3</v>
      </c>
      <c r="E128" s="103">
        <v>2</v>
      </c>
      <c r="F128" s="104">
        <v>60</v>
      </c>
      <c r="G128" s="103">
        <v>9</v>
      </c>
      <c r="H128" s="103">
        <v>11</v>
      </c>
      <c r="I128" s="104">
        <v>1800</v>
      </c>
      <c r="J128" s="103">
        <v>7</v>
      </c>
      <c r="K128" s="104">
        <v>450</v>
      </c>
      <c r="L128" s="104">
        <v>5400</v>
      </c>
      <c r="M128" s="104">
        <v>500</v>
      </c>
      <c r="N128" s="104">
        <v>0</v>
      </c>
      <c r="O128" s="104">
        <v>660</v>
      </c>
      <c r="P128" s="104">
        <v>2210</v>
      </c>
      <c r="Q128" s="104">
        <v>3190</v>
      </c>
      <c r="R128" s="105">
        <v>0.35</v>
      </c>
      <c r="S128" s="106" t="s">
        <v>66</v>
      </c>
      <c r="U128" s="100">
        <f>AVERAGE(L$6:L128)</f>
        <v>4164.6341463414637</v>
      </c>
      <c r="V128" s="100">
        <f>AVERAGE(P$6:P128)</f>
        <v>1850.4959349593496</v>
      </c>
      <c r="W128" s="100">
        <f>AVERAGE(Q$6:Q128)</f>
        <v>2314.1382113821137</v>
      </c>
      <c r="X128" s="6"/>
      <c r="Z128" s="103">
        <v>123</v>
      </c>
      <c r="AA128" s="103">
        <v>0</v>
      </c>
      <c r="AB128" s="103">
        <v>2</v>
      </c>
      <c r="AC128" s="103">
        <v>3</v>
      </c>
      <c r="AD128" s="104">
        <v>55</v>
      </c>
      <c r="AE128" s="103">
        <v>4</v>
      </c>
      <c r="AF128" s="103">
        <v>7</v>
      </c>
      <c r="AG128" s="104">
        <v>0</v>
      </c>
      <c r="AH128" s="103">
        <v>7</v>
      </c>
      <c r="AI128" s="104">
        <v>300</v>
      </c>
      <c r="AJ128" s="104">
        <v>4500</v>
      </c>
      <c r="AK128" s="104">
        <v>500</v>
      </c>
      <c r="AL128" s="104">
        <v>0</v>
      </c>
      <c r="AM128" s="104">
        <v>625</v>
      </c>
      <c r="AN128" s="104">
        <v>2175</v>
      </c>
      <c r="AO128" s="104">
        <v>2325</v>
      </c>
      <c r="AP128" s="105">
        <v>0.35</v>
      </c>
      <c r="AQ128" s="106" t="s">
        <v>66</v>
      </c>
      <c r="AS128" s="100">
        <f>AVERAGE(AJ$6:AJ128)</f>
        <v>6150</v>
      </c>
      <c r="AT128" s="100">
        <f>AVERAGE(AN$6:AN128)</f>
        <v>2110.8455284552847</v>
      </c>
      <c r="AU128" s="100">
        <f>AVERAGE(AO$6:AO128)</f>
        <v>4039.1544715447153</v>
      </c>
      <c r="AV128" s="6"/>
      <c r="AX128" s="103">
        <v>123</v>
      </c>
      <c r="AY128" s="103">
        <v>4</v>
      </c>
      <c r="AZ128" s="103">
        <v>5</v>
      </c>
      <c r="BA128" s="103">
        <v>3</v>
      </c>
      <c r="BB128" s="104">
        <v>45</v>
      </c>
      <c r="BC128" s="103">
        <v>8</v>
      </c>
      <c r="BD128" s="103">
        <v>11</v>
      </c>
      <c r="BE128" s="104">
        <v>1600</v>
      </c>
      <c r="BF128" s="103">
        <v>7</v>
      </c>
      <c r="BG128" s="104">
        <v>500</v>
      </c>
      <c r="BH128" s="104">
        <v>7700</v>
      </c>
      <c r="BI128" s="104">
        <v>300</v>
      </c>
      <c r="BJ128" s="104">
        <v>0</v>
      </c>
      <c r="BK128" s="104">
        <v>555</v>
      </c>
      <c r="BL128" s="104">
        <v>1905</v>
      </c>
      <c r="BM128" s="104">
        <v>5795</v>
      </c>
      <c r="BN128" s="105">
        <v>0.35</v>
      </c>
      <c r="BO128" s="106" t="str">
        <v>No</v>
      </c>
      <c r="BQ128" s="100">
        <f>AVERAGE(BH$6:BH128)</f>
        <v>7469.1056910569105</v>
      </c>
      <c r="BR128" s="100">
        <f>AVERAGE(BL$6:BL128)</f>
        <v>2034.2439024390244</v>
      </c>
      <c r="BS128" s="100">
        <f>AVERAGE(BM$6:BM128)</f>
        <v>5434.8617886178863</v>
      </c>
      <c r="BT128" s="6"/>
      <c r="BU128" s="103">
        <v>123</v>
      </c>
      <c r="BV128" s="103">
        <v>4</v>
      </c>
      <c r="BW128" s="103">
        <v>2</v>
      </c>
      <c r="BX128" s="103">
        <v>5</v>
      </c>
      <c r="BY128" s="104">
        <v>50</v>
      </c>
      <c r="BZ128" s="103">
        <v>6</v>
      </c>
      <c r="CA128" s="103">
        <v>11</v>
      </c>
      <c r="CB128" s="104">
        <v>1600</v>
      </c>
      <c r="CC128" s="103">
        <v>7</v>
      </c>
      <c r="CD128" s="104">
        <v>200</v>
      </c>
      <c r="CE128" s="104">
        <v>7400</v>
      </c>
      <c r="CF128" s="104">
        <v>300</v>
      </c>
      <c r="CG128" s="104">
        <v>0</v>
      </c>
      <c r="CH128" s="104">
        <v>590</v>
      </c>
      <c r="CI128" s="104">
        <v>1940</v>
      </c>
      <c r="CJ128" s="104">
        <v>5460</v>
      </c>
      <c r="CK128" s="105">
        <v>0.35</v>
      </c>
      <c r="CL128" s="106" t="s">
        <v>66</v>
      </c>
      <c r="CN128" s="100">
        <f>AVERAGE(CE$6:CE128)</f>
        <v>7643.0894308943089</v>
      </c>
      <c r="CO128" s="100">
        <f>AVERAGE(CI$6:CI128)</f>
        <v>2132.3252032520327</v>
      </c>
      <c r="CP128" s="100">
        <f>AVERAGE(CJ$6:CJ128)</f>
        <v>5510.7642276422766</v>
      </c>
    </row>
    <row r="129" spans="2:94" ht="16" x14ac:dyDescent="0.2">
      <c r="B129" s="103">
        <v>124</v>
      </c>
      <c r="C129" s="103">
        <v>4</v>
      </c>
      <c r="D129" s="103">
        <v>2</v>
      </c>
      <c r="E129" s="103">
        <v>2</v>
      </c>
      <c r="F129" s="104">
        <v>55</v>
      </c>
      <c r="G129" s="103">
        <v>6</v>
      </c>
      <c r="H129" s="103">
        <v>8</v>
      </c>
      <c r="I129" s="104">
        <v>1800</v>
      </c>
      <c r="J129" s="103">
        <v>4</v>
      </c>
      <c r="K129" s="104">
        <v>300</v>
      </c>
      <c r="L129" s="104">
        <v>3900</v>
      </c>
      <c r="M129" s="104">
        <v>500</v>
      </c>
      <c r="N129" s="104">
        <v>0</v>
      </c>
      <c r="O129" s="104">
        <v>460</v>
      </c>
      <c r="P129" s="104">
        <v>1560</v>
      </c>
      <c r="Q129" s="104">
        <v>2340</v>
      </c>
      <c r="R129" s="105">
        <v>0.2</v>
      </c>
      <c r="S129" s="106" t="s">
        <v>66</v>
      </c>
      <c r="U129" s="100">
        <f>AVERAGE(L$6:L129)</f>
        <v>4162.5</v>
      </c>
      <c r="V129" s="100">
        <f>AVERAGE(P$6:P129)</f>
        <v>1848.1532258064517</v>
      </c>
      <c r="W129" s="100">
        <f>AVERAGE(Q$6:Q129)</f>
        <v>2314.3467741935483</v>
      </c>
      <c r="X129" s="6"/>
      <c r="Z129" s="103">
        <v>124</v>
      </c>
      <c r="AA129" s="103">
        <v>2</v>
      </c>
      <c r="AB129" s="103">
        <v>3</v>
      </c>
      <c r="AC129" s="103">
        <v>2</v>
      </c>
      <c r="AD129" s="104">
        <v>56</v>
      </c>
      <c r="AE129" s="103">
        <v>8</v>
      </c>
      <c r="AF129" s="103">
        <v>10</v>
      </c>
      <c r="AG129" s="104">
        <v>1200</v>
      </c>
      <c r="AH129" s="103">
        <v>8</v>
      </c>
      <c r="AI129" s="104">
        <v>450</v>
      </c>
      <c r="AJ129" s="104">
        <v>6450</v>
      </c>
      <c r="AK129" s="104">
        <v>500</v>
      </c>
      <c r="AL129" s="104">
        <v>0</v>
      </c>
      <c r="AM129" s="104">
        <v>688</v>
      </c>
      <c r="AN129" s="104">
        <v>2388</v>
      </c>
      <c r="AO129" s="104">
        <v>4062</v>
      </c>
      <c r="AP129" s="105">
        <v>0.4</v>
      </c>
      <c r="AQ129" s="106" t="s">
        <v>66</v>
      </c>
      <c r="AS129" s="100">
        <f>AVERAGE(AJ$6:AJ129)</f>
        <v>6152.4193548387093</v>
      </c>
      <c r="AT129" s="100">
        <f>AVERAGE(AN$6:AN129)</f>
        <v>2113.0806451612902</v>
      </c>
      <c r="AU129" s="100">
        <f>AVERAGE(AO$6:AO129)</f>
        <v>4039.3387096774195</v>
      </c>
      <c r="AV129" s="6"/>
      <c r="AX129" s="103">
        <v>124</v>
      </c>
      <c r="AY129" s="103">
        <v>3</v>
      </c>
      <c r="AZ129" s="103">
        <v>4</v>
      </c>
      <c r="BA129" s="103">
        <v>3</v>
      </c>
      <c r="BB129" s="104">
        <v>37</v>
      </c>
      <c r="BC129" s="103">
        <v>4</v>
      </c>
      <c r="BD129" s="103">
        <v>7</v>
      </c>
      <c r="BE129" s="104">
        <v>1200</v>
      </c>
      <c r="BF129" s="103">
        <v>4</v>
      </c>
      <c r="BG129" s="104">
        <v>400</v>
      </c>
      <c r="BH129" s="104">
        <v>4800</v>
      </c>
      <c r="BI129" s="104">
        <v>300</v>
      </c>
      <c r="BJ129" s="104">
        <v>0</v>
      </c>
      <c r="BK129" s="104">
        <v>388</v>
      </c>
      <c r="BL129" s="104">
        <v>1288</v>
      </c>
      <c r="BM129" s="104">
        <v>3512</v>
      </c>
      <c r="BN129" s="105">
        <v>0.2</v>
      </c>
      <c r="BO129" s="106" t="str">
        <v>No</v>
      </c>
      <c r="BQ129" s="100">
        <f>AVERAGE(BH$6:BH129)</f>
        <v>7447.5806451612907</v>
      </c>
      <c r="BR129" s="100">
        <f>AVERAGE(BL$6:BL129)</f>
        <v>2028.2258064516129</v>
      </c>
      <c r="BS129" s="100">
        <f>AVERAGE(BM$6:BM129)</f>
        <v>5419.3548387096771</v>
      </c>
      <c r="BT129" s="6"/>
      <c r="BU129" s="103">
        <v>124</v>
      </c>
      <c r="BV129" s="103">
        <v>3</v>
      </c>
      <c r="BW129" s="103">
        <v>5</v>
      </c>
      <c r="BX129" s="103">
        <v>3</v>
      </c>
      <c r="BY129" s="104">
        <v>67</v>
      </c>
      <c r="BZ129" s="103">
        <v>8</v>
      </c>
      <c r="CA129" s="103">
        <v>11</v>
      </c>
      <c r="CB129" s="104">
        <v>1200</v>
      </c>
      <c r="CC129" s="103">
        <v>8</v>
      </c>
      <c r="CD129" s="104">
        <v>500</v>
      </c>
      <c r="CE129" s="104">
        <v>8100</v>
      </c>
      <c r="CF129" s="104">
        <v>300</v>
      </c>
      <c r="CG129" s="104">
        <v>0</v>
      </c>
      <c r="CH129" s="104">
        <v>776</v>
      </c>
      <c r="CI129" s="104">
        <v>2276</v>
      </c>
      <c r="CJ129" s="104">
        <v>5824</v>
      </c>
      <c r="CK129" s="105">
        <v>0.4</v>
      </c>
      <c r="CL129" s="106" t="s">
        <v>66</v>
      </c>
      <c r="CN129" s="100">
        <f>AVERAGE(CE$6:CE129)</f>
        <v>7646.7741935483873</v>
      </c>
      <c r="CO129" s="100">
        <f>AVERAGE(CI$6:CI129)</f>
        <v>2133.483870967742</v>
      </c>
      <c r="CP129" s="100">
        <f>AVERAGE(CJ$6:CJ129)</f>
        <v>5513.2903225806449</v>
      </c>
    </row>
    <row r="130" spans="2:94" ht="16" x14ac:dyDescent="0.2">
      <c r="B130" s="103">
        <v>125</v>
      </c>
      <c r="C130" s="103">
        <v>2</v>
      </c>
      <c r="D130" s="103">
        <v>4</v>
      </c>
      <c r="E130" s="103">
        <v>2</v>
      </c>
      <c r="F130" s="104">
        <v>64</v>
      </c>
      <c r="G130" s="103">
        <v>6</v>
      </c>
      <c r="H130" s="103">
        <v>8</v>
      </c>
      <c r="I130" s="104">
        <v>900</v>
      </c>
      <c r="J130" s="103">
        <v>6</v>
      </c>
      <c r="K130" s="104">
        <v>600</v>
      </c>
      <c r="L130" s="104">
        <v>4200</v>
      </c>
      <c r="M130" s="104">
        <v>500</v>
      </c>
      <c r="N130" s="104">
        <v>0</v>
      </c>
      <c r="O130" s="104">
        <v>624</v>
      </c>
      <c r="P130" s="104">
        <v>2024</v>
      </c>
      <c r="Q130" s="104">
        <v>2176</v>
      </c>
      <c r="R130" s="105">
        <v>0.3</v>
      </c>
      <c r="S130" s="106" t="s">
        <v>66</v>
      </c>
      <c r="U130" s="100">
        <f>AVERAGE(L$6:L130)</f>
        <v>4162.8</v>
      </c>
      <c r="V130" s="100">
        <f>AVERAGE(P$6:P130)</f>
        <v>1849.56</v>
      </c>
      <c r="W130" s="100">
        <f>AVERAGE(Q$6:Q130)</f>
        <v>2313.2399999999998</v>
      </c>
      <c r="X130" s="6"/>
      <c r="Z130" s="103">
        <v>125</v>
      </c>
      <c r="AA130" s="103">
        <v>5</v>
      </c>
      <c r="AB130" s="103">
        <v>3</v>
      </c>
      <c r="AC130" s="103">
        <v>0</v>
      </c>
      <c r="AD130" s="104">
        <v>48</v>
      </c>
      <c r="AE130" s="103">
        <v>8</v>
      </c>
      <c r="AF130" s="103">
        <v>8</v>
      </c>
      <c r="AG130" s="104">
        <v>3000</v>
      </c>
      <c r="AH130" s="103">
        <v>3</v>
      </c>
      <c r="AI130" s="104">
        <v>450</v>
      </c>
      <c r="AJ130" s="104">
        <v>5250</v>
      </c>
      <c r="AK130" s="104">
        <v>500</v>
      </c>
      <c r="AL130" s="104">
        <v>0</v>
      </c>
      <c r="AM130" s="104">
        <v>384</v>
      </c>
      <c r="AN130" s="104">
        <v>1334</v>
      </c>
      <c r="AO130" s="104">
        <v>3916</v>
      </c>
      <c r="AP130" s="105">
        <v>0.15</v>
      </c>
      <c r="AQ130" s="106" t="s">
        <v>66</v>
      </c>
      <c r="AS130" s="100">
        <f>AVERAGE(AJ$6:AJ130)</f>
        <v>6145.2</v>
      </c>
      <c r="AT130" s="100">
        <f>AVERAGE(AN$6:AN130)</f>
        <v>2106.848</v>
      </c>
      <c r="AU130" s="100">
        <f>AVERAGE(AO$6:AO130)</f>
        <v>4038.3519999999999</v>
      </c>
      <c r="AV130" s="6"/>
      <c r="AX130" s="103">
        <v>125</v>
      </c>
      <c r="AY130" s="103">
        <v>3</v>
      </c>
      <c r="AZ130" s="103">
        <v>2</v>
      </c>
      <c r="BA130" s="103">
        <v>1</v>
      </c>
      <c r="BB130" s="104">
        <v>44</v>
      </c>
      <c r="BC130" s="103">
        <v>9</v>
      </c>
      <c r="BD130" s="103">
        <v>10</v>
      </c>
      <c r="BE130" s="104">
        <v>1200</v>
      </c>
      <c r="BF130" s="103">
        <v>7</v>
      </c>
      <c r="BG130" s="104">
        <v>200</v>
      </c>
      <c r="BH130" s="104">
        <v>7000</v>
      </c>
      <c r="BI130" s="104">
        <v>300</v>
      </c>
      <c r="BJ130" s="104">
        <v>0</v>
      </c>
      <c r="BK130" s="104">
        <v>548</v>
      </c>
      <c r="BL130" s="104">
        <v>1898</v>
      </c>
      <c r="BM130" s="104">
        <v>5102</v>
      </c>
      <c r="BN130" s="105">
        <v>0.35</v>
      </c>
      <c r="BO130" s="106" t="str">
        <v>No</v>
      </c>
      <c r="BQ130" s="100">
        <f>AVERAGE(BH$6:BH130)</f>
        <v>7444</v>
      </c>
      <c r="BR130" s="100">
        <f>AVERAGE(BL$6:BL130)</f>
        <v>2027.184</v>
      </c>
      <c r="BS130" s="100">
        <f>AVERAGE(BM$6:BM130)</f>
        <v>5416.8159999999998</v>
      </c>
      <c r="BT130" s="6"/>
      <c r="BU130" s="103">
        <v>125</v>
      </c>
      <c r="BV130" s="103">
        <v>1</v>
      </c>
      <c r="BW130" s="103">
        <v>3</v>
      </c>
      <c r="BX130" s="103">
        <v>2</v>
      </c>
      <c r="BY130" s="104">
        <v>35</v>
      </c>
      <c r="BZ130" s="103">
        <v>8</v>
      </c>
      <c r="CA130" s="103">
        <v>10</v>
      </c>
      <c r="CB130" s="104">
        <v>400</v>
      </c>
      <c r="CC130" s="103">
        <v>9</v>
      </c>
      <c r="CD130" s="104">
        <v>300</v>
      </c>
      <c r="CE130" s="104">
        <v>7900</v>
      </c>
      <c r="CF130" s="104">
        <v>300</v>
      </c>
      <c r="CG130" s="104">
        <v>0</v>
      </c>
      <c r="CH130" s="104">
        <v>555</v>
      </c>
      <c r="CI130" s="104">
        <v>2205</v>
      </c>
      <c r="CJ130" s="104">
        <v>5695</v>
      </c>
      <c r="CK130" s="105">
        <v>0.45</v>
      </c>
      <c r="CL130" s="106" t="s">
        <v>66</v>
      </c>
      <c r="CN130" s="100">
        <f>AVERAGE(CE$6:CE130)</f>
        <v>7648.8</v>
      </c>
      <c r="CO130" s="100">
        <f>AVERAGE(CI$6:CI130)</f>
        <v>2134.056</v>
      </c>
      <c r="CP130" s="100">
        <f>AVERAGE(CJ$6:CJ130)</f>
        <v>5514.7439999999997</v>
      </c>
    </row>
    <row r="131" spans="2:94" ht="16" x14ac:dyDescent="0.2">
      <c r="B131" s="103">
        <v>126</v>
      </c>
      <c r="C131" s="103">
        <v>5</v>
      </c>
      <c r="D131" s="103">
        <v>3</v>
      </c>
      <c r="E131" s="103">
        <v>0</v>
      </c>
      <c r="F131" s="104">
        <v>59</v>
      </c>
      <c r="G131" s="103">
        <v>7</v>
      </c>
      <c r="H131" s="103">
        <v>7</v>
      </c>
      <c r="I131" s="104">
        <v>2250</v>
      </c>
      <c r="J131" s="103">
        <v>2</v>
      </c>
      <c r="K131" s="104">
        <v>450</v>
      </c>
      <c r="L131" s="104">
        <v>3600</v>
      </c>
      <c r="M131" s="104">
        <v>500</v>
      </c>
      <c r="N131" s="104">
        <v>0</v>
      </c>
      <c r="O131" s="104">
        <v>358</v>
      </c>
      <c r="P131" s="104">
        <v>1158</v>
      </c>
      <c r="Q131" s="104">
        <v>2442</v>
      </c>
      <c r="R131" s="105">
        <v>0.1</v>
      </c>
      <c r="S131" s="106" t="s">
        <v>66</v>
      </c>
      <c r="U131" s="100">
        <f>AVERAGE(L$6:L131)</f>
        <v>4158.333333333333</v>
      </c>
      <c r="V131" s="100">
        <f>AVERAGE(P$6:P131)</f>
        <v>1844.0714285714287</v>
      </c>
      <c r="W131" s="100">
        <f>AVERAGE(Q$6:Q131)</f>
        <v>2314.2619047619046</v>
      </c>
      <c r="X131" s="6"/>
      <c r="Z131" s="103">
        <v>126</v>
      </c>
      <c r="AA131" s="103">
        <v>1</v>
      </c>
      <c r="AB131" s="103">
        <v>4</v>
      </c>
      <c r="AC131" s="103">
        <v>3</v>
      </c>
      <c r="AD131" s="104">
        <v>56</v>
      </c>
      <c r="AE131" s="103">
        <v>10</v>
      </c>
      <c r="AF131" s="103">
        <v>13</v>
      </c>
      <c r="AG131" s="104">
        <v>600</v>
      </c>
      <c r="AH131" s="103">
        <v>12</v>
      </c>
      <c r="AI131" s="104">
        <v>600</v>
      </c>
      <c r="AJ131" s="104">
        <v>8400</v>
      </c>
      <c r="AK131" s="104">
        <v>500</v>
      </c>
      <c r="AL131" s="104">
        <v>0</v>
      </c>
      <c r="AM131" s="104">
        <v>912</v>
      </c>
      <c r="AN131" s="104">
        <v>3212</v>
      </c>
      <c r="AO131" s="104">
        <v>5188</v>
      </c>
      <c r="AP131" s="105">
        <v>0.6</v>
      </c>
      <c r="AQ131" s="106" t="s">
        <v>66</v>
      </c>
      <c r="AS131" s="100">
        <f>AVERAGE(AJ$6:AJ131)</f>
        <v>6163.0952380952385</v>
      </c>
      <c r="AT131" s="100">
        <f>AVERAGE(AN$6:AN131)</f>
        <v>2115.6190476190477</v>
      </c>
      <c r="AU131" s="100">
        <f>AVERAGE(AO$6:AO131)</f>
        <v>4047.4761904761904</v>
      </c>
      <c r="AV131" s="6"/>
      <c r="AX131" s="103">
        <v>126</v>
      </c>
      <c r="AY131" s="103">
        <v>3</v>
      </c>
      <c r="AZ131" s="103">
        <v>5</v>
      </c>
      <c r="BA131" s="103">
        <v>0</v>
      </c>
      <c r="BB131" s="104">
        <v>18</v>
      </c>
      <c r="BC131" s="103">
        <v>6</v>
      </c>
      <c r="BD131" s="103">
        <v>6</v>
      </c>
      <c r="BE131" s="104">
        <v>1200</v>
      </c>
      <c r="BF131" s="103">
        <v>3</v>
      </c>
      <c r="BG131" s="104">
        <v>500</v>
      </c>
      <c r="BH131" s="104">
        <v>4100</v>
      </c>
      <c r="BI131" s="104">
        <v>300</v>
      </c>
      <c r="BJ131" s="104">
        <v>0</v>
      </c>
      <c r="BK131" s="104">
        <v>294</v>
      </c>
      <c r="BL131" s="104">
        <v>1044</v>
      </c>
      <c r="BM131" s="104">
        <v>3056</v>
      </c>
      <c r="BN131" s="105">
        <v>0.15</v>
      </c>
      <c r="BO131" s="106" t="str">
        <v>No</v>
      </c>
      <c r="BQ131" s="100">
        <f>AVERAGE(BH$6:BH131)</f>
        <v>7417.4603174603171</v>
      </c>
      <c r="BR131" s="100">
        <f>AVERAGE(BL$6:BL131)</f>
        <v>2019.3809523809523</v>
      </c>
      <c r="BS131" s="100">
        <f>AVERAGE(BM$6:BM131)</f>
        <v>5398.0793650793648</v>
      </c>
      <c r="BT131" s="6"/>
      <c r="BU131" s="103">
        <v>126</v>
      </c>
      <c r="BV131" s="103">
        <v>0</v>
      </c>
      <c r="BW131" s="103">
        <v>1</v>
      </c>
      <c r="BX131" s="103">
        <v>1</v>
      </c>
      <c r="BY131" s="104">
        <v>45</v>
      </c>
      <c r="BZ131" s="103">
        <v>8</v>
      </c>
      <c r="CA131" s="103">
        <v>9</v>
      </c>
      <c r="CB131" s="104">
        <v>0</v>
      </c>
      <c r="CC131" s="103">
        <v>9</v>
      </c>
      <c r="CD131" s="104">
        <v>100</v>
      </c>
      <c r="CE131" s="104">
        <v>7300</v>
      </c>
      <c r="CF131" s="104">
        <v>300</v>
      </c>
      <c r="CG131" s="104">
        <v>0</v>
      </c>
      <c r="CH131" s="104">
        <v>645</v>
      </c>
      <c r="CI131" s="104">
        <v>2295</v>
      </c>
      <c r="CJ131" s="104">
        <v>5005</v>
      </c>
      <c r="CK131" s="105">
        <v>0.45</v>
      </c>
      <c r="CL131" s="106" t="s">
        <v>66</v>
      </c>
      <c r="CN131" s="100">
        <f>AVERAGE(CE$6:CE131)</f>
        <v>7646.0317460317465</v>
      </c>
      <c r="CO131" s="100">
        <f>AVERAGE(CI$6:CI131)</f>
        <v>2135.3333333333335</v>
      </c>
      <c r="CP131" s="100">
        <f>AVERAGE(CJ$6:CJ131)</f>
        <v>5510.6984126984125</v>
      </c>
    </row>
    <row r="132" spans="2:94" ht="16" x14ac:dyDescent="0.2">
      <c r="B132" s="103">
        <v>127</v>
      </c>
      <c r="C132" s="103">
        <v>4</v>
      </c>
      <c r="D132" s="103">
        <v>3</v>
      </c>
      <c r="E132" s="103">
        <v>1</v>
      </c>
      <c r="F132" s="104">
        <v>29</v>
      </c>
      <c r="G132" s="103">
        <v>7</v>
      </c>
      <c r="H132" s="103">
        <v>8</v>
      </c>
      <c r="I132" s="104">
        <v>1800</v>
      </c>
      <c r="J132" s="103">
        <v>4</v>
      </c>
      <c r="K132" s="104">
        <v>450</v>
      </c>
      <c r="L132" s="104">
        <v>4050</v>
      </c>
      <c r="M132" s="104">
        <v>500</v>
      </c>
      <c r="N132" s="104">
        <v>0</v>
      </c>
      <c r="O132" s="104">
        <v>356</v>
      </c>
      <c r="P132" s="104">
        <v>1456</v>
      </c>
      <c r="Q132" s="104">
        <v>2594</v>
      </c>
      <c r="R132" s="105">
        <v>0.2</v>
      </c>
      <c r="S132" s="106" t="s">
        <v>66</v>
      </c>
      <c r="U132" s="100">
        <f>AVERAGE(L$6:L132)</f>
        <v>4157.4803149606296</v>
      </c>
      <c r="V132" s="100">
        <f>AVERAGE(P$6:P132)</f>
        <v>1841.0157480314961</v>
      </c>
      <c r="W132" s="100">
        <f>AVERAGE(Q$6:Q132)</f>
        <v>2316.464566929134</v>
      </c>
      <c r="X132" s="6"/>
      <c r="Z132" s="103">
        <v>127</v>
      </c>
      <c r="AA132" s="103">
        <v>3</v>
      </c>
      <c r="AB132" s="103">
        <v>3</v>
      </c>
      <c r="AC132" s="103">
        <v>3</v>
      </c>
      <c r="AD132" s="104">
        <v>57</v>
      </c>
      <c r="AE132" s="103">
        <v>6</v>
      </c>
      <c r="AF132" s="103">
        <v>9</v>
      </c>
      <c r="AG132" s="104">
        <v>1800</v>
      </c>
      <c r="AH132" s="103">
        <v>6</v>
      </c>
      <c r="AI132" s="104">
        <v>450</v>
      </c>
      <c r="AJ132" s="104">
        <v>5850</v>
      </c>
      <c r="AK132" s="104">
        <v>500</v>
      </c>
      <c r="AL132" s="104">
        <v>0</v>
      </c>
      <c r="AM132" s="104">
        <v>582</v>
      </c>
      <c r="AN132" s="104">
        <v>1982</v>
      </c>
      <c r="AO132" s="104">
        <v>3868</v>
      </c>
      <c r="AP132" s="105">
        <v>0.3</v>
      </c>
      <c r="AQ132" s="106" t="s">
        <v>66</v>
      </c>
      <c r="AS132" s="100">
        <f>AVERAGE(AJ$6:AJ132)</f>
        <v>6160.6299212598424</v>
      </c>
      <c r="AT132" s="100">
        <f>AVERAGE(AN$6:AN132)</f>
        <v>2114.5669291338581</v>
      </c>
      <c r="AU132" s="100">
        <f>AVERAGE(AO$6:AO132)</f>
        <v>4046.0629921259842</v>
      </c>
      <c r="AV132" s="6"/>
      <c r="AX132" s="103">
        <v>127</v>
      </c>
      <c r="AY132" s="103">
        <v>3</v>
      </c>
      <c r="AZ132" s="103">
        <v>4</v>
      </c>
      <c r="BA132" s="103">
        <v>1</v>
      </c>
      <c r="BB132" s="104">
        <v>59</v>
      </c>
      <c r="BC132" s="103">
        <v>8</v>
      </c>
      <c r="BD132" s="103">
        <v>9</v>
      </c>
      <c r="BE132" s="104">
        <v>1200</v>
      </c>
      <c r="BF132" s="103">
        <v>6</v>
      </c>
      <c r="BG132" s="104">
        <v>400</v>
      </c>
      <c r="BH132" s="104">
        <v>6400</v>
      </c>
      <c r="BI132" s="104">
        <v>300</v>
      </c>
      <c r="BJ132" s="104">
        <v>0</v>
      </c>
      <c r="BK132" s="104">
        <v>594</v>
      </c>
      <c r="BL132" s="104">
        <v>1794</v>
      </c>
      <c r="BM132" s="104">
        <v>4606</v>
      </c>
      <c r="BN132" s="105">
        <v>0.3</v>
      </c>
      <c r="BO132" s="106" t="str">
        <v>No</v>
      </c>
      <c r="BQ132" s="100">
        <f>AVERAGE(BH$6:BH132)</f>
        <v>7409.4488188976375</v>
      </c>
      <c r="BR132" s="100">
        <f>AVERAGE(BL$6:BL132)</f>
        <v>2017.6062992125985</v>
      </c>
      <c r="BS132" s="100">
        <f>AVERAGE(BM$6:BM132)</f>
        <v>5391.8425196850394</v>
      </c>
      <c r="BT132" s="6"/>
      <c r="BU132" s="103">
        <v>127</v>
      </c>
      <c r="BV132" s="103">
        <v>3</v>
      </c>
      <c r="BW132" s="103">
        <v>2</v>
      </c>
      <c r="BX132" s="103">
        <v>1</v>
      </c>
      <c r="BY132" s="104">
        <v>59</v>
      </c>
      <c r="BZ132" s="103">
        <v>6</v>
      </c>
      <c r="CA132" s="103">
        <v>7</v>
      </c>
      <c r="CB132" s="104">
        <v>1200</v>
      </c>
      <c r="CC132" s="103">
        <v>4</v>
      </c>
      <c r="CD132" s="104">
        <v>200</v>
      </c>
      <c r="CE132" s="104">
        <v>4600</v>
      </c>
      <c r="CF132" s="104">
        <v>300</v>
      </c>
      <c r="CG132" s="104">
        <v>0</v>
      </c>
      <c r="CH132" s="104">
        <v>476</v>
      </c>
      <c r="CI132" s="104">
        <v>1376</v>
      </c>
      <c r="CJ132" s="104">
        <v>3224</v>
      </c>
      <c r="CK132" s="105">
        <v>0.2</v>
      </c>
      <c r="CL132" s="106" t="s">
        <v>66</v>
      </c>
      <c r="CN132" s="100">
        <f>AVERAGE(CE$6:CE132)</f>
        <v>7622.0472440944886</v>
      </c>
      <c r="CO132" s="100">
        <f>AVERAGE(CI$6:CI132)</f>
        <v>2129.3543307086616</v>
      </c>
      <c r="CP132" s="100">
        <f>AVERAGE(CJ$6:CJ132)</f>
        <v>5492.6929133858266</v>
      </c>
    </row>
    <row r="133" spans="2:94" ht="16" x14ac:dyDescent="0.2">
      <c r="B133" s="103">
        <v>128</v>
      </c>
      <c r="C133" s="103">
        <v>2</v>
      </c>
      <c r="D133" s="103">
        <v>4</v>
      </c>
      <c r="E133" s="103">
        <v>4</v>
      </c>
      <c r="F133" s="104">
        <v>48</v>
      </c>
      <c r="G133" s="103">
        <v>4</v>
      </c>
      <c r="H133" s="103">
        <v>8</v>
      </c>
      <c r="I133" s="104">
        <v>900</v>
      </c>
      <c r="J133" s="103">
        <v>6</v>
      </c>
      <c r="K133" s="104">
        <v>600</v>
      </c>
      <c r="L133" s="104">
        <v>4200</v>
      </c>
      <c r="M133" s="104">
        <v>500</v>
      </c>
      <c r="N133" s="104">
        <v>0</v>
      </c>
      <c r="O133" s="104">
        <v>528</v>
      </c>
      <c r="P133" s="104">
        <v>1928</v>
      </c>
      <c r="Q133" s="104">
        <v>2272</v>
      </c>
      <c r="R133" s="105">
        <v>0.3</v>
      </c>
      <c r="S133" s="106" t="s">
        <v>66</v>
      </c>
      <c r="U133" s="100">
        <f>AVERAGE(L$6:L133)</f>
        <v>4157.8125</v>
      </c>
      <c r="V133" s="100">
        <f>AVERAGE(P$6:P133)</f>
        <v>1841.6953125</v>
      </c>
      <c r="W133" s="100">
        <f>AVERAGE(Q$6:Q133)</f>
        <v>2316.1171875</v>
      </c>
      <c r="X133" s="6"/>
      <c r="Z133" s="103">
        <v>128</v>
      </c>
      <c r="AA133" s="103">
        <v>0</v>
      </c>
      <c r="AB133" s="103">
        <v>4</v>
      </c>
      <c r="AC133" s="103">
        <v>4</v>
      </c>
      <c r="AD133" s="104">
        <v>50</v>
      </c>
      <c r="AE133" s="103">
        <v>8</v>
      </c>
      <c r="AF133" s="103">
        <v>12</v>
      </c>
      <c r="AG133" s="104">
        <v>0</v>
      </c>
      <c r="AH133" s="103">
        <v>12</v>
      </c>
      <c r="AI133" s="104">
        <v>600</v>
      </c>
      <c r="AJ133" s="104">
        <v>7800</v>
      </c>
      <c r="AK133" s="104">
        <v>500</v>
      </c>
      <c r="AL133" s="104">
        <v>0</v>
      </c>
      <c r="AM133" s="104">
        <v>840</v>
      </c>
      <c r="AN133" s="104">
        <v>3140</v>
      </c>
      <c r="AO133" s="104">
        <v>4660</v>
      </c>
      <c r="AP133" s="105">
        <v>0.6</v>
      </c>
      <c r="AQ133" s="106" t="s">
        <v>66</v>
      </c>
      <c r="AS133" s="100">
        <f>AVERAGE(AJ$6:AJ133)</f>
        <v>6173.4375</v>
      </c>
      <c r="AT133" s="100">
        <f>AVERAGE(AN$6:AN133)</f>
        <v>2122.578125</v>
      </c>
      <c r="AU133" s="100">
        <f>AVERAGE(AO$6:AO133)</f>
        <v>4050.859375</v>
      </c>
      <c r="AV133" s="6"/>
      <c r="AX133" s="103">
        <v>128</v>
      </c>
      <c r="AY133" s="103">
        <v>3</v>
      </c>
      <c r="AZ133" s="103">
        <v>3</v>
      </c>
      <c r="BA133" s="103">
        <v>4</v>
      </c>
      <c r="BB133" s="104">
        <v>50</v>
      </c>
      <c r="BC133" s="103">
        <v>8</v>
      </c>
      <c r="BD133" s="103">
        <v>12</v>
      </c>
      <c r="BE133" s="104">
        <v>1200</v>
      </c>
      <c r="BF133" s="103">
        <v>9</v>
      </c>
      <c r="BG133" s="104">
        <v>300</v>
      </c>
      <c r="BH133" s="104">
        <v>8700</v>
      </c>
      <c r="BI133" s="104">
        <v>300</v>
      </c>
      <c r="BJ133" s="104">
        <v>0</v>
      </c>
      <c r="BK133" s="104">
        <v>690</v>
      </c>
      <c r="BL133" s="104">
        <v>2340</v>
      </c>
      <c r="BM133" s="104">
        <v>6360</v>
      </c>
      <c r="BN133" s="105">
        <v>0.45</v>
      </c>
      <c r="BO133" s="106" t="str">
        <v>No</v>
      </c>
      <c r="BQ133" s="100">
        <f>AVERAGE(BH$6:BH133)</f>
        <v>7419.53125</v>
      </c>
      <c r="BR133" s="100">
        <f>AVERAGE(BL$6:BL133)</f>
        <v>2020.125</v>
      </c>
      <c r="BS133" s="100">
        <f>AVERAGE(BM$6:BM133)</f>
        <v>5399.40625</v>
      </c>
      <c r="BT133" s="6"/>
      <c r="BU133" s="103">
        <v>128</v>
      </c>
      <c r="BV133" s="103">
        <v>0</v>
      </c>
      <c r="BW133" s="103">
        <v>4</v>
      </c>
      <c r="BX133" s="103">
        <v>2</v>
      </c>
      <c r="BY133" s="104">
        <v>35</v>
      </c>
      <c r="BZ133" s="103">
        <v>8</v>
      </c>
      <c r="CA133" s="103">
        <v>10</v>
      </c>
      <c r="CB133" s="104">
        <v>0</v>
      </c>
      <c r="CC133" s="103">
        <v>10</v>
      </c>
      <c r="CD133" s="104">
        <v>400</v>
      </c>
      <c r="CE133" s="104">
        <v>8400</v>
      </c>
      <c r="CF133" s="104">
        <v>300</v>
      </c>
      <c r="CG133" s="104">
        <v>0</v>
      </c>
      <c r="CH133" s="104">
        <v>590</v>
      </c>
      <c r="CI133" s="104">
        <v>2390</v>
      </c>
      <c r="CJ133" s="104">
        <v>6010</v>
      </c>
      <c r="CK133" s="105">
        <v>0.5</v>
      </c>
      <c r="CL133" s="106" t="s">
        <v>66</v>
      </c>
      <c r="CN133" s="100">
        <f>AVERAGE(CE$6:CE133)</f>
        <v>7628.125</v>
      </c>
      <c r="CO133" s="100">
        <f>AVERAGE(CI$6:CI133)</f>
        <v>2131.390625</v>
      </c>
      <c r="CP133" s="100">
        <f>AVERAGE(CJ$6:CJ133)</f>
        <v>5496.734375</v>
      </c>
    </row>
    <row r="134" spans="2:94" ht="16" x14ac:dyDescent="0.2">
      <c r="B134" s="103">
        <v>129</v>
      </c>
      <c r="C134" s="103">
        <v>3</v>
      </c>
      <c r="D134" s="103">
        <v>4</v>
      </c>
      <c r="E134" s="103">
        <v>4</v>
      </c>
      <c r="F134" s="104">
        <v>61</v>
      </c>
      <c r="G134" s="103">
        <v>5</v>
      </c>
      <c r="H134" s="103">
        <v>9</v>
      </c>
      <c r="I134" s="104">
        <v>1350</v>
      </c>
      <c r="J134" s="103">
        <v>6</v>
      </c>
      <c r="K134" s="104">
        <v>600</v>
      </c>
      <c r="L134" s="104">
        <v>4650</v>
      </c>
      <c r="M134" s="104">
        <v>500</v>
      </c>
      <c r="N134" s="104">
        <v>0</v>
      </c>
      <c r="O134" s="104">
        <v>606</v>
      </c>
      <c r="P134" s="104">
        <v>2006</v>
      </c>
      <c r="Q134" s="104">
        <v>2644</v>
      </c>
      <c r="R134" s="105">
        <v>0.3</v>
      </c>
      <c r="S134" s="106" t="s">
        <v>66</v>
      </c>
      <c r="U134" s="100">
        <f>AVERAGE(L$6:L134)</f>
        <v>4161.6279069767443</v>
      </c>
      <c r="V134" s="100">
        <f>AVERAGE(P$6:P134)</f>
        <v>1842.968992248062</v>
      </c>
      <c r="W134" s="100">
        <f>AVERAGE(Q$6:Q134)</f>
        <v>2318.6589147286822</v>
      </c>
      <c r="X134" s="6"/>
      <c r="Z134" s="103">
        <v>129</v>
      </c>
      <c r="AA134" s="103">
        <v>3</v>
      </c>
      <c r="AB134" s="103">
        <v>3</v>
      </c>
      <c r="AC134" s="103">
        <v>2</v>
      </c>
      <c r="AD134" s="104">
        <v>70</v>
      </c>
      <c r="AE134" s="103">
        <v>8</v>
      </c>
      <c r="AF134" s="103">
        <v>10</v>
      </c>
      <c r="AG134" s="104">
        <v>1800</v>
      </c>
      <c r="AH134" s="103">
        <v>7</v>
      </c>
      <c r="AI134" s="104">
        <v>450</v>
      </c>
      <c r="AJ134" s="104">
        <v>6450</v>
      </c>
      <c r="AK134" s="104">
        <v>500</v>
      </c>
      <c r="AL134" s="104">
        <v>0</v>
      </c>
      <c r="AM134" s="104">
        <v>730</v>
      </c>
      <c r="AN134" s="104">
        <v>2280</v>
      </c>
      <c r="AO134" s="104">
        <v>4170</v>
      </c>
      <c r="AP134" s="105">
        <v>0.35</v>
      </c>
      <c r="AQ134" s="106" t="s">
        <v>66</v>
      </c>
      <c r="AS134" s="100">
        <f>AVERAGE(AJ$6:AJ134)</f>
        <v>6175.5813953488368</v>
      </c>
      <c r="AT134" s="100">
        <f>AVERAGE(AN$6:AN134)</f>
        <v>2123.7984496124031</v>
      </c>
      <c r="AU134" s="100">
        <f>AVERAGE(AO$6:AO134)</f>
        <v>4051.7829457364342</v>
      </c>
      <c r="AV134" s="6"/>
      <c r="AX134" s="103">
        <v>129</v>
      </c>
      <c r="AY134" s="103">
        <v>4</v>
      </c>
      <c r="AZ134" s="103">
        <v>2</v>
      </c>
      <c r="BA134" s="103">
        <v>2</v>
      </c>
      <c r="BB134" s="104">
        <v>40</v>
      </c>
      <c r="BC134" s="103">
        <v>10</v>
      </c>
      <c r="BD134" s="103">
        <v>12</v>
      </c>
      <c r="BE134" s="104">
        <v>1600</v>
      </c>
      <c r="BF134" s="103">
        <v>8</v>
      </c>
      <c r="BG134" s="104">
        <v>200</v>
      </c>
      <c r="BH134" s="104">
        <v>8200</v>
      </c>
      <c r="BI134" s="104">
        <v>300</v>
      </c>
      <c r="BJ134" s="104">
        <v>0</v>
      </c>
      <c r="BK134" s="104">
        <v>560</v>
      </c>
      <c r="BL134" s="104">
        <v>2060</v>
      </c>
      <c r="BM134" s="104">
        <v>6140</v>
      </c>
      <c r="BN134" s="105">
        <v>0.4</v>
      </c>
      <c r="BO134" s="106" t="str">
        <v>No</v>
      </c>
      <c r="BQ134" s="100">
        <f>AVERAGE(BH$6:BH134)</f>
        <v>7425.5813953488368</v>
      </c>
      <c r="BR134" s="100">
        <f>AVERAGE(BL$6:BL134)</f>
        <v>2020.4341085271317</v>
      </c>
      <c r="BS134" s="100">
        <f>AVERAGE(BM$6:BM134)</f>
        <v>5405.1472868217052</v>
      </c>
      <c r="BT134" s="6"/>
      <c r="BU134" s="103">
        <v>129</v>
      </c>
      <c r="BV134" s="103">
        <v>4</v>
      </c>
      <c r="BW134" s="103">
        <v>3</v>
      </c>
      <c r="BX134" s="103">
        <v>3</v>
      </c>
      <c r="BY134" s="104">
        <v>48</v>
      </c>
      <c r="BZ134" s="103">
        <v>6</v>
      </c>
      <c r="CA134" s="103">
        <v>9</v>
      </c>
      <c r="CB134" s="104">
        <v>1600</v>
      </c>
      <c r="CC134" s="103">
        <v>5</v>
      </c>
      <c r="CD134" s="104">
        <v>300</v>
      </c>
      <c r="CE134" s="104">
        <v>5900</v>
      </c>
      <c r="CF134" s="104">
        <v>300</v>
      </c>
      <c r="CG134" s="104">
        <v>0</v>
      </c>
      <c r="CH134" s="104">
        <v>480</v>
      </c>
      <c r="CI134" s="104">
        <v>1530</v>
      </c>
      <c r="CJ134" s="104">
        <v>4370</v>
      </c>
      <c r="CK134" s="105">
        <v>0.25</v>
      </c>
      <c r="CL134" s="106" t="s">
        <v>66</v>
      </c>
      <c r="CN134" s="100">
        <f>AVERAGE(CE$6:CE134)</f>
        <v>7614.7286821705429</v>
      </c>
      <c r="CO134" s="100">
        <f>AVERAGE(CI$6:CI134)</f>
        <v>2126.7286821705425</v>
      </c>
      <c r="CP134" s="100">
        <f>AVERAGE(CJ$6:CJ134)</f>
        <v>5488</v>
      </c>
    </row>
    <row r="135" spans="2:94" ht="16" x14ac:dyDescent="0.2">
      <c r="B135" s="103">
        <v>130</v>
      </c>
      <c r="C135" s="103">
        <v>2</v>
      </c>
      <c r="D135" s="103">
        <v>4</v>
      </c>
      <c r="E135" s="103">
        <v>3</v>
      </c>
      <c r="F135" s="104">
        <v>73</v>
      </c>
      <c r="G135" s="103">
        <v>8</v>
      </c>
      <c r="H135" s="103">
        <v>11</v>
      </c>
      <c r="I135" s="104">
        <v>900</v>
      </c>
      <c r="J135" s="103">
        <v>9</v>
      </c>
      <c r="K135" s="104">
        <v>600</v>
      </c>
      <c r="L135" s="104">
        <v>5550</v>
      </c>
      <c r="M135" s="104">
        <v>500</v>
      </c>
      <c r="N135" s="104">
        <v>0</v>
      </c>
      <c r="O135" s="104">
        <v>897</v>
      </c>
      <c r="P135" s="104">
        <v>2747</v>
      </c>
      <c r="Q135" s="104">
        <v>2803</v>
      </c>
      <c r="R135" s="105">
        <v>0.45</v>
      </c>
      <c r="S135" s="106" t="s">
        <v>66</v>
      </c>
      <c r="U135" s="100">
        <f>AVERAGE(L$6:L135)</f>
        <v>4172.3076923076924</v>
      </c>
      <c r="V135" s="100">
        <f>AVERAGE(P$6:P135)</f>
        <v>1849.9230769230769</v>
      </c>
      <c r="W135" s="100">
        <f>AVERAGE(Q$6:Q135)</f>
        <v>2322.3846153846152</v>
      </c>
      <c r="X135" s="6"/>
      <c r="Z135" s="103">
        <v>130</v>
      </c>
      <c r="AA135" s="103">
        <v>2</v>
      </c>
      <c r="AB135" s="103">
        <v>4</v>
      </c>
      <c r="AC135" s="103">
        <v>0</v>
      </c>
      <c r="AD135" s="104">
        <v>59</v>
      </c>
      <c r="AE135" s="103">
        <v>6</v>
      </c>
      <c r="AF135" s="103">
        <v>6</v>
      </c>
      <c r="AG135" s="104">
        <v>1200</v>
      </c>
      <c r="AH135" s="103">
        <v>4</v>
      </c>
      <c r="AI135" s="104">
        <v>600</v>
      </c>
      <c r="AJ135" s="104">
        <v>4200</v>
      </c>
      <c r="AK135" s="104">
        <v>500</v>
      </c>
      <c r="AL135" s="104">
        <v>0</v>
      </c>
      <c r="AM135" s="104">
        <v>476</v>
      </c>
      <c r="AN135" s="104">
        <v>1576</v>
      </c>
      <c r="AO135" s="104">
        <v>2624</v>
      </c>
      <c r="AP135" s="105">
        <v>0.2</v>
      </c>
      <c r="AQ135" s="106" t="s">
        <v>66</v>
      </c>
      <c r="AS135" s="100">
        <f>AVERAGE(AJ$6:AJ135)</f>
        <v>6160.3846153846152</v>
      </c>
      <c r="AT135" s="100">
        <f>AVERAGE(AN$6:AN135)</f>
        <v>2119.5846153846155</v>
      </c>
      <c r="AU135" s="100">
        <f>AVERAGE(AO$6:AO135)</f>
        <v>4040.8</v>
      </c>
      <c r="AV135" s="6"/>
      <c r="AX135" s="103">
        <v>130</v>
      </c>
      <c r="AY135" s="103">
        <v>4</v>
      </c>
      <c r="AZ135" s="103">
        <v>3</v>
      </c>
      <c r="BA135" s="103">
        <v>2</v>
      </c>
      <c r="BB135" s="104">
        <v>68</v>
      </c>
      <c r="BC135" s="103">
        <v>6</v>
      </c>
      <c r="BD135" s="103">
        <v>8</v>
      </c>
      <c r="BE135" s="104">
        <v>1600</v>
      </c>
      <c r="BF135" s="103">
        <v>4</v>
      </c>
      <c r="BG135" s="104">
        <v>300</v>
      </c>
      <c r="BH135" s="104">
        <v>5100</v>
      </c>
      <c r="BI135" s="104">
        <v>300</v>
      </c>
      <c r="BJ135" s="104">
        <v>0</v>
      </c>
      <c r="BK135" s="104">
        <v>512</v>
      </c>
      <c r="BL135" s="104">
        <v>1412</v>
      </c>
      <c r="BM135" s="104">
        <v>3688</v>
      </c>
      <c r="BN135" s="105">
        <v>0.2</v>
      </c>
      <c r="BO135" s="106" t="str">
        <v>No</v>
      </c>
      <c r="BQ135" s="100">
        <f>AVERAGE(BH$6:BH135)</f>
        <v>7407.6923076923076</v>
      </c>
      <c r="BR135" s="100">
        <f>AVERAGE(BL$6:BL135)</f>
        <v>2015.7538461538461</v>
      </c>
      <c r="BS135" s="100">
        <f>AVERAGE(BM$6:BM135)</f>
        <v>5391.9384615384615</v>
      </c>
      <c r="BT135" s="6"/>
      <c r="BU135" s="103">
        <v>130</v>
      </c>
      <c r="BV135" s="103">
        <v>3</v>
      </c>
      <c r="BW135" s="103">
        <v>3</v>
      </c>
      <c r="BX135" s="103">
        <v>1</v>
      </c>
      <c r="BY135" s="104">
        <v>59</v>
      </c>
      <c r="BZ135" s="103">
        <v>6</v>
      </c>
      <c r="CA135" s="103">
        <v>7</v>
      </c>
      <c r="CB135" s="104">
        <v>1200</v>
      </c>
      <c r="CC135" s="103">
        <v>4</v>
      </c>
      <c r="CD135" s="104">
        <v>300</v>
      </c>
      <c r="CE135" s="104">
        <v>4700</v>
      </c>
      <c r="CF135" s="104">
        <v>300</v>
      </c>
      <c r="CG135" s="104">
        <v>0</v>
      </c>
      <c r="CH135" s="104">
        <v>476</v>
      </c>
      <c r="CI135" s="104">
        <v>1376</v>
      </c>
      <c r="CJ135" s="104">
        <v>3324</v>
      </c>
      <c r="CK135" s="105">
        <v>0.2</v>
      </c>
      <c r="CL135" s="106" t="s">
        <v>66</v>
      </c>
      <c r="CN135" s="100">
        <f>AVERAGE(CE$6:CE135)</f>
        <v>7592.3076923076924</v>
      </c>
      <c r="CO135" s="100">
        <f>AVERAGE(CI$6:CI135)</f>
        <v>2120.9538461538464</v>
      </c>
      <c r="CP135" s="100">
        <f>AVERAGE(CJ$6:CJ135)</f>
        <v>5471.3538461538465</v>
      </c>
    </row>
    <row r="136" spans="2:94" ht="16" x14ac:dyDescent="0.2">
      <c r="B136" s="103">
        <v>131</v>
      </c>
      <c r="C136" s="103">
        <v>1</v>
      </c>
      <c r="D136" s="103">
        <v>4</v>
      </c>
      <c r="E136" s="103">
        <v>1</v>
      </c>
      <c r="F136" s="104">
        <v>20</v>
      </c>
      <c r="G136" s="103">
        <v>6</v>
      </c>
      <c r="H136" s="103">
        <v>7</v>
      </c>
      <c r="I136" s="104">
        <v>450</v>
      </c>
      <c r="J136" s="103">
        <v>6</v>
      </c>
      <c r="K136" s="104">
        <v>600</v>
      </c>
      <c r="L136" s="104">
        <v>3750</v>
      </c>
      <c r="M136" s="104">
        <v>500</v>
      </c>
      <c r="N136" s="104">
        <v>0</v>
      </c>
      <c r="O136" s="104">
        <v>360</v>
      </c>
      <c r="P136" s="104">
        <v>1760</v>
      </c>
      <c r="Q136" s="104">
        <v>1990</v>
      </c>
      <c r="R136" s="105">
        <v>0.3</v>
      </c>
      <c r="S136" s="106" t="s">
        <v>66</v>
      </c>
      <c r="U136" s="100">
        <f>AVERAGE(L$6:L136)</f>
        <v>4169.0839694656488</v>
      </c>
      <c r="V136" s="100">
        <f>AVERAGE(P$6:P136)</f>
        <v>1849.2366412213742</v>
      </c>
      <c r="W136" s="100">
        <f>AVERAGE(Q$6:Q136)</f>
        <v>2319.8473282442746</v>
      </c>
      <c r="X136" s="6"/>
      <c r="Z136" s="103">
        <v>131</v>
      </c>
      <c r="AA136" s="103">
        <v>3</v>
      </c>
      <c r="AB136" s="103">
        <v>2</v>
      </c>
      <c r="AC136" s="103">
        <v>2</v>
      </c>
      <c r="AD136" s="104">
        <v>58</v>
      </c>
      <c r="AE136" s="103">
        <v>5</v>
      </c>
      <c r="AF136" s="103">
        <v>7</v>
      </c>
      <c r="AG136" s="104">
        <v>1800</v>
      </c>
      <c r="AH136" s="103">
        <v>4</v>
      </c>
      <c r="AI136" s="104">
        <v>300</v>
      </c>
      <c r="AJ136" s="104">
        <v>4500</v>
      </c>
      <c r="AK136" s="104">
        <v>500</v>
      </c>
      <c r="AL136" s="104">
        <v>0</v>
      </c>
      <c r="AM136" s="104">
        <v>472</v>
      </c>
      <c r="AN136" s="104">
        <v>1572</v>
      </c>
      <c r="AO136" s="104">
        <v>2928</v>
      </c>
      <c r="AP136" s="105">
        <v>0.2</v>
      </c>
      <c r="AQ136" s="106" t="s">
        <v>66</v>
      </c>
      <c r="AS136" s="100">
        <f>AVERAGE(AJ$6:AJ136)</f>
        <v>6147.7099236641225</v>
      </c>
      <c r="AT136" s="100">
        <f>AVERAGE(AN$6:AN136)</f>
        <v>2115.4045801526718</v>
      </c>
      <c r="AU136" s="100">
        <f>AVERAGE(AO$6:AO136)</f>
        <v>4032.3053435114502</v>
      </c>
      <c r="AV136" s="6"/>
      <c r="AX136" s="103">
        <v>131</v>
      </c>
      <c r="AY136" s="103">
        <v>3</v>
      </c>
      <c r="AZ136" s="103">
        <v>5</v>
      </c>
      <c r="BA136" s="103">
        <v>2</v>
      </c>
      <c r="BB136" s="104">
        <v>63</v>
      </c>
      <c r="BC136" s="103">
        <v>10</v>
      </c>
      <c r="BD136" s="103">
        <v>12</v>
      </c>
      <c r="BE136" s="104">
        <v>1200</v>
      </c>
      <c r="BF136" s="103">
        <v>9</v>
      </c>
      <c r="BG136" s="104">
        <v>500</v>
      </c>
      <c r="BH136" s="104">
        <v>8900</v>
      </c>
      <c r="BI136" s="104">
        <v>300</v>
      </c>
      <c r="BJ136" s="104">
        <v>0</v>
      </c>
      <c r="BK136" s="104">
        <v>807</v>
      </c>
      <c r="BL136" s="104">
        <v>2457</v>
      </c>
      <c r="BM136" s="104">
        <v>6443</v>
      </c>
      <c r="BN136" s="105">
        <v>0.45</v>
      </c>
      <c r="BO136" s="106" t="str">
        <v>No</v>
      </c>
      <c r="BQ136" s="100">
        <f>AVERAGE(BH$6:BH136)</f>
        <v>7419.0839694656488</v>
      </c>
      <c r="BR136" s="100">
        <f>AVERAGE(BL$6:BL136)</f>
        <v>2019.1221374045801</v>
      </c>
      <c r="BS136" s="100">
        <f>AVERAGE(BM$6:BM136)</f>
        <v>5399.9618320610689</v>
      </c>
      <c r="BT136" s="6"/>
      <c r="BU136" s="103">
        <v>131</v>
      </c>
      <c r="BV136" s="103">
        <v>2</v>
      </c>
      <c r="BW136" s="103">
        <v>1</v>
      </c>
      <c r="BX136" s="103">
        <v>0</v>
      </c>
      <c r="BY136" s="104">
        <v>61</v>
      </c>
      <c r="BZ136" s="103">
        <v>8</v>
      </c>
      <c r="CA136" s="103">
        <v>8</v>
      </c>
      <c r="CB136" s="104">
        <v>800</v>
      </c>
      <c r="CC136" s="103">
        <v>6</v>
      </c>
      <c r="CD136" s="104">
        <v>100</v>
      </c>
      <c r="CE136" s="104">
        <v>5700</v>
      </c>
      <c r="CF136" s="104">
        <v>300</v>
      </c>
      <c r="CG136" s="104">
        <v>0</v>
      </c>
      <c r="CH136" s="104">
        <v>606</v>
      </c>
      <c r="CI136" s="104">
        <v>1806</v>
      </c>
      <c r="CJ136" s="104">
        <v>3894</v>
      </c>
      <c r="CK136" s="105">
        <v>0.3</v>
      </c>
      <c r="CL136" s="106" t="s">
        <v>66</v>
      </c>
      <c r="CN136" s="100">
        <f>AVERAGE(CE$6:CE136)</f>
        <v>7577.8625954198469</v>
      </c>
      <c r="CO136" s="100">
        <f>AVERAGE(CI$6:CI136)</f>
        <v>2118.5496183206105</v>
      </c>
      <c r="CP136" s="100">
        <f>AVERAGE(CJ$6:CJ136)</f>
        <v>5459.3129770992364</v>
      </c>
    </row>
    <row r="137" spans="2:94" ht="16" x14ac:dyDescent="0.2">
      <c r="B137" s="103">
        <v>132</v>
      </c>
      <c r="C137" s="103">
        <v>3</v>
      </c>
      <c r="D137" s="103">
        <v>2</v>
      </c>
      <c r="E137" s="103">
        <v>3</v>
      </c>
      <c r="F137" s="104">
        <v>38</v>
      </c>
      <c r="G137" s="103">
        <v>6</v>
      </c>
      <c r="H137" s="103">
        <v>9</v>
      </c>
      <c r="I137" s="104">
        <v>1350</v>
      </c>
      <c r="J137" s="103">
        <v>6</v>
      </c>
      <c r="K137" s="104">
        <v>300</v>
      </c>
      <c r="L137" s="104">
        <v>4350</v>
      </c>
      <c r="M137" s="104">
        <v>500</v>
      </c>
      <c r="N137" s="104">
        <v>0</v>
      </c>
      <c r="O137" s="104">
        <v>468</v>
      </c>
      <c r="P137" s="104">
        <v>1868</v>
      </c>
      <c r="Q137" s="104">
        <v>2482</v>
      </c>
      <c r="R137" s="105">
        <v>0.3</v>
      </c>
      <c r="S137" s="106" t="s">
        <v>66</v>
      </c>
      <c r="U137" s="100">
        <f>AVERAGE(L$6:L137)</f>
        <v>4170.454545454545</v>
      </c>
      <c r="V137" s="100">
        <f>AVERAGE(P$6:P137)</f>
        <v>1849.378787878788</v>
      </c>
      <c r="W137" s="100">
        <f>AVERAGE(Q$6:Q137)</f>
        <v>2321.0757575757575</v>
      </c>
      <c r="X137" s="6"/>
      <c r="Z137" s="103">
        <v>132</v>
      </c>
      <c r="AA137" s="103">
        <v>4</v>
      </c>
      <c r="AB137" s="103">
        <v>3</v>
      </c>
      <c r="AC137" s="103">
        <v>3</v>
      </c>
      <c r="AD137" s="104">
        <v>55</v>
      </c>
      <c r="AE137" s="103">
        <v>8</v>
      </c>
      <c r="AF137" s="103">
        <v>11</v>
      </c>
      <c r="AG137" s="104">
        <v>2400</v>
      </c>
      <c r="AH137" s="103">
        <v>7</v>
      </c>
      <c r="AI137" s="104">
        <v>450</v>
      </c>
      <c r="AJ137" s="104">
        <v>7050</v>
      </c>
      <c r="AK137" s="104">
        <v>500</v>
      </c>
      <c r="AL137" s="104">
        <v>0</v>
      </c>
      <c r="AM137" s="104">
        <v>625</v>
      </c>
      <c r="AN137" s="104">
        <v>2175</v>
      </c>
      <c r="AO137" s="104">
        <v>4875</v>
      </c>
      <c r="AP137" s="105">
        <v>0.35</v>
      </c>
      <c r="AQ137" s="106" t="s">
        <v>66</v>
      </c>
      <c r="AS137" s="100">
        <f>AVERAGE(AJ$6:AJ137)</f>
        <v>6154.545454545455</v>
      </c>
      <c r="AT137" s="100">
        <f>AVERAGE(AN$6:AN137)</f>
        <v>2115.8560606060605</v>
      </c>
      <c r="AU137" s="100">
        <f>AVERAGE(AO$6:AO137)</f>
        <v>4038.689393939394</v>
      </c>
      <c r="AV137" s="6"/>
      <c r="AX137" s="103">
        <v>132</v>
      </c>
      <c r="AY137" s="103">
        <v>2</v>
      </c>
      <c r="AZ137" s="103">
        <v>4</v>
      </c>
      <c r="BA137" s="103">
        <v>2</v>
      </c>
      <c r="BB137" s="104">
        <v>44</v>
      </c>
      <c r="BC137" s="103">
        <v>7</v>
      </c>
      <c r="BD137" s="103">
        <v>9</v>
      </c>
      <c r="BE137" s="104">
        <v>800</v>
      </c>
      <c r="BF137" s="103">
        <v>7</v>
      </c>
      <c r="BG137" s="104">
        <v>400</v>
      </c>
      <c r="BH137" s="104">
        <v>6800</v>
      </c>
      <c r="BI137" s="104">
        <v>300</v>
      </c>
      <c r="BJ137" s="104">
        <v>0</v>
      </c>
      <c r="BK137" s="104">
        <v>548</v>
      </c>
      <c r="BL137" s="104">
        <v>1898</v>
      </c>
      <c r="BM137" s="104">
        <v>4902</v>
      </c>
      <c r="BN137" s="105">
        <v>0.35</v>
      </c>
      <c r="BO137" s="106" t="str">
        <v>No</v>
      </c>
      <c r="BQ137" s="100">
        <f>AVERAGE(BH$6:BH137)</f>
        <v>7414.393939393939</v>
      </c>
      <c r="BR137" s="100">
        <f>AVERAGE(BL$6:BL137)</f>
        <v>2018.2045454545455</v>
      </c>
      <c r="BS137" s="100">
        <f>AVERAGE(BM$6:BM137)</f>
        <v>5396.189393939394</v>
      </c>
      <c r="BT137" s="6"/>
      <c r="BU137" s="103">
        <v>132</v>
      </c>
      <c r="BV137" s="103">
        <v>2</v>
      </c>
      <c r="BW137" s="103">
        <v>5</v>
      </c>
      <c r="BX137" s="103">
        <v>3</v>
      </c>
      <c r="BY137" s="104">
        <v>43</v>
      </c>
      <c r="BZ137" s="103">
        <v>9</v>
      </c>
      <c r="CA137" s="103">
        <v>12</v>
      </c>
      <c r="CB137" s="104">
        <v>800</v>
      </c>
      <c r="CC137" s="103">
        <v>10</v>
      </c>
      <c r="CD137" s="104">
        <v>500</v>
      </c>
      <c r="CE137" s="104">
        <v>9300</v>
      </c>
      <c r="CF137" s="104">
        <v>300</v>
      </c>
      <c r="CG137" s="104">
        <v>0</v>
      </c>
      <c r="CH137" s="104">
        <v>670</v>
      </c>
      <c r="CI137" s="104">
        <v>2470</v>
      </c>
      <c r="CJ137" s="104">
        <v>6830</v>
      </c>
      <c r="CK137" s="105">
        <v>0.5</v>
      </c>
      <c r="CL137" s="106" t="s">
        <v>66</v>
      </c>
      <c r="CN137" s="100">
        <f>AVERAGE(CE$6:CE137)</f>
        <v>7590.909090909091</v>
      </c>
      <c r="CO137" s="100">
        <f>AVERAGE(CI$6:CI137)</f>
        <v>2121.212121212121</v>
      </c>
      <c r="CP137" s="100">
        <f>AVERAGE(CJ$6:CJ137)</f>
        <v>5469.69696969697</v>
      </c>
    </row>
    <row r="138" spans="2:94" ht="16" x14ac:dyDescent="0.2">
      <c r="B138" s="103">
        <v>133</v>
      </c>
      <c r="C138" s="103">
        <v>3</v>
      </c>
      <c r="D138" s="103">
        <v>3</v>
      </c>
      <c r="E138" s="103">
        <v>4</v>
      </c>
      <c r="F138" s="104">
        <v>51</v>
      </c>
      <c r="G138" s="103">
        <v>5</v>
      </c>
      <c r="H138" s="103">
        <v>9</v>
      </c>
      <c r="I138" s="104">
        <v>1350</v>
      </c>
      <c r="J138" s="103">
        <v>6</v>
      </c>
      <c r="K138" s="104">
        <v>450</v>
      </c>
      <c r="L138" s="104">
        <v>4500</v>
      </c>
      <c r="M138" s="104">
        <v>500</v>
      </c>
      <c r="N138" s="104">
        <v>0</v>
      </c>
      <c r="O138" s="104">
        <v>546</v>
      </c>
      <c r="P138" s="104">
        <v>1946</v>
      </c>
      <c r="Q138" s="104">
        <v>2554</v>
      </c>
      <c r="R138" s="105">
        <v>0.3</v>
      </c>
      <c r="S138" s="106" t="s">
        <v>66</v>
      </c>
      <c r="U138" s="100">
        <f>AVERAGE(L$6:L138)</f>
        <v>4172.9323308270677</v>
      </c>
      <c r="V138" s="100">
        <f>AVERAGE(P$6:P138)</f>
        <v>1850.1052631578948</v>
      </c>
      <c r="W138" s="100">
        <f>AVERAGE(Q$6:Q138)</f>
        <v>2322.8270676691727</v>
      </c>
      <c r="X138" s="6"/>
      <c r="Z138" s="103">
        <v>133</v>
      </c>
      <c r="AA138" s="103">
        <v>4</v>
      </c>
      <c r="AB138" s="103">
        <v>2</v>
      </c>
      <c r="AC138" s="103">
        <v>2</v>
      </c>
      <c r="AD138" s="104">
        <v>59</v>
      </c>
      <c r="AE138" s="103">
        <v>7</v>
      </c>
      <c r="AF138" s="103">
        <v>9</v>
      </c>
      <c r="AG138" s="104">
        <v>2400</v>
      </c>
      <c r="AH138" s="103">
        <v>5</v>
      </c>
      <c r="AI138" s="104">
        <v>300</v>
      </c>
      <c r="AJ138" s="104">
        <v>5700</v>
      </c>
      <c r="AK138" s="104">
        <v>500</v>
      </c>
      <c r="AL138" s="104">
        <v>0</v>
      </c>
      <c r="AM138" s="104">
        <v>535</v>
      </c>
      <c r="AN138" s="104">
        <v>1785</v>
      </c>
      <c r="AO138" s="104">
        <v>3915</v>
      </c>
      <c r="AP138" s="105">
        <v>0.25</v>
      </c>
      <c r="AQ138" s="106" t="s">
        <v>66</v>
      </c>
      <c r="AS138" s="100">
        <f>AVERAGE(AJ$6:AJ138)</f>
        <v>6151.1278195488721</v>
      </c>
      <c r="AT138" s="100">
        <f>AVERAGE(AN$6:AN138)</f>
        <v>2113.3684210526317</v>
      </c>
      <c r="AU138" s="100">
        <f>AVERAGE(AO$6:AO138)</f>
        <v>4037.7593984962405</v>
      </c>
      <c r="AV138" s="6"/>
      <c r="AX138" s="103">
        <v>133</v>
      </c>
      <c r="AY138" s="103">
        <v>3</v>
      </c>
      <c r="AZ138" s="103">
        <v>1</v>
      </c>
      <c r="BA138" s="103">
        <v>3</v>
      </c>
      <c r="BB138" s="104">
        <v>52</v>
      </c>
      <c r="BC138" s="103">
        <v>8</v>
      </c>
      <c r="BD138" s="103">
        <v>11</v>
      </c>
      <c r="BE138" s="104">
        <v>1200</v>
      </c>
      <c r="BF138" s="103">
        <v>8</v>
      </c>
      <c r="BG138" s="104">
        <v>100</v>
      </c>
      <c r="BH138" s="104">
        <v>7700</v>
      </c>
      <c r="BI138" s="104">
        <v>300</v>
      </c>
      <c r="BJ138" s="104">
        <v>0</v>
      </c>
      <c r="BK138" s="104">
        <v>656</v>
      </c>
      <c r="BL138" s="104">
        <v>2156</v>
      </c>
      <c r="BM138" s="104">
        <v>5544</v>
      </c>
      <c r="BN138" s="105">
        <v>0.4</v>
      </c>
      <c r="BO138" s="106" t="str">
        <v>No</v>
      </c>
      <c r="BQ138" s="100">
        <f>AVERAGE(BH$6:BH138)</f>
        <v>7416.541353383459</v>
      </c>
      <c r="BR138" s="100">
        <f>AVERAGE(BL$6:BL138)</f>
        <v>2019.2406015037593</v>
      </c>
      <c r="BS138" s="100">
        <f>AVERAGE(BM$6:BM138)</f>
        <v>5397.3007518796994</v>
      </c>
      <c r="BT138" s="6"/>
      <c r="BU138" s="103">
        <v>133</v>
      </c>
      <c r="BV138" s="103">
        <v>5</v>
      </c>
      <c r="BW138" s="103">
        <v>3</v>
      </c>
      <c r="BX138" s="103">
        <v>2</v>
      </c>
      <c r="BY138" s="104">
        <v>44</v>
      </c>
      <c r="BZ138" s="103">
        <v>9</v>
      </c>
      <c r="CA138" s="103">
        <v>11</v>
      </c>
      <c r="CB138" s="104">
        <v>2000</v>
      </c>
      <c r="CC138" s="103">
        <v>6</v>
      </c>
      <c r="CD138" s="104">
        <v>300</v>
      </c>
      <c r="CE138" s="104">
        <v>7100</v>
      </c>
      <c r="CF138" s="104">
        <v>300</v>
      </c>
      <c r="CG138" s="104">
        <v>0</v>
      </c>
      <c r="CH138" s="104">
        <v>504</v>
      </c>
      <c r="CI138" s="104">
        <v>1704</v>
      </c>
      <c r="CJ138" s="104">
        <v>5396</v>
      </c>
      <c r="CK138" s="105">
        <v>0.3</v>
      </c>
      <c r="CL138" s="106" t="s">
        <v>66</v>
      </c>
      <c r="CN138" s="100">
        <f>AVERAGE(CE$6:CE138)</f>
        <v>7587.2180451127815</v>
      </c>
      <c r="CO138" s="100">
        <f>AVERAGE(CI$6:CI138)</f>
        <v>2118.0751879699246</v>
      </c>
      <c r="CP138" s="100">
        <f>AVERAGE(CJ$6:CJ138)</f>
        <v>5469.1428571428569</v>
      </c>
    </row>
    <row r="139" spans="2:94" ht="16" x14ac:dyDescent="0.2">
      <c r="B139" s="103">
        <v>134</v>
      </c>
      <c r="C139" s="103">
        <v>2</v>
      </c>
      <c r="D139" s="103">
        <v>3</v>
      </c>
      <c r="E139" s="103">
        <v>3</v>
      </c>
      <c r="F139" s="104">
        <v>54</v>
      </c>
      <c r="G139" s="103">
        <v>4</v>
      </c>
      <c r="H139" s="103">
        <v>7</v>
      </c>
      <c r="I139" s="104">
        <v>900</v>
      </c>
      <c r="J139" s="103">
        <v>5</v>
      </c>
      <c r="K139" s="104">
        <v>450</v>
      </c>
      <c r="L139" s="104">
        <v>3600</v>
      </c>
      <c r="M139" s="104">
        <v>500</v>
      </c>
      <c r="N139" s="104">
        <v>0</v>
      </c>
      <c r="O139" s="104">
        <v>510</v>
      </c>
      <c r="P139" s="104">
        <v>1760</v>
      </c>
      <c r="Q139" s="104">
        <v>1840</v>
      </c>
      <c r="R139" s="105">
        <v>0.25</v>
      </c>
      <c r="S139" s="106" t="s">
        <v>66</v>
      </c>
      <c r="U139" s="100">
        <f>AVERAGE(L$6:L139)</f>
        <v>4168.6567164179105</v>
      </c>
      <c r="V139" s="100">
        <f>AVERAGE(P$6:P139)</f>
        <v>1849.4328358208954</v>
      </c>
      <c r="W139" s="100">
        <f>AVERAGE(Q$6:Q139)</f>
        <v>2319.2238805970151</v>
      </c>
      <c r="X139" s="6"/>
      <c r="Z139" s="103">
        <v>134</v>
      </c>
      <c r="AA139" s="103">
        <v>3</v>
      </c>
      <c r="AB139" s="103">
        <v>2</v>
      </c>
      <c r="AC139" s="103">
        <v>5</v>
      </c>
      <c r="AD139" s="104">
        <v>37</v>
      </c>
      <c r="AE139" s="103">
        <v>6</v>
      </c>
      <c r="AF139" s="103">
        <v>11</v>
      </c>
      <c r="AG139" s="104">
        <v>1800</v>
      </c>
      <c r="AH139" s="103">
        <v>8</v>
      </c>
      <c r="AI139" s="104">
        <v>300</v>
      </c>
      <c r="AJ139" s="104">
        <v>6900</v>
      </c>
      <c r="AK139" s="104">
        <v>500</v>
      </c>
      <c r="AL139" s="104">
        <v>0</v>
      </c>
      <c r="AM139" s="104">
        <v>536</v>
      </c>
      <c r="AN139" s="104">
        <v>2236</v>
      </c>
      <c r="AO139" s="104">
        <v>4664</v>
      </c>
      <c r="AP139" s="105">
        <v>0.4</v>
      </c>
      <c r="AQ139" s="106" t="s">
        <v>66</v>
      </c>
      <c r="AS139" s="100">
        <f>AVERAGE(AJ$6:AJ139)</f>
        <v>6156.7164179104475</v>
      </c>
      <c r="AT139" s="100">
        <f>AVERAGE(AN$6:AN139)</f>
        <v>2114.2835820895521</v>
      </c>
      <c r="AU139" s="100">
        <f>AVERAGE(AO$6:AO139)</f>
        <v>4042.4328358208954</v>
      </c>
      <c r="AV139" s="6"/>
      <c r="AX139" s="103">
        <v>134</v>
      </c>
      <c r="AY139" s="103">
        <v>4</v>
      </c>
      <c r="AZ139" s="103">
        <v>1</v>
      </c>
      <c r="BA139" s="103">
        <v>3</v>
      </c>
      <c r="BB139" s="104">
        <v>16</v>
      </c>
      <c r="BC139" s="103">
        <v>8</v>
      </c>
      <c r="BD139" s="103">
        <v>11</v>
      </c>
      <c r="BE139" s="104">
        <v>1600</v>
      </c>
      <c r="BF139" s="103">
        <v>7</v>
      </c>
      <c r="BG139" s="104">
        <v>100</v>
      </c>
      <c r="BH139" s="104">
        <v>7300</v>
      </c>
      <c r="BI139" s="104">
        <v>300</v>
      </c>
      <c r="BJ139" s="104">
        <v>0</v>
      </c>
      <c r="BK139" s="104">
        <v>352</v>
      </c>
      <c r="BL139" s="104">
        <v>1702</v>
      </c>
      <c r="BM139" s="104">
        <v>5598</v>
      </c>
      <c r="BN139" s="105">
        <v>0.35</v>
      </c>
      <c r="BO139" s="106" t="str">
        <v>No</v>
      </c>
      <c r="BQ139" s="100">
        <f>AVERAGE(BH$6:BH139)</f>
        <v>7415.6716417910447</v>
      </c>
      <c r="BR139" s="100">
        <f>AVERAGE(BL$6:BL139)</f>
        <v>2016.8731343283582</v>
      </c>
      <c r="BS139" s="100">
        <f>AVERAGE(BM$6:BM139)</f>
        <v>5398.7985074626868</v>
      </c>
      <c r="BT139" s="6"/>
      <c r="BU139" s="103">
        <v>134</v>
      </c>
      <c r="BV139" s="103">
        <v>0</v>
      </c>
      <c r="BW139" s="103">
        <v>2</v>
      </c>
      <c r="BX139" s="103">
        <v>3</v>
      </c>
      <c r="BY139" s="104">
        <v>21</v>
      </c>
      <c r="BZ139" s="103">
        <v>9</v>
      </c>
      <c r="CA139" s="103">
        <v>12</v>
      </c>
      <c r="CB139" s="104">
        <v>0</v>
      </c>
      <c r="CC139" s="103">
        <v>12</v>
      </c>
      <c r="CD139" s="104">
        <v>200</v>
      </c>
      <c r="CE139" s="104">
        <v>9800</v>
      </c>
      <c r="CF139" s="104">
        <v>300</v>
      </c>
      <c r="CG139" s="104">
        <v>0</v>
      </c>
      <c r="CH139" s="104">
        <v>492</v>
      </c>
      <c r="CI139" s="104">
        <v>2592</v>
      </c>
      <c r="CJ139" s="104">
        <v>7208</v>
      </c>
      <c r="CK139" s="105">
        <v>0.6</v>
      </c>
      <c r="CL139" s="106" t="s">
        <v>66</v>
      </c>
      <c r="CN139" s="100">
        <f>AVERAGE(CE$6:CE139)</f>
        <v>7603.7313432835817</v>
      </c>
      <c r="CO139" s="100">
        <f>AVERAGE(CI$6:CI139)</f>
        <v>2121.6119402985073</v>
      </c>
      <c r="CP139" s="100">
        <f>AVERAGE(CJ$6:CJ139)</f>
        <v>5482.1194029850749</v>
      </c>
    </row>
    <row r="140" spans="2:94" ht="16" x14ac:dyDescent="0.2">
      <c r="B140" s="103">
        <v>135</v>
      </c>
      <c r="C140" s="103">
        <v>4</v>
      </c>
      <c r="D140" s="103">
        <v>5</v>
      </c>
      <c r="E140" s="103">
        <v>1</v>
      </c>
      <c r="F140" s="104">
        <v>61</v>
      </c>
      <c r="G140" s="103">
        <v>6</v>
      </c>
      <c r="H140" s="103">
        <v>7</v>
      </c>
      <c r="I140" s="104">
        <v>1800</v>
      </c>
      <c r="J140" s="103">
        <v>3</v>
      </c>
      <c r="K140" s="104">
        <v>750</v>
      </c>
      <c r="L140" s="104">
        <v>3900</v>
      </c>
      <c r="M140" s="104">
        <v>500</v>
      </c>
      <c r="N140" s="104">
        <v>0</v>
      </c>
      <c r="O140" s="104">
        <v>423</v>
      </c>
      <c r="P140" s="104">
        <v>1373</v>
      </c>
      <c r="Q140" s="104">
        <v>2527</v>
      </c>
      <c r="R140" s="105">
        <v>0.15</v>
      </c>
      <c r="S140" s="106" t="s">
        <v>66</v>
      </c>
      <c r="U140" s="100">
        <f>AVERAGE(L$6:L140)</f>
        <v>4166.666666666667</v>
      </c>
      <c r="V140" s="100">
        <f>AVERAGE(P$6:P140)</f>
        <v>1845.9037037037037</v>
      </c>
      <c r="W140" s="100">
        <f>AVERAGE(Q$6:Q140)</f>
        <v>2320.7629629629628</v>
      </c>
      <c r="X140" s="6"/>
      <c r="Z140" s="103">
        <v>135</v>
      </c>
      <c r="AA140" s="103">
        <v>3</v>
      </c>
      <c r="AB140" s="103">
        <v>4</v>
      </c>
      <c r="AC140" s="103">
        <v>3</v>
      </c>
      <c r="AD140" s="104">
        <v>39</v>
      </c>
      <c r="AE140" s="103">
        <v>8</v>
      </c>
      <c r="AF140" s="103">
        <v>11</v>
      </c>
      <c r="AG140" s="104">
        <v>1800</v>
      </c>
      <c r="AH140" s="103">
        <v>8</v>
      </c>
      <c r="AI140" s="104">
        <v>600</v>
      </c>
      <c r="AJ140" s="104">
        <v>7200</v>
      </c>
      <c r="AK140" s="104">
        <v>500</v>
      </c>
      <c r="AL140" s="104">
        <v>0</v>
      </c>
      <c r="AM140" s="104">
        <v>552</v>
      </c>
      <c r="AN140" s="104">
        <v>2252</v>
      </c>
      <c r="AO140" s="104">
        <v>4948</v>
      </c>
      <c r="AP140" s="105">
        <v>0.4</v>
      </c>
      <c r="AQ140" s="106" t="s">
        <v>66</v>
      </c>
      <c r="AS140" s="100">
        <f>AVERAGE(AJ$6:AJ140)</f>
        <v>6164.4444444444443</v>
      </c>
      <c r="AT140" s="100">
        <f>AVERAGE(AN$6:AN140)</f>
        <v>2115.3037037037038</v>
      </c>
      <c r="AU140" s="100">
        <f>AVERAGE(AO$6:AO140)</f>
        <v>4049.140740740741</v>
      </c>
      <c r="AV140" s="6"/>
      <c r="AX140" s="103">
        <v>135</v>
      </c>
      <c r="AY140" s="103">
        <v>1</v>
      </c>
      <c r="AZ140" s="103">
        <v>3</v>
      </c>
      <c r="BA140" s="103">
        <v>3</v>
      </c>
      <c r="BB140" s="104">
        <v>69</v>
      </c>
      <c r="BC140" s="103">
        <v>9</v>
      </c>
      <c r="BD140" s="103">
        <v>12</v>
      </c>
      <c r="BE140" s="104">
        <v>400</v>
      </c>
      <c r="BF140" s="103">
        <v>11</v>
      </c>
      <c r="BG140" s="104">
        <v>300</v>
      </c>
      <c r="BH140" s="104">
        <v>9500</v>
      </c>
      <c r="BI140" s="104">
        <v>300</v>
      </c>
      <c r="BJ140" s="104">
        <v>0</v>
      </c>
      <c r="BK140" s="104">
        <v>999</v>
      </c>
      <c r="BL140" s="104">
        <v>2949</v>
      </c>
      <c r="BM140" s="104">
        <v>6551</v>
      </c>
      <c r="BN140" s="105">
        <v>0.55000000000000004</v>
      </c>
      <c r="BO140" s="106" t="str">
        <v>No</v>
      </c>
      <c r="BQ140" s="100">
        <f>AVERAGE(BH$6:BH140)</f>
        <v>7431.1111111111113</v>
      </c>
      <c r="BR140" s="100">
        <f>AVERAGE(BL$6:BL140)</f>
        <v>2023.7777777777778</v>
      </c>
      <c r="BS140" s="100">
        <f>AVERAGE(BM$6:BM140)</f>
        <v>5407.333333333333</v>
      </c>
      <c r="BT140" s="6"/>
      <c r="BU140" s="103">
        <v>135</v>
      </c>
      <c r="BV140" s="103">
        <v>2</v>
      </c>
      <c r="BW140" s="103">
        <v>1</v>
      </c>
      <c r="BX140" s="103">
        <v>3</v>
      </c>
      <c r="BY140" s="104">
        <v>69</v>
      </c>
      <c r="BZ140" s="103">
        <v>7</v>
      </c>
      <c r="CA140" s="103">
        <v>10</v>
      </c>
      <c r="CB140" s="104">
        <v>800</v>
      </c>
      <c r="CC140" s="103">
        <v>8</v>
      </c>
      <c r="CD140" s="104">
        <v>100</v>
      </c>
      <c r="CE140" s="104">
        <v>7300</v>
      </c>
      <c r="CF140" s="104">
        <v>300</v>
      </c>
      <c r="CG140" s="104">
        <v>0</v>
      </c>
      <c r="CH140" s="104">
        <v>792</v>
      </c>
      <c r="CI140" s="104">
        <v>2292</v>
      </c>
      <c r="CJ140" s="104">
        <v>5008</v>
      </c>
      <c r="CK140" s="105">
        <v>0.4</v>
      </c>
      <c r="CL140" s="106" t="s">
        <v>66</v>
      </c>
      <c r="CN140" s="100">
        <f>AVERAGE(CE$6:CE140)</f>
        <v>7601.4814814814818</v>
      </c>
      <c r="CO140" s="100">
        <f>AVERAGE(CI$6:CI140)</f>
        <v>2122.8740740740741</v>
      </c>
      <c r="CP140" s="100">
        <f>AVERAGE(CJ$6:CJ140)</f>
        <v>5478.6074074074077</v>
      </c>
    </row>
    <row r="141" spans="2:94" ht="16" x14ac:dyDescent="0.2">
      <c r="B141" s="103">
        <v>136</v>
      </c>
      <c r="C141" s="103">
        <v>1</v>
      </c>
      <c r="D141" s="103">
        <v>3</v>
      </c>
      <c r="E141" s="103">
        <v>3</v>
      </c>
      <c r="F141" s="104">
        <v>45</v>
      </c>
      <c r="G141" s="103">
        <v>6</v>
      </c>
      <c r="H141" s="103">
        <v>9</v>
      </c>
      <c r="I141" s="104">
        <v>450</v>
      </c>
      <c r="J141" s="103">
        <v>8</v>
      </c>
      <c r="K141" s="104">
        <v>450</v>
      </c>
      <c r="L141" s="104">
        <v>4500</v>
      </c>
      <c r="M141" s="104">
        <v>500</v>
      </c>
      <c r="N141" s="104">
        <v>0</v>
      </c>
      <c r="O141" s="104">
        <v>600</v>
      </c>
      <c r="P141" s="104">
        <v>2300</v>
      </c>
      <c r="Q141" s="104">
        <v>2200</v>
      </c>
      <c r="R141" s="105">
        <v>0.4</v>
      </c>
      <c r="S141" s="106" t="s">
        <v>66</v>
      </c>
      <c r="U141" s="100">
        <f>AVERAGE(L$6:L141)</f>
        <v>4169.1176470588234</v>
      </c>
      <c r="V141" s="100">
        <f>AVERAGE(P$6:P141)</f>
        <v>1849.2426470588234</v>
      </c>
      <c r="W141" s="100">
        <f>AVERAGE(Q$6:Q141)</f>
        <v>2319.875</v>
      </c>
      <c r="X141" s="6"/>
      <c r="Z141" s="103">
        <v>136</v>
      </c>
      <c r="AA141" s="103">
        <v>4</v>
      </c>
      <c r="AB141" s="103">
        <v>4</v>
      </c>
      <c r="AC141" s="103">
        <v>1</v>
      </c>
      <c r="AD141" s="104">
        <v>38</v>
      </c>
      <c r="AE141" s="103">
        <v>8</v>
      </c>
      <c r="AF141" s="103">
        <v>9</v>
      </c>
      <c r="AG141" s="104">
        <v>2400</v>
      </c>
      <c r="AH141" s="103">
        <v>5</v>
      </c>
      <c r="AI141" s="104">
        <v>600</v>
      </c>
      <c r="AJ141" s="104">
        <v>6000</v>
      </c>
      <c r="AK141" s="104">
        <v>500</v>
      </c>
      <c r="AL141" s="104">
        <v>0</v>
      </c>
      <c r="AM141" s="104">
        <v>430</v>
      </c>
      <c r="AN141" s="104">
        <v>1680</v>
      </c>
      <c r="AO141" s="104">
        <v>4320</v>
      </c>
      <c r="AP141" s="105">
        <v>0.25</v>
      </c>
      <c r="AQ141" s="106" t="s">
        <v>66</v>
      </c>
      <c r="AS141" s="100">
        <f>AVERAGE(AJ$6:AJ141)</f>
        <v>6163.2352941176468</v>
      </c>
      <c r="AT141" s="100">
        <f>AVERAGE(AN$6:AN141)</f>
        <v>2112.1029411764707</v>
      </c>
      <c r="AU141" s="100">
        <f>AVERAGE(AO$6:AO141)</f>
        <v>4051.1323529411766</v>
      </c>
      <c r="AV141" s="6"/>
      <c r="AX141" s="103">
        <v>136</v>
      </c>
      <c r="AY141" s="103">
        <v>3</v>
      </c>
      <c r="AZ141" s="103">
        <v>3</v>
      </c>
      <c r="BA141" s="103">
        <v>5</v>
      </c>
      <c r="BB141" s="104">
        <v>71</v>
      </c>
      <c r="BC141" s="103">
        <v>8</v>
      </c>
      <c r="BD141" s="103">
        <v>13</v>
      </c>
      <c r="BE141" s="104">
        <v>1200</v>
      </c>
      <c r="BF141" s="103">
        <v>10</v>
      </c>
      <c r="BG141" s="104">
        <v>300</v>
      </c>
      <c r="BH141" s="104">
        <v>9500</v>
      </c>
      <c r="BI141" s="104">
        <v>300</v>
      </c>
      <c r="BJ141" s="104">
        <v>0</v>
      </c>
      <c r="BK141" s="104">
        <v>950</v>
      </c>
      <c r="BL141" s="104">
        <v>2750</v>
      </c>
      <c r="BM141" s="104">
        <v>6750</v>
      </c>
      <c r="BN141" s="105">
        <v>0.5</v>
      </c>
      <c r="BO141" s="106" t="str">
        <v>No</v>
      </c>
      <c r="BQ141" s="100">
        <f>AVERAGE(BH$6:BH141)</f>
        <v>7446.3235294117649</v>
      </c>
      <c r="BR141" s="100">
        <f>AVERAGE(BL$6:BL141)</f>
        <v>2029.1176470588234</v>
      </c>
      <c r="BS141" s="100">
        <f>AVERAGE(BM$6:BM141)</f>
        <v>5417.2058823529414</v>
      </c>
      <c r="BT141" s="6"/>
      <c r="BU141" s="103">
        <v>136</v>
      </c>
      <c r="BV141" s="103">
        <v>3</v>
      </c>
      <c r="BW141" s="103">
        <v>1</v>
      </c>
      <c r="BX141" s="103">
        <v>5</v>
      </c>
      <c r="BY141" s="104">
        <v>56</v>
      </c>
      <c r="BZ141" s="103">
        <v>8</v>
      </c>
      <c r="CA141" s="103">
        <v>13</v>
      </c>
      <c r="CB141" s="104">
        <v>1200</v>
      </c>
      <c r="CC141" s="103">
        <v>10</v>
      </c>
      <c r="CD141" s="104">
        <v>100</v>
      </c>
      <c r="CE141" s="104">
        <v>9300</v>
      </c>
      <c r="CF141" s="104">
        <v>300</v>
      </c>
      <c r="CG141" s="104">
        <v>0</v>
      </c>
      <c r="CH141" s="104">
        <v>800</v>
      </c>
      <c r="CI141" s="104">
        <v>2600</v>
      </c>
      <c r="CJ141" s="104">
        <v>6700</v>
      </c>
      <c r="CK141" s="105">
        <v>0.5</v>
      </c>
      <c r="CL141" s="106" t="s">
        <v>66</v>
      </c>
      <c r="CN141" s="100">
        <f>AVERAGE(CE$6:CE141)</f>
        <v>7613.9705882352937</v>
      </c>
      <c r="CO141" s="100">
        <f>AVERAGE(CI$6:CI141)</f>
        <v>2126.3823529411766</v>
      </c>
      <c r="CP141" s="100">
        <f>AVERAGE(CJ$6:CJ141)</f>
        <v>5487.588235294118</v>
      </c>
    </row>
    <row r="142" spans="2:94" ht="16" x14ac:dyDescent="0.2">
      <c r="B142" s="103">
        <v>137</v>
      </c>
      <c r="C142" s="103">
        <v>0</v>
      </c>
      <c r="D142" s="103">
        <v>3</v>
      </c>
      <c r="E142" s="103">
        <v>3</v>
      </c>
      <c r="F142" s="104">
        <v>72</v>
      </c>
      <c r="G142" s="103">
        <v>7</v>
      </c>
      <c r="H142" s="103">
        <v>10</v>
      </c>
      <c r="I142" s="104">
        <v>0</v>
      </c>
      <c r="J142" s="103">
        <v>10</v>
      </c>
      <c r="K142" s="104">
        <v>450</v>
      </c>
      <c r="L142" s="104">
        <v>4950</v>
      </c>
      <c r="M142" s="104">
        <v>500</v>
      </c>
      <c r="N142" s="104">
        <v>0</v>
      </c>
      <c r="O142" s="104">
        <v>960</v>
      </c>
      <c r="P142" s="104">
        <v>2960</v>
      </c>
      <c r="Q142" s="104">
        <v>1990</v>
      </c>
      <c r="R142" s="105">
        <v>0.5</v>
      </c>
      <c r="S142" s="106" t="s">
        <v>66</v>
      </c>
      <c r="U142" s="100">
        <f>AVERAGE(L$6:L142)</f>
        <v>4174.8175182481755</v>
      </c>
      <c r="V142" s="100">
        <f>AVERAGE(P$6:P142)</f>
        <v>1857.3503649635036</v>
      </c>
      <c r="W142" s="100">
        <f>AVERAGE(Q$6:Q142)</f>
        <v>2317.4671532846714</v>
      </c>
      <c r="X142" s="6"/>
      <c r="Z142" s="103">
        <v>137</v>
      </c>
      <c r="AA142" s="103">
        <v>4</v>
      </c>
      <c r="AB142" s="103">
        <v>4</v>
      </c>
      <c r="AC142" s="103">
        <v>2</v>
      </c>
      <c r="AD142" s="104">
        <v>65</v>
      </c>
      <c r="AE142" s="103">
        <v>5</v>
      </c>
      <c r="AF142" s="103">
        <v>7</v>
      </c>
      <c r="AG142" s="104">
        <v>2400</v>
      </c>
      <c r="AH142" s="103">
        <v>3</v>
      </c>
      <c r="AI142" s="104">
        <v>600</v>
      </c>
      <c r="AJ142" s="104">
        <v>4800</v>
      </c>
      <c r="AK142" s="104">
        <v>500</v>
      </c>
      <c r="AL142" s="104">
        <v>0</v>
      </c>
      <c r="AM142" s="104">
        <v>435</v>
      </c>
      <c r="AN142" s="104">
        <v>1385</v>
      </c>
      <c r="AO142" s="104">
        <v>3415</v>
      </c>
      <c r="AP142" s="105">
        <v>0.15</v>
      </c>
      <c r="AQ142" s="106" t="s">
        <v>66</v>
      </c>
      <c r="AS142" s="100">
        <f>AVERAGE(AJ$6:AJ142)</f>
        <v>6153.2846715328469</v>
      </c>
      <c r="AT142" s="100">
        <f>AVERAGE(AN$6:AN142)</f>
        <v>2106.7956204379561</v>
      </c>
      <c r="AU142" s="100">
        <f>AVERAGE(AO$6:AO142)</f>
        <v>4046.4890510948903</v>
      </c>
      <c r="AV142" s="6"/>
      <c r="AX142" s="103">
        <v>137</v>
      </c>
      <c r="AY142" s="103">
        <v>3</v>
      </c>
      <c r="AZ142" s="103">
        <v>4</v>
      </c>
      <c r="BA142" s="103">
        <v>2</v>
      </c>
      <c r="BB142" s="104">
        <v>34</v>
      </c>
      <c r="BC142" s="103">
        <v>10</v>
      </c>
      <c r="BD142" s="103">
        <v>12</v>
      </c>
      <c r="BE142" s="104">
        <v>1200</v>
      </c>
      <c r="BF142" s="103">
        <v>9</v>
      </c>
      <c r="BG142" s="104">
        <v>400</v>
      </c>
      <c r="BH142" s="104">
        <v>8800</v>
      </c>
      <c r="BI142" s="104">
        <v>300</v>
      </c>
      <c r="BJ142" s="104">
        <v>0</v>
      </c>
      <c r="BK142" s="104">
        <v>546</v>
      </c>
      <c r="BL142" s="104">
        <v>2196</v>
      </c>
      <c r="BM142" s="104">
        <v>6604</v>
      </c>
      <c r="BN142" s="105">
        <v>0.45</v>
      </c>
      <c r="BO142" s="106" t="str">
        <v>No</v>
      </c>
      <c r="BQ142" s="100">
        <f>AVERAGE(BH$6:BH142)</f>
        <v>7456.2043795620439</v>
      </c>
      <c r="BR142" s="100">
        <f>AVERAGE(BL$6:BL142)</f>
        <v>2030.3357664233577</v>
      </c>
      <c r="BS142" s="100">
        <f>AVERAGE(BM$6:BM142)</f>
        <v>5425.8686131386858</v>
      </c>
      <c r="BT142" s="6"/>
      <c r="BU142" s="103">
        <v>137</v>
      </c>
      <c r="BV142" s="103">
        <v>1</v>
      </c>
      <c r="BW142" s="103">
        <v>4</v>
      </c>
      <c r="BX142" s="103">
        <v>2</v>
      </c>
      <c r="BY142" s="104">
        <v>45</v>
      </c>
      <c r="BZ142" s="103">
        <v>7</v>
      </c>
      <c r="CA142" s="103">
        <v>9</v>
      </c>
      <c r="CB142" s="104">
        <v>400</v>
      </c>
      <c r="CC142" s="103">
        <v>8</v>
      </c>
      <c r="CD142" s="104">
        <v>400</v>
      </c>
      <c r="CE142" s="104">
        <v>7200</v>
      </c>
      <c r="CF142" s="104">
        <v>300</v>
      </c>
      <c r="CG142" s="104">
        <v>0</v>
      </c>
      <c r="CH142" s="104">
        <v>600</v>
      </c>
      <c r="CI142" s="104">
        <v>2100</v>
      </c>
      <c r="CJ142" s="104">
        <v>5100</v>
      </c>
      <c r="CK142" s="105">
        <v>0.4</v>
      </c>
      <c r="CL142" s="106" t="s">
        <v>66</v>
      </c>
      <c r="CN142" s="100">
        <f>AVERAGE(CE$6:CE142)</f>
        <v>7610.9489051094888</v>
      </c>
      <c r="CO142" s="100">
        <f>AVERAGE(CI$6:CI142)</f>
        <v>2126.1897810218979</v>
      </c>
      <c r="CP142" s="100">
        <f>AVERAGE(CJ$6:CJ142)</f>
        <v>5484.7591240875909</v>
      </c>
    </row>
    <row r="143" spans="2:94" ht="16" x14ac:dyDescent="0.2">
      <c r="B143" s="103">
        <v>138</v>
      </c>
      <c r="C143" s="103">
        <v>2</v>
      </c>
      <c r="D143" s="103">
        <v>4</v>
      </c>
      <c r="E143" s="103">
        <v>1</v>
      </c>
      <c r="F143" s="104">
        <v>62</v>
      </c>
      <c r="G143" s="103">
        <v>4</v>
      </c>
      <c r="H143" s="103">
        <v>5</v>
      </c>
      <c r="I143" s="104">
        <v>900</v>
      </c>
      <c r="J143" s="103">
        <v>3</v>
      </c>
      <c r="K143" s="104">
        <v>600</v>
      </c>
      <c r="L143" s="104">
        <v>2850</v>
      </c>
      <c r="M143" s="104">
        <v>500</v>
      </c>
      <c r="N143" s="104">
        <v>0</v>
      </c>
      <c r="O143" s="104">
        <v>426</v>
      </c>
      <c r="P143" s="104">
        <v>1376</v>
      </c>
      <c r="Q143" s="104">
        <v>1474</v>
      </c>
      <c r="R143" s="105">
        <v>0.15</v>
      </c>
      <c r="S143" s="106" t="s">
        <v>66</v>
      </c>
      <c r="U143" s="100">
        <f>AVERAGE(L$6:L143)</f>
        <v>4165.217391304348</v>
      </c>
      <c r="V143" s="100">
        <f>AVERAGE(P$6:P143)</f>
        <v>1853.8623188405797</v>
      </c>
      <c r="W143" s="100">
        <f>AVERAGE(Q$6:Q143)</f>
        <v>2311.355072463768</v>
      </c>
      <c r="X143" s="6"/>
      <c r="Z143" s="103">
        <v>138</v>
      </c>
      <c r="AA143" s="103">
        <v>1</v>
      </c>
      <c r="AB143" s="103">
        <v>3</v>
      </c>
      <c r="AC143" s="103">
        <v>3</v>
      </c>
      <c r="AD143" s="104">
        <v>29</v>
      </c>
      <c r="AE143" s="103">
        <v>6</v>
      </c>
      <c r="AF143" s="103">
        <v>9</v>
      </c>
      <c r="AG143" s="104">
        <v>600</v>
      </c>
      <c r="AH143" s="103">
        <v>8</v>
      </c>
      <c r="AI143" s="104">
        <v>450</v>
      </c>
      <c r="AJ143" s="104">
        <v>5850</v>
      </c>
      <c r="AK143" s="104">
        <v>500</v>
      </c>
      <c r="AL143" s="104">
        <v>0</v>
      </c>
      <c r="AM143" s="104">
        <v>472</v>
      </c>
      <c r="AN143" s="104">
        <v>2172</v>
      </c>
      <c r="AO143" s="104">
        <v>3678</v>
      </c>
      <c r="AP143" s="105">
        <v>0.4</v>
      </c>
      <c r="AQ143" s="106" t="s">
        <v>66</v>
      </c>
      <c r="AS143" s="100">
        <f>AVERAGE(AJ$6:AJ143)</f>
        <v>6151.086956521739</v>
      </c>
      <c r="AT143" s="100">
        <f>AVERAGE(AN$6:AN143)</f>
        <v>2107.268115942029</v>
      </c>
      <c r="AU143" s="100">
        <f>AVERAGE(AO$6:AO143)</f>
        <v>4043.81884057971</v>
      </c>
      <c r="AV143" s="6"/>
      <c r="AX143" s="103">
        <v>138</v>
      </c>
      <c r="AY143" s="103">
        <v>0</v>
      </c>
      <c r="AZ143" s="103">
        <v>3</v>
      </c>
      <c r="BA143" s="103">
        <v>4</v>
      </c>
      <c r="BB143" s="104">
        <v>53</v>
      </c>
      <c r="BC143" s="103">
        <v>3</v>
      </c>
      <c r="BD143" s="103">
        <v>7</v>
      </c>
      <c r="BE143" s="104">
        <v>0</v>
      </c>
      <c r="BF143" s="103">
        <v>7</v>
      </c>
      <c r="BG143" s="104">
        <v>300</v>
      </c>
      <c r="BH143" s="104">
        <v>5900</v>
      </c>
      <c r="BI143" s="104">
        <v>300</v>
      </c>
      <c r="BJ143" s="104">
        <v>0</v>
      </c>
      <c r="BK143" s="104">
        <v>611</v>
      </c>
      <c r="BL143" s="104">
        <v>1961</v>
      </c>
      <c r="BM143" s="104">
        <v>3939</v>
      </c>
      <c r="BN143" s="105">
        <v>0.35</v>
      </c>
      <c r="BO143" s="106" t="str">
        <v>No</v>
      </c>
      <c r="BQ143" s="100">
        <f>AVERAGE(BH$6:BH143)</f>
        <v>7444.927536231884</v>
      </c>
      <c r="BR143" s="100">
        <f>AVERAGE(BL$6:BL143)</f>
        <v>2029.8333333333333</v>
      </c>
      <c r="BS143" s="100">
        <f>AVERAGE(BM$6:BM143)</f>
        <v>5415.094202898551</v>
      </c>
      <c r="BT143" s="6"/>
      <c r="BU143" s="103">
        <v>138</v>
      </c>
      <c r="BV143" s="103">
        <v>0</v>
      </c>
      <c r="BW143" s="103">
        <v>2</v>
      </c>
      <c r="BX143" s="103">
        <v>2</v>
      </c>
      <c r="BY143" s="104">
        <v>63</v>
      </c>
      <c r="BZ143" s="103">
        <v>8</v>
      </c>
      <c r="CA143" s="103">
        <v>10</v>
      </c>
      <c r="CB143" s="104">
        <v>0</v>
      </c>
      <c r="CC143" s="103">
        <v>10</v>
      </c>
      <c r="CD143" s="104">
        <v>200</v>
      </c>
      <c r="CE143" s="104">
        <v>8200</v>
      </c>
      <c r="CF143" s="104">
        <v>300</v>
      </c>
      <c r="CG143" s="104">
        <v>0</v>
      </c>
      <c r="CH143" s="104">
        <v>870</v>
      </c>
      <c r="CI143" s="104">
        <v>2670</v>
      </c>
      <c r="CJ143" s="104">
        <v>5530</v>
      </c>
      <c r="CK143" s="105">
        <v>0.5</v>
      </c>
      <c r="CL143" s="106" t="s">
        <v>66</v>
      </c>
      <c r="CN143" s="100">
        <f>AVERAGE(CE$6:CE143)</f>
        <v>7615.217391304348</v>
      </c>
      <c r="CO143" s="100">
        <f>AVERAGE(CI$6:CI143)</f>
        <v>2130.1304347826085</v>
      </c>
      <c r="CP143" s="100">
        <f>AVERAGE(CJ$6:CJ143)</f>
        <v>5485.086956521739</v>
      </c>
    </row>
    <row r="144" spans="2:94" ht="16" x14ac:dyDescent="0.2">
      <c r="B144" s="103">
        <v>139</v>
      </c>
      <c r="C144" s="103">
        <v>0</v>
      </c>
      <c r="D144" s="103">
        <v>3</v>
      </c>
      <c r="E144" s="103">
        <v>3</v>
      </c>
      <c r="F144" s="104">
        <v>61</v>
      </c>
      <c r="G144" s="103">
        <v>4</v>
      </c>
      <c r="H144" s="103">
        <v>7</v>
      </c>
      <c r="I144" s="104">
        <v>0</v>
      </c>
      <c r="J144" s="103">
        <v>7</v>
      </c>
      <c r="K144" s="104">
        <v>450</v>
      </c>
      <c r="L144" s="104">
        <v>3600</v>
      </c>
      <c r="M144" s="104">
        <v>500</v>
      </c>
      <c r="N144" s="104">
        <v>0</v>
      </c>
      <c r="O144" s="104">
        <v>667</v>
      </c>
      <c r="P144" s="104">
        <v>2217</v>
      </c>
      <c r="Q144" s="104">
        <v>1383</v>
      </c>
      <c r="R144" s="105">
        <v>0.35</v>
      </c>
      <c r="S144" s="106" t="s">
        <v>66</v>
      </c>
      <c r="U144" s="100">
        <f>AVERAGE(L$6:L144)</f>
        <v>4161.1510791366909</v>
      </c>
      <c r="V144" s="100">
        <f>AVERAGE(P$6:P144)</f>
        <v>1856.4748201438849</v>
      </c>
      <c r="W144" s="100">
        <f>AVERAGE(Q$6:Q144)</f>
        <v>2304.6762589928057</v>
      </c>
      <c r="X144" s="6"/>
      <c r="Z144" s="103">
        <v>139</v>
      </c>
      <c r="AA144" s="103">
        <v>3</v>
      </c>
      <c r="AB144" s="103">
        <v>2</v>
      </c>
      <c r="AC144" s="103">
        <v>4</v>
      </c>
      <c r="AD144" s="104">
        <v>37</v>
      </c>
      <c r="AE144" s="103">
        <v>8</v>
      </c>
      <c r="AF144" s="103">
        <v>12</v>
      </c>
      <c r="AG144" s="104">
        <v>1800</v>
      </c>
      <c r="AH144" s="103">
        <v>9</v>
      </c>
      <c r="AI144" s="104">
        <v>300</v>
      </c>
      <c r="AJ144" s="104">
        <v>7500</v>
      </c>
      <c r="AK144" s="104">
        <v>500</v>
      </c>
      <c r="AL144" s="104">
        <v>0</v>
      </c>
      <c r="AM144" s="104">
        <v>573</v>
      </c>
      <c r="AN144" s="104">
        <v>2423</v>
      </c>
      <c r="AO144" s="104">
        <v>5077</v>
      </c>
      <c r="AP144" s="105">
        <v>0.45</v>
      </c>
      <c r="AQ144" s="106" t="s">
        <v>66</v>
      </c>
      <c r="AS144" s="100">
        <f>AVERAGE(AJ$6:AJ144)</f>
        <v>6160.7913669064747</v>
      </c>
      <c r="AT144" s="100">
        <f>AVERAGE(AN$6:AN144)</f>
        <v>2109.5395683453239</v>
      </c>
      <c r="AU144" s="100">
        <f>AVERAGE(AO$6:AO144)</f>
        <v>4051.2517985611512</v>
      </c>
      <c r="AV144" s="6"/>
      <c r="AX144" s="103">
        <v>139</v>
      </c>
      <c r="AY144" s="103">
        <v>3</v>
      </c>
      <c r="AZ144" s="103">
        <v>4</v>
      </c>
      <c r="BA144" s="103">
        <v>2</v>
      </c>
      <c r="BB144" s="104">
        <v>54</v>
      </c>
      <c r="BC144" s="103">
        <v>5</v>
      </c>
      <c r="BD144" s="103">
        <v>7</v>
      </c>
      <c r="BE144" s="104">
        <v>1200</v>
      </c>
      <c r="BF144" s="103">
        <v>4</v>
      </c>
      <c r="BG144" s="104">
        <v>400</v>
      </c>
      <c r="BH144" s="104">
        <v>4800</v>
      </c>
      <c r="BI144" s="104">
        <v>300</v>
      </c>
      <c r="BJ144" s="104">
        <v>0</v>
      </c>
      <c r="BK144" s="104">
        <v>456</v>
      </c>
      <c r="BL144" s="104">
        <v>1356</v>
      </c>
      <c r="BM144" s="104">
        <v>3444</v>
      </c>
      <c r="BN144" s="105">
        <v>0.2</v>
      </c>
      <c r="BO144" s="106" t="str">
        <v>No</v>
      </c>
      <c r="BQ144" s="100">
        <f>AVERAGE(BH$6:BH144)</f>
        <v>7425.8992805755397</v>
      </c>
      <c r="BR144" s="100">
        <f>AVERAGE(BL$6:BL144)</f>
        <v>2024.9856115107914</v>
      </c>
      <c r="BS144" s="100">
        <f>AVERAGE(BM$6:BM144)</f>
        <v>5400.9136690647483</v>
      </c>
      <c r="BT144" s="6"/>
      <c r="BU144" s="103">
        <v>139</v>
      </c>
      <c r="BV144" s="103">
        <v>4</v>
      </c>
      <c r="BW144" s="103">
        <v>3</v>
      </c>
      <c r="BX144" s="103">
        <v>2</v>
      </c>
      <c r="BY144" s="104">
        <v>48</v>
      </c>
      <c r="BZ144" s="103">
        <v>9</v>
      </c>
      <c r="CA144" s="103">
        <v>11</v>
      </c>
      <c r="CB144" s="104">
        <v>1600</v>
      </c>
      <c r="CC144" s="103">
        <v>7</v>
      </c>
      <c r="CD144" s="104">
        <v>300</v>
      </c>
      <c r="CE144" s="104">
        <v>7500</v>
      </c>
      <c r="CF144" s="104">
        <v>300</v>
      </c>
      <c r="CG144" s="104">
        <v>0</v>
      </c>
      <c r="CH144" s="104">
        <v>576</v>
      </c>
      <c r="CI144" s="104">
        <v>1926</v>
      </c>
      <c r="CJ144" s="104">
        <v>5574</v>
      </c>
      <c r="CK144" s="105">
        <v>0.35</v>
      </c>
      <c r="CL144" s="106" t="s">
        <v>66</v>
      </c>
      <c r="CN144" s="100">
        <f>AVERAGE(CE$6:CE144)</f>
        <v>7614.3884892086335</v>
      </c>
      <c r="CO144" s="100">
        <f>AVERAGE(CI$6:CI144)</f>
        <v>2128.6618705035971</v>
      </c>
      <c r="CP144" s="100">
        <f>AVERAGE(CJ$6:CJ144)</f>
        <v>5485.7266187050363</v>
      </c>
    </row>
    <row r="145" spans="2:94" ht="16" x14ac:dyDescent="0.2">
      <c r="B145" s="103">
        <v>140</v>
      </c>
      <c r="C145" s="103">
        <v>3</v>
      </c>
      <c r="D145" s="103">
        <v>3</v>
      </c>
      <c r="E145" s="103">
        <v>3</v>
      </c>
      <c r="F145" s="104">
        <v>52</v>
      </c>
      <c r="G145" s="103">
        <v>7</v>
      </c>
      <c r="H145" s="103">
        <v>10</v>
      </c>
      <c r="I145" s="104">
        <v>1350</v>
      </c>
      <c r="J145" s="103">
        <v>7</v>
      </c>
      <c r="K145" s="104">
        <v>450</v>
      </c>
      <c r="L145" s="104">
        <v>4950</v>
      </c>
      <c r="M145" s="104">
        <v>500</v>
      </c>
      <c r="N145" s="104">
        <v>0</v>
      </c>
      <c r="O145" s="104">
        <v>604</v>
      </c>
      <c r="P145" s="104">
        <v>2154</v>
      </c>
      <c r="Q145" s="104">
        <v>2796</v>
      </c>
      <c r="R145" s="105">
        <v>0.35</v>
      </c>
      <c r="S145" s="106" t="s">
        <v>66</v>
      </c>
      <c r="U145" s="100">
        <f>AVERAGE(L$6:L145)</f>
        <v>4166.7857142857147</v>
      </c>
      <c r="V145" s="100">
        <f>AVERAGE(P$6:P145)</f>
        <v>1858.6</v>
      </c>
      <c r="W145" s="100">
        <f>AVERAGE(Q$6:Q145)</f>
        <v>2308.1857142857143</v>
      </c>
      <c r="X145" s="6"/>
      <c r="Z145" s="103">
        <v>140</v>
      </c>
      <c r="AA145" s="103">
        <v>5</v>
      </c>
      <c r="AB145" s="103">
        <v>3</v>
      </c>
      <c r="AC145" s="103">
        <v>3</v>
      </c>
      <c r="AD145" s="104">
        <v>51</v>
      </c>
      <c r="AE145" s="103">
        <v>5</v>
      </c>
      <c r="AF145" s="103">
        <v>8</v>
      </c>
      <c r="AG145" s="104">
        <v>3000</v>
      </c>
      <c r="AH145" s="103">
        <v>3</v>
      </c>
      <c r="AI145" s="104">
        <v>450</v>
      </c>
      <c r="AJ145" s="104">
        <v>5250</v>
      </c>
      <c r="AK145" s="104">
        <v>500</v>
      </c>
      <c r="AL145" s="104">
        <v>0</v>
      </c>
      <c r="AM145" s="104">
        <v>393</v>
      </c>
      <c r="AN145" s="104">
        <v>1343</v>
      </c>
      <c r="AO145" s="104">
        <v>3907</v>
      </c>
      <c r="AP145" s="105">
        <v>0.15</v>
      </c>
      <c r="AQ145" s="106" t="s">
        <v>66</v>
      </c>
      <c r="AS145" s="100">
        <f>AVERAGE(AJ$6:AJ145)</f>
        <v>6154.2857142857147</v>
      </c>
      <c r="AT145" s="100">
        <f>AVERAGE(AN$6:AN145)</f>
        <v>2104.0642857142857</v>
      </c>
      <c r="AU145" s="100">
        <f>AVERAGE(AO$6:AO145)</f>
        <v>4050.2214285714285</v>
      </c>
      <c r="AV145" s="6"/>
      <c r="AX145" s="103">
        <v>140</v>
      </c>
      <c r="AY145" s="103">
        <v>4</v>
      </c>
      <c r="AZ145" s="103">
        <v>3</v>
      </c>
      <c r="BA145" s="103">
        <v>3</v>
      </c>
      <c r="BB145" s="104">
        <v>71</v>
      </c>
      <c r="BC145" s="103">
        <v>9</v>
      </c>
      <c r="BD145" s="103">
        <v>12</v>
      </c>
      <c r="BE145" s="104">
        <v>1600</v>
      </c>
      <c r="BF145" s="103">
        <v>8</v>
      </c>
      <c r="BG145" s="104">
        <v>300</v>
      </c>
      <c r="BH145" s="104">
        <v>8300</v>
      </c>
      <c r="BI145" s="104">
        <v>300</v>
      </c>
      <c r="BJ145" s="104">
        <v>0</v>
      </c>
      <c r="BK145" s="104">
        <v>808</v>
      </c>
      <c r="BL145" s="104">
        <v>2308</v>
      </c>
      <c r="BM145" s="104">
        <v>5992</v>
      </c>
      <c r="BN145" s="105">
        <v>0.4</v>
      </c>
      <c r="BO145" s="106" t="str">
        <v>No</v>
      </c>
      <c r="BQ145" s="100">
        <f>AVERAGE(BH$6:BH145)</f>
        <v>7432.1428571428569</v>
      </c>
      <c r="BR145" s="100">
        <f>AVERAGE(BL$6:BL145)</f>
        <v>2027.0071428571428</v>
      </c>
      <c r="BS145" s="100">
        <f>AVERAGE(BM$6:BM145)</f>
        <v>5405.1357142857141</v>
      </c>
      <c r="BT145" s="6"/>
      <c r="BU145" s="103">
        <v>140</v>
      </c>
      <c r="BV145" s="103">
        <v>5</v>
      </c>
      <c r="BW145" s="103">
        <v>3</v>
      </c>
      <c r="BX145" s="103">
        <v>3</v>
      </c>
      <c r="BY145" s="104">
        <v>57</v>
      </c>
      <c r="BZ145" s="103">
        <v>2</v>
      </c>
      <c r="CA145" s="103">
        <v>5</v>
      </c>
      <c r="CB145" s="104">
        <v>2000</v>
      </c>
      <c r="CC145" s="103">
        <v>0</v>
      </c>
      <c r="CD145" s="104">
        <v>300</v>
      </c>
      <c r="CE145" s="104">
        <v>2300</v>
      </c>
      <c r="CF145" s="104">
        <v>300</v>
      </c>
      <c r="CG145" s="104">
        <v>0</v>
      </c>
      <c r="CH145" s="104">
        <v>240</v>
      </c>
      <c r="CI145" s="104">
        <v>540</v>
      </c>
      <c r="CJ145" s="104">
        <v>1760</v>
      </c>
      <c r="CK145" s="105">
        <v>0</v>
      </c>
      <c r="CL145" s="106" t="s">
        <v>66</v>
      </c>
      <c r="CN145" s="100">
        <f>AVERAGE(CE$6:CE145)</f>
        <v>7576.4285714285716</v>
      </c>
      <c r="CO145" s="100">
        <f>AVERAGE(CI$6:CI145)</f>
        <v>2117.3142857142857</v>
      </c>
      <c r="CP145" s="100">
        <f>AVERAGE(CJ$6:CJ145)</f>
        <v>5459.1142857142859</v>
      </c>
    </row>
    <row r="146" spans="2:94" ht="16" x14ac:dyDescent="0.2">
      <c r="B146" s="103">
        <v>141</v>
      </c>
      <c r="C146" s="103">
        <v>3</v>
      </c>
      <c r="D146" s="103">
        <v>3</v>
      </c>
      <c r="E146" s="103">
        <v>4</v>
      </c>
      <c r="F146" s="104">
        <v>41</v>
      </c>
      <c r="G146" s="103">
        <v>7</v>
      </c>
      <c r="H146" s="103">
        <v>11</v>
      </c>
      <c r="I146" s="104">
        <v>1350</v>
      </c>
      <c r="J146" s="103">
        <v>8</v>
      </c>
      <c r="K146" s="104">
        <v>450</v>
      </c>
      <c r="L146" s="104">
        <v>5400</v>
      </c>
      <c r="M146" s="104">
        <v>500</v>
      </c>
      <c r="N146" s="104">
        <v>0</v>
      </c>
      <c r="O146" s="104">
        <v>568</v>
      </c>
      <c r="P146" s="104">
        <v>2268</v>
      </c>
      <c r="Q146" s="104">
        <v>3132</v>
      </c>
      <c r="R146" s="105">
        <v>0.4</v>
      </c>
      <c r="S146" s="106" t="s">
        <v>66</v>
      </c>
      <c r="U146" s="100">
        <f>AVERAGE(L$6:L146)</f>
        <v>4175.5319148936169</v>
      </c>
      <c r="V146" s="100">
        <f>AVERAGE(P$6:P146)</f>
        <v>1861.5035460992908</v>
      </c>
      <c r="W146" s="100">
        <f>AVERAGE(Q$6:Q146)</f>
        <v>2314.0283687943261</v>
      </c>
      <c r="X146" s="6"/>
      <c r="Z146" s="103">
        <v>141</v>
      </c>
      <c r="AA146" s="103">
        <v>1</v>
      </c>
      <c r="AB146" s="103">
        <v>3</v>
      </c>
      <c r="AC146" s="103">
        <v>4</v>
      </c>
      <c r="AD146" s="104">
        <v>13</v>
      </c>
      <c r="AE146" s="103">
        <v>7</v>
      </c>
      <c r="AF146" s="103">
        <v>11</v>
      </c>
      <c r="AG146" s="104">
        <v>600</v>
      </c>
      <c r="AH146" s="103">
        <v>10</v>
      </c>
      <c r="AI146" s="104">
        <v>450</v>
      </c>
      <c r="AJ146" s="104">
        <v>7050</v>
      </c>
      <c r="AK146" s="104">
        <v>500</v>
      </c>
      <c r="AL146" s="104">
        <v>0</v>
      </c>
      <c r="AM146" s="104">
        <v>370</v>
      </c>
      <c r="AN146" s="104">
        <v>2370</v>
      </c>
      <c r="AO146" s="104">
        <v>4680</v>
      </c>
      <c r="AP146" s="105">
        <v>0.5</v>
      </c>
      <c r="AQ146" s="106" t="s">
        <v>66</v>
      </c>
      <c r="AS146" s="100">
        <f>AVERAGE(AJ$6:AJ146)</f>
        <v>6160.6382978723404</v>
      </c>
      <c r="AT146" s="100">
        <f>AVERAGE(AN$6:AN146)</f>
        <v>2105.950354609929</v>
      </c>
      <c r="AU146" s="100">
        <f>AVERAGE(AO$6:AO146)</f>
        <v>4054.6879432624114</v>
      </c>
      <c r="AV146" s="6"/>
      <c r="AX146" s="103">
        <v>141</v>
      </c>
      <c r="AY146" s="103">
        <v>2</v>
      </c>
      <c r="AZ146" s="103">
        <v>3</v>
      </c>
      <c r="BA146" s="103">
        <v>3</v>
      </c>
      <c r="BB146" s="104">
        <v>44</v>
      </c>
      <c r="BC146" s="103">
        <v>6</v>
      </c>
      <c r="BD146" s="103">
        <v>9</v>
      </c>
      <c r="BE146" s="104">
        <v>800</v>
      </c>
      <c r="BF146" s="103">
        <v>7</v>
      </c>
      <c r="BG146" s="104">
        <v>300</v>
      </c>
      <c r="BH146" s="104">
        <v>6700</v>
      </c>
      <c r="BI146" s="104">
        <v>300</v>
      </c>
      <c r="BJ146" s="104">
        <v>0</v>
      </c>
      <c r="BK146" s="104">
        <v>548</v>
      </c>
      <c r="BL146" s="104">
        <v>1898</v>
      </c>
      <c r="BM146" s="104">
        <v>4802</v>
      </c>
      <c r="BN146" s="105">
        <v>0.35</v>
      </c>
      <c r="BO146" s="106" t="str">
        <v>No</v>
      </c>
      <c r="BQ146" s="100">
        <f>AVERAGE(BH$6:BH146)</f>
        <v>7426.9503546099295</v>
      </c>
      <c r="BR146" s="100">
        <f>AVERAGE(BL$6:BL146)</f>
        <v>2026.0921985815603</v>
      </c>
      <c r="BS146" s="100">
        <f>AVERAGE(BM$6:BM146)</f>
        <v>5400.8581560283692</v>
      </c>
      <c r="BT146" s="6"/>
      <c r="BU146" s="103">
        <v>141</v>
      </c>
      <c r="BV146" s="103">
        <v>3</v>
      </c>
      <c r="BW146" s="103">
        <v>4</v>
      </c>
      <c r="BX146" s="103">
        <v>0</v>
      </c>
      <c r="BY146" s="104">
        <v>47</v>
      </c>
      <c r="BZ146" s="103">
        <v>10</v>
      </c>
      <c r="CA146" s="103">
        <v>10</v>
      </c>
      <c r="CB146" s="104">
        <v>1200</v>
      </c>
      <c r="CC146" s="103">
        <v>7</v>
      </c>
      <c r="CD146" s="104">
        <v>400</v>
      </c>
      <c r="CE146" s="104">
        <v>7200</v>
      </c>
      <c r="CF146" s="104">
        <v>300</v>
      </c>
      <c r="CG146" s="104">
        <v>0</v>
      </c>
      <c r="CH146" s="104">
        <v>569</v>
      </c>
      <c r="CI146" s="104">
        <v>1919</v>
      </c>
      <c r="CJ146" s="104">
        <v>5281</v>
      </c>
      <c r="CK146" s="105">
        <v>0.35</v>
      </c>
      <c r="CL146" s="106" t="s">
        <v>66</v>
      </c>
      <c r="CN146" s="100">
        <f>AVERAGE(CE$6:CE146)</f>
        <v>7573.7588652482273</v>
      </c>
      <c r="CO146" s="100">
        <f>AVERAGE(CI$6:CI146)</f>
        <v>2115.9078014184397</v>
      </c>
      <c r="CP146" s="100">
        <f>AVERAGE(CJ$6:CJ146)</f>
        <v>5457.8510638297876</v>
      </c>
    </row>
    <row r="147" spans="2:94" ht="16" x14ac:dyDescent="0.2">
      <c r="B147" s="103">
        <v>142</v>
      </c>
      <c r="C147" s="103">
        <v>3</v>
      </c>
      <c r="D147" s="103">
        <v>3</v>
      </c>
      <c r="E147" s="103">
        <v>4</v>
      </c>
      <c r="F147" s="104">
        <v>40</v>
      </c>
      <c r="G147" s="103">
        <v>5</v>
      </c>
      <c r="H147" s="103">
        <v>9</v>
      </c>
      <c r="I147" s="104">
        <v>1350</v>
      </c>
      <c r="J147" s="103">
        <v>6</v>
      </c>
      <c r="K147" s="104">
        <v>450</v>
      </c>
      <c r="L147" s="104">
        <v>4500</v>
      </c>
      <c r="M147" s="104">
        <v>500</v>
      </c>
      <c r="N147" s="104">
        <v>0</v>
      </c>
      <c r="O147" s="104">
        <v>480</v>
      </c>
      <c r="P147" s="104">
        <v>1880</v>
      </c>
      <c r="Q147" s="104">
        <v>2620</v>
      </c>
      <c r="R147" s="105">
        <v>0.3</v>
      </c>
      <c r="S147" s="106" t="s">
        <v>66</v>
      </c>
      <c r="U147" s="100">
        <f>AVERAGE(L$6:L147)</f>
        <v>4177.8169014084506</v>
      </c>
      <c r="V147" s="100">
        <f>AVERAGE(P$6:P147)</f>
        <v>1861.6338028169014</v>
      </c>
      <c r="W147" s="100">
        <f>AVERAGE(Q$6:Q147)</f>
        <v>2316.1830985915494</v>
      </c>
      <c r="X147" s="6"/>
      <c r="Z147" s="103">
        <v>142</v>
      </c>
      <c r="AA147" s="103">
        <v>3</v>
      </c>
      <c r="AB147" s="103">
        <v>2</v>
      </c>
      <c r="AC147" s="103">
        <v>2</v>
      </c>
      <c r="AD147" s="104">
        <v>43</v>
      </c>
      <c r="AE147" s="103">
        <v>10</v>
      </c>
      <c r="AF147" s="103">
        <v>12</v>
      </c>
      <c r="AG147" s="104">
        <v>1800</v>
      </c>
      <c r="AH147" s="103">
        <v>9</v>
      </c>
      <c r="AI147" s="104">
        <v>300</v>
      </c>
      <c r="AJ147" s="104">
        <v>7500</v>
      </c>
      <c r="AK147" s="104">
        <v>500</v>
      </c>
      <c r="AL147" s="104">
        <v>0</v>
      </c>
      <c r="AM147" s="104">
        <v>627</v>
      </c>
      <c r="AN147" s="104">
        <v>2477</v>
      </c>
      <c r="AO147" s="104">
        <v>5023</v>
      </c>
      <c r="AP147" s="105">
        <v>0.45</v>
      </c>
      <c r="AQ147" s="106" t="s">
        <v>66</v>
      </c>
      <c r="AS147" s="100">
        <f>AVERAGE(AJ$6:AJ147)</f>
        <v>6170.070422535211</v>
      </c>
      <c r="AT147" s="100">
        <f>AVERAGE(AN$6:AN147)</f>
        <v>2108.5633802816901</v>
      </c>
      <c r="AU147" s="100">
        <f>AVERAGE(AO$6:AO147)</f>
        <v>4061.5070422535209</v>
      </c>
      <c r="AV147" s="6"/>
      <c r="AX147" s="103">
        <v>142</v>
      </c>
      <c r="AY147" s="103">
        <v>4</v>
      </c>
      <c r="AZ147" s="103">
        <v>5</v>
      </c>
      <c r="BA147" s="103">
        <v>0</v>
      </c>
      <c r="BB147" s="104">
        <v>53</v>
      </c>
      <c r="BC147" s="103">
        <v>9</v>
      </c>
      <c r="BD147" s="103">
        <v>9</v>
      </c>
      <c r="BE147" s="104">
        <v>1600</v>
      </c>
      <c r="BF147" s="103">
        <v>5</v>
      </c>
      <c r="BG147" s="104">
        <v>500</v>
      </c>
      <c r="BH147" s="104">
        <v>6100</v>
      </c>
      <c r="BI147" s="104">
        <v>300</v>
      </c>
      <c r="BJ147" s="104">
        <v>0</v>
      </c>
      <c r="BK147" s="104">
        <v>505</v>
      </c>
      <c r="BL147" s="104">
        <v>1555</v>
      </c>
      <c r="BM147" s="104">
        <v>4545</v>
      </c>
      <c r="BN147" s="105">
        <v>0.25</v>
      </c>
      <c r="BO147" s="106" t="str">
        <v>No</v>
      </c>
      <c r="BQ147" s="100">
        <f>AVERAGE(BH$6:BH147)</f>
        <v>7417.6056338028166</v>
      </c>
      <c r="BR147" s="100">
        <f>AVERAGE(BL$6:BL147)</f>
        <v>2022.7746478873239</v>
      </c>
      <c r="BS147" s="100">
        <f>AVERAGE(BM$6:BM147)</f>
        <v>5394.8309859154933</v>
      </c>
      <c r="BT147" s="6"/>
      <c r="BU147" s="103">
        <v>142</v>
      </c>
      <c r="BV147" s="103">
        <v>3</v>
      </c>
      <c r="BW147" s="103">
        <v>1</v>
      </c>
      <c r="BX147" s="103">
        <v>2</v>
      </c>
      <c r="BY147" s="104">
        <v>67</v>
      </c>
      <c r="BZ147" s="103">
        <v>8</v>
      </c>
      <c r="CA147" s="103">
        <v>10</v>
      </c>
      <c r="CB147" s="104">
        <v>1200</v>
      </c>
      <c r="CC147" s="103">
        <v>7</v>
      </c>
      <c r="CD147" s="104">
        <v>100</v>
      </c>
      <c r="CE147" s="104">
        <v>6900</v>
      </c>
      <c r="CF147" s="104">
        <v>300</v>
      </c>
      <c r="CG147" s="104">
        <v>0</v>
      </c>
      <c r="CH147" s="104">
        <v>709</v>
      </c>
      <c r="CI147" s="104">
        <v>2059</v>
      </c>
      <c r="CJ147" s="104">
        <v>4841</v>
      </c>
      <c r="CK147" s="105">
        <v>0.35</v>
      </c>
      <c r="CL147" s="106" t="s">
        <v>66</v>
      </c>
      <c r="CN147" s="100">
        <f>AVERAGE(CE$6:CE147)</f>
        <v>7569.0140845070418</v>
      </c>
      <c r="CO147" s="100">
        <f>AVERAGE(CI$6:CI147)</f>
        <v>2115.5070422535209</v>
      </c>
      <c r="CP147" s="100">
        <f>AVERAGE(CJ$6:CJ147)</f>
        <v>5453.5070422535209</v>
      </c>
    </row>
    <row r="148" spans="2:94" ht="16" x14ac:dyDescent="0.2">
      <c r="B148" s="103">
        <v>143</v>
      </c>
      <c r="C148" s="103">
        <v>5</v>
      </c>
      <c r="D148" s="103">
        <v>2</v>
      </c>
      <c r="E148" s="103">
        <v>3</v>
      </c>
      <c r="F148" s="104">
        <v>71</v>
      </c>
      <c r="G148" s="103">
        <v>6</v>
      </c>
      <c r="H148" s="103">
        <v>9</v>
      </c>
      <c r="I148" s="104">
        <v>2250</v>
      </c>
      <c r="J148" s="103">
        <v>4</v>
      </c>
      <c r="K148" s="104">
        <v>300</v>
      </c>
      <c r="L148" s="104">
        <v>4350</v>
      </c>
      <c r="M148" s="104">
        <v>500</v>
      </c>
      <c r="N148" s="104">
        <v>0</v>
      </c>
      <c r="O148" s="104">
        <v>524</v>
      </c>
      <c r="P148" s="104">
        <v>1624</v>
      </c>
      <c r="Q148" s="104">
        <v>2726</v>
      </c>
      <c r="R148" s="105">
        <v>0.2</v>
      </c>
      <c r="S148" s="106" t="s">
        <v>66</v>
      </c>
      <c r="U148" s="100">
        <f>AVERAGE(L$6:L148)</f>
        <v>4179.0209790209792</v>
      </c>
      <c r="V148" s="100">
        <f>AVERAGE(P$6:P148)</f>
        <v>1859.9720279720279</v>
      </c>
      <c r="W148" s="100">
        <f>AVERAGE(Q$6:Q148)</f>
        <v>2319.048951048951</v>
      </c>
      <c r="X148" s="6"/>
      <c r="Z148" s="103">
        <v>143</v>
      </c>
      <c r="AA148" s="103">
        <v>1</v>
      </c>
      <c r="AB148" s="103">
        <v>2</v>
      </c>
      <c r="AC148" s="103">
        <v>4</v>
      </c>
      <c r="AD148" s="104">
        <v>55</v>
      </c>
      <c r="AE148" s="103">
        <v>9</v>
      </c>
      <c r="AF148" s="103">
        <v>13</v>
      </c>
      <c r="AG148" s="104">
        <v>600</v>
      </c>
      <c r="AH148" s="103">
        <v>12</v>
      </c>
      <c r="AI148" s="104">
        <v>300</v>
      </c>
      <c r="AJ148" s="104">
        <v>8100</v>
      </c>
      <c r="AK148" s="104">
        <v>500</v>
      </c>
      <c r="AL148" s="104">
        <v>0</v>
      </c>
      <c r="AM148" s="104">
        <v>900</v>
      </c>
      <c r="AN148" s="104">
        <v>3200</v>
      </c>
      <c r="AO148" s="104">
        <v>4900</v>
      </c>
      <c r="AP148" s="105">
        <v>0.6</v>
      </c>
      <c r="AQ148" s="106" t="s">
        <v>66</v>
      </c>
      <c r="AS148" s="100">
        <f>AVERAGE(AJ$6:AJ148)</f>
        <v>6183.5664335664333</v>
      </c>
      <c r="AT148" s="100">
        <f>AVERAGE(AN$6:AN148)</f>
        <v>2116.1958041958042</v>
      </c>
      <c r="AU148" s="100">
        <f>AVERAGE(AO$6:AO148)</f>
        <v>4067.3706293706296</v>
      </c>
      <c r="AV148" s="6"/>
      <c r="AX148" s="103">
        <v>143</v>
      </c>
      <c r="AY148" s="103">
        <v>0</v>
      </c>
      <c r="AZ148" s="103">
        <v>3</v>
      </c>
      <c r="BA148" s="103">
        <v>4</v>
      </c>
      <c r="BB148" s="104">
        <v>62</v>
      </c>
      <c r="BC148" s="103">
        <v>10</v>
      </c>
      <c r="BD148" s="103">
        <v>14</v>
      </c>
      <c r="BE148" s="104">
        <v>0</v>
      </c>
      <c r="BF148" s="103">
        <v>14</v>
      </c>
      <c r="BG148" s="104">
        <v>300</v>
      </c>
      <c r="BH148" s="104">
        <v>11500</v>
      </c>
      <c r="BI148" s="104">
        <v>300</v>
      </c>
      <c r="BJ148" s="104">
        <v>0</v>
      </c>
      <c r="BK148" s="104">
        <v>1108</v>
      </c>
      <c r="BL148" s="104">
        <v>3508</v>
      </c>
      <c r="BM148" s="104">
        <v>7992</v>
      </c>
      <c r="BN148" s="105">
        <v>0.7</v>
      </c>
      <c r="BO148" s="106" t="str">
        <v>No</v>
      </c>
      <c r="BQ148" s="100">
        <f>AVERAGE(BH$6:BH148)</f>
        <v>7446.1538461538457</v>
      </c>
      <c r="BR148" s="100">
        <f>AVERAGE(BL$6:BL148)</f>
        <v>2033.1608391608393</v>
      </c>
      <c r="BS148" s="100">
        <f>AVERAGE(BM$6:BM148)</f>
        <v>5412.9930069930069</v>
      </c>
      <c r="BT148" s="6"/>
      <c r="BU148" s="103">
        <v>143</v>
      </c>
      <c r="BV148" s="103">
        <v>3</v>
      </c>
      <c r="BW148" s="103">
        <v>4</v>
      </c>
      <c r="BX148" s="103">
        <v>2</v>
      </c>
      <c r="BY148" s="104">
        <v>37</v>
      </c>
      <c r="BZ148" s="103">
        <v>8</v>
      </c>
      <c r="CA148" s="103">
        <v>10</v>
      </c>
      <c r="CB148" s="104">
        <v>1200</v>
      </c>
      <c r="CC148" s="103">
        <v>7</v>
      </c>
      <c r="CD148" s="104">
        <v>400</v>
      </c>
      <c r="CE148" s="104">
        <v>7200</v>
      </c>
      <c r="CF148" s="104">
        <v>300</v>
      </c>
      <c r="CG148" s="104">
        <v>0</v>
      </c>
      <c r="CH148" s="104">
        <v>499</v>
      </c>
      <c r="CI148" s="104">
        <v>1849</v>
      </c>
      <c r="CJ148" s="104">
        <v>5351</v>
      </c>
      <c r="CK148" s="105">
        <v>0.35</v>
      </c>
      <c r="CL148" s="106" t="s">
        <v>66</v>
      </c>
      <c r="CN148" s="100">
        <f>AVERAGE(CE$6:CE148)</f>
        <v>7566.4335664335667</v>
      </c>
      <c r="CO148" s="100">
        <f>AVERAGE(CI$6:CI148)</f>
        <v>2113.6433566433566</v>
      </c>
      <c r="CP148" s="100">
        <f>AVERAGE(CJ$6:CJ148)</f>
        <v>5452.7902097902097</v>
      </c>
    </row>
    <row r="149" spans="2:94" ht="16" x14ac:dyDescent="0.2">
      <c r="B149" s="103">
        <v>144</v>
      </c>
      <c r="C149" s="103">
        <v>2</v>
      </c>
      <c r="D149" s="103">
        <v>3</v>
      </c>
      <c r="E149" s="103">
        <v>3</v>
      </c>
      <c r="F149" s="104">
        <v>51</v>
      </c>
      <c r="G149" s="103">
        <v>6</v>
      </c>
      <c r="H149" s="103">
        <v>9</v>
      </c>
      <c r="I149" s="104">
        <v>900</v>
      </c>
      <c r="J149" s="103">
        <v>7</v>
      </c>
      <c r="K149" s="104">
        <v>450</v>
      </c>
      <c r="L149" s="104">
        <v>4500</v>
      </c>
      <c r="M149" s="104">
        <v>500</v>
      </c>
      <c r="N149" s="104">
        <v>0</v>
      </c>
      <c r="O149" s="104">
        <v>597</v>
      </c>
      <c r="P149" s="104">
        <v>2147</v>
      </c>
      <c r="Q149" s="104">
        <v>2353</v>
      </c>
      <c r="R149" s="105">
        <v>0.35</v>
      </c>
      <c r="S149" s="106" t="s">
        <v>66</v>
      </c>
      <c r="U149" s="100">
        <f>AVERAGE(L$6:L149)</f>
        <v>4181.25</v>
      </c>
      <c r="V149" s="100">
        <f>AVERAGE(P$6:P149)</f>
        <v>1861.9652777777778</v>
      </c>
      <c r="W149" s="100">
        <f>AVERAGE(Q$6:Q149)</f>
        <v>2319.2847222222222</v>
      </c>
      <c r="X149" s="6"/>
      <c r="Z149" s="103">
        <v>144</v>
      </c>
      <c r="AA149" s="103">
        <v>4</v>
      </c>
      <c r="AB149" s="103">
        <v>2</v>
      </c>
      <c r="AC149" s="103">
        <v>5</v>
      </c>
      <c r="AD149" s="104">
        <v>54</v>
      </c>
      <c r="AE149" s="103">
        <v>5</v>
      </c>
      <c r="AF149" s="103">
        <v>10</v>
      </c>
      <c r="AG149" s="104">
        <v>2400</v>
      </c>
      <c r="AH149" s="103">
        <v>6</v>
      </c>
      <c r="AI149" s="104">
        <v>300</v>
      </c>
      <c r="AJ149" s="104">
        <v>6300</v>
      </c>
      <c r="AK149" s="104">
        <v>500</v>
      </c>
      <c r="AL149" s="104">
        <v>0</v>
      </c>
      <c r="AM149" s="104">
        <v>564</v>
      </c>
      <c r="AN149" s="104">
        <v>1964</v>
      </c>
      <c r="AO149" s="104">
        <v>4336</v>
      </c>
      <c r="AP149" s="105">
        <v>0.3</v>
      </c>
      <c r="AQ149" s="106" t="s">
        <v>66</v>
      </c>
      <c r="AS149" s="100">
        <f>AVERAGE(AJ$6:AJ149)</f>
        <v>6184.375</v>
      </c>
      <c r="AT149" s="100">
        <f>AVERAGE(AN$6:AN149)</f>
        <v>2115.1388888888887</v>
      </c>
      <c r="AU149" s="100">
        <f>AVERAGE(AO$6:AO149)</f>
        <v>4069.2361111111113</v>
      </c>
      <c r="AV149" s="6"/>
      <c r="AX149" s="103">
        <v>144</v>
      </c>
      <c r="AY149" s="103">
        <v>1</v>
      </c>
      <c r="AZ149" s="103">
        <v>3</v>
      </c>
      <c r="BA149" s="103">
        <v>2</v>
      </c>
      <c r="BB149" s="104">
        <v>43</v>
      </c>
      <c r="BC149" s="103">
        <v>8</v>
      </c>
      <c r="BD149" s="103">
        <v>10</v>
      </c>
      <c r="BE149" s="104">
        <v>400</v>
      </c>
      <c r="BF149" s="103">
        <v>9</v>
      </c>
      <c r="BG149" s="104">
        <v>300</v>
      </c>
      <c r="BH149" s="104">
        <v>7900</v>
      </c>
      <c r="BI149" s="104">
        <v>300</v>
      </c>
      <c r="BJ149" s="104">
        <v>0</v>
      </c>
      <c r="BK149" s="104">
        <v>627</v>
      </c>
      <c r="BL149" s="104">
        <v>2277</v>
      </c>
      <c r="BM149" s="104">
        <v>5623</v>
      </c>
      <c r="BN149" s="105">
        <v>0.45</v>
      </c>
      <c r="BO149" s="106" t="str">
        <v>No</v>
      </c>
      <c r="BQ149" s="100">
        <f>AVERAGE(BH$6:BH149)</f>
        <v>7449.3055555555557</v>
      </c>
      <c r="BR149" s="100">
        <f>AVERAGE(BL$6:BL149)</f>
        <v>2034.8541666666667</v>
      </c>
      <c r="BS149" s="100">
        <f>AVERAGE(BM$6:BM149)</f>
        <v>5414.4513888888887</v>
      </c>
      <c r="BT149" s="6"/>
      <c r="BU149" s="103">
        <v>144</v>
      </c>
      <c r="BV149" s="103">
        <v>1</v>
      </c>
      <c r="BW149" s="103">
        <v>3</v>
      </c>
      <c r="BX149" s="103">
        <v>3</v>
      </c>
      <c r="BY149" s="104">
        <v>24</v>
      </c>
      <c r="BZ149" s="103">
        <v>6</v>
      </c>
      <c r="CA149" s="103">
        <v>9</v>
      </c>
      <c r="CB149" s="104">
        <v>400</v>
      </c>
      <c r="CC149" s="103">
        <v>8</v>
      </c>
      <c r="CD149" s="104">
        <v>300</v>
      </c>
      <c r="CE149" s="104">
        <v>7100</v>
      </c>
      <c r="CF149" s="104">
        <v>300</v>
      </c>
      <c r="CG149" s="104">
        <v>0</v>
      </c>
      <c r="CH149" s="104">
        <v>432</v>
      </c>
      <c r="CI149" s="104">
        <v>1932</v>
      </c>
      <c r="CJ149" s="104">
        <v>5168</v>
      </c>
      <c r="CK149" s="105">
        <v>0.4</v>
      </c>
      <c r="CL149" s="106" t="s">
        <v>66</v>
      </c>
      <c r="CN149" s="100">
        <f>AVERAGE(CE$6:CE149)</f>
        <v>7563.1944444444443</v>
      </c>
      <c r="CO149" s="100">
        <f>AVERAGE(CI$6:CI149)</f>
        <v>2112.3819444444443</v>
      </c>
      <c r="CP149" s="100">
        <f>AVERAGE(CJ$6:CJ149)</f>
        <v>5450.8125</v>
      </c>
    </row>
    <row r="150" spans="2:94" ht="16" x14ac:dyDescent="0.2">
      <c r="B150" s="103">
        <v>145</v>
      </c>
      <c r="C150" s="103">
        <v>1</v>
      </c>
      <c r="D150" s="103">
        <v>3</v>
      </c>
      <c r="E150" s="103">
        <v>0</v>
      </c>
      <c r="F150" s="104">
        <v>49</v>
      </c>
      <c r="G150" s="103">
        <v>6</v>
      </c>
      <c r="H150" s="103">
        <v>6</v>
      </c>
      <c r="I150" s="104">
        <v>450</v>
      </c>
      <c r="J150" s="103">
        <v>5</v>
      </c>
      <c r="K150" s="104">
        <v>450</v>
      </c>
      <c r="L150" s="104">
        <v>3150</v>
      </c>
      <c r="M150" s="104">
        <v>500</v>
      </c>
      <c r="N150" s="104">
        <v>0</v>
      </c>
      <c r="O150" s="104">
        <v>485</v>
      </c>
      <c r="P150" s="104">
        <v>1735</v>
      </c>
      <c r="Q150" s="104">
        <v>1415</v>
      </c>
      <c r="R150" s="105">
        <v>0.25</v>
      </c>
      <c r="S150" s="106" t="s">
        <v>66</v>
      </c>
      <c r="U150" s="100">
        <f>AVERAGE(L$6:L150)</f>
        <v>4174.1379310344828</v>
      </c>
      <c r="V150" s="100">
        <f>AVERAGE(P$6:P150)</f>
        <v>1861.0896551724138</v>
      </c>
      <c r="W150" s="100">
        <f>AVERAGE(Q$6:Q150)</f>
        <v>2313.0482758620687</v>
      </c>
      <c r="X150" s="6"/>
      <c r="Z150" s="103">
        <v>145</v>
      </c>
      <c r="AA150" s="103">
        <v>0</v>
      </c>
      <c r="AB150" s="103">
        <v>4</v>
      </c>
      <c r="AC150" s="103">
        <v>1</v>
      </c>
      <c r="AD150" s="104">
        <v>68</v>
      </c>
      <c r="AE150" s="103">
        <v>7</v>
      </c>
      <c r="AF150" s="103">
        <v>8</v>
      </c>
      <c r="AG150" s="104">
        <v>0</v>
      </c>
      <c r="AH150" s="103">
        <v>8</v>
      </c>
      <c r="AI150" s="104">
        <v>600</v>
      </c>
      <c r="AJ150" s="104">
        <v>5400</v>
      </c>
      <c r="AK150" s="104">
        <v>500</v>
      </c>
      <c r="AL150" s="104">
        <v>0</v>
      </c>
      <c r="AM150" s="104">
        <v>784</v>
      </c>
      <c r="AN150" s="104">
        <v>2484</v>
      </c>
      <c r="AO150" s="104">
        <v>2916</v>
      </c>
      <c r="AP150" s="105">
        <v>0.4</v>
      </c>
      <c r="AQ150" s="106" t="s">
        <v>66</v>
      </c>
      <c r="AS150" s="100">
        <f>AVERAGE(AJ$6:AJ150)</f>
        <v>6178.9655172413795</v>
      </c>
      <c r="AT150" s="100">
        <f>AVERAGE(AN$6:AN150)</f>
        <v>2117.6827586206896</v>
      </c>
      <c r="AU150" s="100">
        <f>AVERAGE(AO$6:AO150)</f>
        <v>4061.2827586206895</v>
      </c>
      <c r="AV150" s="6"/>
      <c r="AX150" s="103">
        <v>145</v>
      </c>
      <c r="AY150" s="103">
        <v>0</v>
      </c>
      <c r="AZ150" s="103">
        <v>3</v>
      </c>
      <c r="BA150" s="103">
        <v>3</v>
      </c>
      <c r="BB150" s="104">
        <v>45</v>
      </c>
      <c r="BC150" s="103">
        <v>10</v>
      </c>
      <c r="BD150" s="103">
        <v>13</v>
      </c>
      <c r="BE150" s="104">
        <v>0</v>
      </c>
      <c r="BF150" s="103">
        <v>13</v>
      </c>
      <c r="BG150" s="104">
        <v>300</v>
      </c>
      <c r="BH150" s="104">
        <v>10700</v>
      </c>
      <c r="BI150" s="104">
        <v>300</v>
      </c>
      <c r="BJ150" s="104">
        <v>0</v>
      </c>
      <c r="BK150" s="104">
        <v>825</v>
      </c>
      <c r="BL150" s="104">
        <v>3075</v>
      </c>
      <c r="BM150" s="104">
        <v>7625</v>
      </c>
      <c r="BN150" s="105">
        <v>0.65</v>
      </c>
      <c r="BO150" s="106" t="str">
        <v>No</v>
      </c>
      <c r="BQ150" s="100">
        <f>AVERAGE(BH$6:BH150)</f>
        <v>7471.7241379310344</v>
      </c>
      <c r="BR150" s="100">
        <f>AVERAGE(BL$6:BL150)</f>
        <v>2042.0275862068966</v>
      </c>
      <c r="BS150" s="100">
        <f>AVERAGE(BM$6:BM150)</f>
        <v>5429.6965517241379</v>
      </c>
      <c r="BT150" s="6"/>
      <c r="BU150" s="103">
        <v>145</v>
      </c>
      <c r="BV150" s="103">
        <v>2</v>
      </c>
      <c r="BW150" s="103">
        <v>3</v>
      </c>
      <c r="BX150" s="103">
        <v>2</v>
      </c>
      <c r="BY150" s="104">
        <v>70</v>
      </c>
      <c r="BZ150" s="103">
        <v>7</v>
      </c>
      <c r="CA150" s="103">
        <v>9</v>
      </c>
      <c r="CB150" s="104">
        <v>800</v>
      </c>
      <c r="CC150" s="103">
        <v>7</v>
      </c>
      <c r="CD150" s="104">
        <v>300</v>
      </c>
      <c r="CE150" s="104">
        <v>6700</v>
      </c>
      <c r="CF150" s="104">
        <v>300</v>
      </c>
      <c r="CG150" s="104">
        <v>0</v>
      </c>
      <c r="CH150" s="104">
        <v>730</v>
      </c>
      <c r="CI150" s="104">
        <v>2080</v>
      </c>
      <c r="CJ150" s="104">
        <v>4620</v>
      </c>
      <c r="CK150" s="105">
        <v>0.35</v>
      </c>
      <c r="CL150" s="106" t="s">
        <v>66</v>
      </c>
      <c r="CN150" s="100">
        <f>AVERAGE(CE$6:CE150)</f>
        <v>7557.2413793103451</v>
      </c>
      <c r="CO150" s="100">
        <f>AVERAGE(CI$6:CI150)</f>
        <v>2112.158620689655</v>
      </c>
      <c r="CP150" s="100">
        <f>AVERAGE(CJ$6:CJ150)</f>
        <v>5445.0827586206897</v>
      </c>
    </row>
    <row r="151" spans="2:94" ht="16" x14ac:dyDescent="0.2">
      <c r="B151" s="103">
        <v>146</v>
      </c>
      <c r="C151" s="103">
        <v>5</v>
      </c>
      <c r="D151" s="103">
        <v>2</v>
      </c>
      <c r="E151" s="103">
        <v>1</v>
      </c>
      <c r="F151" s="104">
        <v>49</v>
      </c>
      <c r="G151" s="103">
        <v>5</v>
      </c>
      <c r="H151" s="103">
        <v>6</v>
      </c>
      <c r="I151" s="104">
        <v>2250</v>
      </c>
      <c r="J151" s="103">
        <v>1</v>
      </c>
      <c r="K151" s="104">
        <v>300</v>
      </c>
      <c r="L151" s="104">
        <v>3000</v>
      </c>
      <c r="M151" s="104">
        <v>500</v>
      </c>
      <c r="N151" s="104">
        <v>0</v>
      </c>
      <c r="O151" s="104">
        <v>289</v>
      </c>
      <c r="P151" s="104">
        <v>939</v>
      </c>
      <c r="Q151" s="104">
        <v>2061</v>
      </c>
      <c r="R151" s="105">
        <v>0.05</v>
      </c>
      <c r="S151" s="106" t="s">
        <v>66</v>
      </c>
      <c r="U151" s="100">
        <f>AVERAGE(L$6:L151)</f>
        <v>4166.0958904109593</v>
      </c>
      <c r="V151" s="100">
        <f>AVERAGE(P$6:P151)</f>
        <v>1854.7739726027398</v>
      </c>
      <c r="W151" s="100">
        <f>AVERAGE(Q$6:Q151)</f>
        <v>2311.321917808219</v>
      </c>
      <c r="X151" s="6"/>
      <c r="Z151" s="103">
        <v>146</v>
      </c>
      <c r="AA151" s="103">
        <v>3</v>
      </c>
      <c r="AB151" s="103">
        <v>1</v>
      </c>
      <c r="AC151" s="103">
        <v>1</v>
      </c>
      <c r="AD151" s="104">
        <v>43</v>
      </c>
      <c r="AE151" s="103">
        <v>10</v>
      </c>
      <c r="AF151" s="103">
        <v>11</v>
      </c>
      <c r="AG151" s="104">
        <v>1800</v>
      </c>
      <c r="AH151" s="103">
        <v>8</v>
      </c>
      <c r="AI151" s="104">
        <v>150</v>
      </c>
      <c r="AJ151" s="104">
        <v>6750</v>
      </c>
      <c r="AK151" s="104">
        <v>500</v>
      </c>
      <c r="AL151" s="104">
        <v>0</v>
      </c>
      <c r="AM151" s="104">
        <v>584</v>
      </c>
      <c r="AN151" s="104">
        <v>2284</v>
      </c>
      <c r="AO151" s="104">
        <v>4466</v>
      </c>
      <c r="AP151" s="105">
        <v>0.4</v>
      </c>
      <c r="AQ151" s="106" t="s">
        <v>66</v>
      </c>
      <c r="AS151" s="100">
        <f>AVERAGE(AJ$6:AJ151)</f>
        <v>6182.8767123287671</v>
      </c>
      <c r="AT151" s="100">
        <f>AVERAGE(AN$6:AN151)</f>
        <v>2118.821917808219</v>
      </c>
      <c r="AU151" s="100">
        <f>AVERAGE(AO$6:AO151)</f>
        <v>4064.0547945205481</v>
      </c>
      <c r="AV151" s="6"/>
      <c r="AX151" s="103">
        <v>146</v>
      </c>
      <c r="AY151" s="103">
        <v>3</v>
      </c>
      <c r="AZ151" s="103">
        <v>3</v>
      </c>
      <c r="BA151" s="103">
        <v>3</v>
      </c>
      <c r="BB151" s="104">
        <v>49</v>
      </c>
      <c r="BC151" s="103">
        <v>10</v>
      </c>
      <c r="BD151" s="103">
        <v>13</v>
      </c>
      <c r="BE151" s="104">
        <v>1200</v>
      </c>
      <c r="BF151" s="103">
        <v>10</v>
      </c>
      <c r="BG151" s="104">
        <v>300</v>
      </c>
      <c r="BH151" s="104">
        <v>9500</v>
      </c>
      <c r="BI151" s="104">
        <v>300</v>
      </c>
      <c r="BJ151" s="104">
        <v>0</v>
      </c>
      <c r="BK151" s="104">
        <v>730</v>
      </c>
      <c r="BL151" s="104">
        <v>2530</v>
      </c>
      <c r="BM151" s="104">
        <v>6970</v>
      </c>
      <c r="BN151" s="105">
        <v>0.5</v>
      </c>
      <c r="BO151" s="106" t="str">
        <v>No</v>
      </c>
      <c r="BQ151" s="100">
        <f>AVERAGE(BH$6:BH151)</f>
        <v>7485.6164383561645</v>
      </c>
      <c r="BR151" s="100">
        <f>AVERAGE(BL$6:BL151)</f>
        <v>2045.3698630136987</v>
      </c>
      <c r="BS151" s="100">
        <f>AVERAGE(BM$6:BM151)</f>
        <v>5440.2465753424658</v>
      </c>
      <c r="BT151" s="6"/>
      <c r="BU151" s="103">
        <v>146</v>
      </c>
      <c r="BV151" s="103">
        <v>1</v>
      </c>
      <c r="BW151" s="103">
        <v>3</v>
      </c>
      <c r="BX151" s="103">
        <v>5</v>
      </c>
      <c r="BY151" s="104">
        <v>51</v>
      </c>
      <c r="BZ151" s="103">
        <v>10</v>
      </c>
      <c r="CA151" s="103">
        <v>15</v>
      </c>
      <c r="CB151" s="104">
        <v>400</v>
      </c>
      <c r="CC151" s="103">
        <v>14</v>
      </c>
      <c r="CD151" s="104">
        <v>300</v>
      </c>
      <c r="CE151" s="104">
        <v>11900</v>
      </c>
      <c r="CF151" s="104">
        <v>300</v>
      </c>
      <c r="CG151" s="104">
        <v>0</v>
      </c>
      <c r="CH151" s="104">
        <v>954</v>
      </c>
      <c r="CI151" s="104">
        <v>3354</v>
      </c>
      <c r="CJ151" s="104">
        <v>8546</v>
      </c>
      <c r="CK151" s="105">
        <v>0.7</v>
      </c>
      <c r="CL151" s="106" t="s">
        <v>66</v>
      </c>
      <c r="CN151" s="100">
        <f>AVERAGE(CE$6:CE151)</f>
        <v>7586.9863013698632</v>
      </c>
      <c r="CO151" s="100">
        <f>AVERAGE(CI$6:CI151)</f>
        <v>2120.6643835616437</v>
      </c>
      <c r="CP151" s="100">
        <f>AVERAGE(CJ$6:CJ151)</f>
        <v>5466.321917808219</v>
      </c>
    </row>
    <row r="152" spans="2:94" ht="16" x14ac:dyDescent="0.2">
      <c r="B152" s="103">
        <v>147</v>
      </c>
      <c r="C152" s="103">
        <v>1</v>
      </c>
      <c r="D152" s="103">
        <v>3</v>
      </c>
      <c r="E152" s="103">
        <v>2</v>
      </c>
      <c r="F152" s="104">
        <v>49</v>
      </c>
      <c r="G152" s="103">
        <v>6</v>
      </c>
      <c r="H152" s="103">
        <v>8</v>
      </c>
      <c r="I152" s="104">
        <v>450</v>
      </c>
      <c r="J152" s="103">
        <v>7</v>
      </c>
      <c r="K152" s="104">
        <v>450</v>
      </c>
      <c r="L152" s="104">
        <v>4050</v>
      </c>
      <c r="M152" s="104">
        <v>500</v>
      </c>
      <c r="N152" s="104">
        <v>0</v>
      </c>
      <c r="O152" s="104">
        <v>583</v>
      </c>
      <c r="P152" s="104">
        <v>2133</v>
      </c>
      <c r="Q152" s="104">
        <v>1917</v>
      </c>
      <c r="R152" s="105">
        <v>0.35</v>
      </c>
      <c r="S152" s="106" t="s">
        <v>66</v>
      </c>
      <c r="U152" s="100">
        <f>AVERAGE(L$6:L152)</f>
        <v>4165.3061224489793</v>
      </c>
      <c r="V152" s="100">
        <f>AVERAGE(P$6:P152)</f>
        <v>1856.6666666666667</v>
      </c>
      <c r="W152" s="100">
        <f>AVERAGE(Q$6:Q152)</f>
        <v>2308.6394557823128</v>
      </c>
      <c r="X152" s="6"/>
      <c r="Z152" s="103">
        <v>147</v>
      </c>
      <c r="AA152" s="103">
        <v>4</v>
      </c>
      <c r="AB152" s="103">
        <v>2</v>
      </c>
      <c r="AC152" s="103">
        <v>3</v>
      </c>
      <c r="AD152" s="104">
        <v>25</v>
      </c>
      <c r="AE152" s="103">
        <v>5</v>
      </c>
      <c r="AF152" s="103">
        <v>8</v>
      </c>
      <c r="AG152" s="104">
        <v>2400</v>
      </c>
      <c r="AH152" s="103">
        <v>4</v>
      </c>
      <c r="AI152" s="104">
        <v>300</v>
      </c>
      <c r="AJ152" s="104">
        <v>5100</v>
      </c>
      <c r="AK152" s="104">
        <v>500</v>
      </c>
      <c r="AL152" s="104">
        <v>0</v>
      </c>
      <c r="AM152" s="104">
        <v>340</v>
      </c>
      <c r="AN152" s="104">
        <v>1440</v>
      </c>
      <c r="AO152" s="104">
        <v>3660</v>
      </c>
      <c r="AP152" s="105">
        <v>0.2</v>
      </c>
      <c r="AQ152" s="106" t="s">
        <v>66</v>
      </c>
      <c r="AS152" s="100">
        <f>AVERAGE(AJ$6:AJ152)</f>
        <v>6175.5102040816328</v>
      </c>
      <c r="AT152" s="100">
        <f>AVERAGE(AN$6:AN152)</f>
        <v>2114.204081632653</v>
      </c>
      <c r="AU152" s="100">
        <f>AVERAGE(AO$6:AO152)</f>
        <v>4061.3061224489797</v>
      </c>
      <c r="AV152" s="6"/>
      <c r="AX152" s="103">
        <v>147</v>
      </c>
      <c r="AY152" s="103">
        <v>2</v>
      </c>
      <c r="AZ152" s="103">
        <v>2</v>
      </c>
      <c r="BA152" s="103">
        <v>4</v>
      </c>
      <c r="BB152" s="104">
        <v>20</v>
      </c>
      <c r="BC152" s="103">
        <v>11</v>
      </c>
      <c r="BD152" s="103">
        <v>15</v>
      </c>
      <c r="BE152" s="104">
        <v>800</v>
      </c>
      <c r="BF152" s="103">
        <v>13</v>
      </c>
      <c r="BG152" s="104">
        <v>200</v>
      </c>
      <c r="BH152" s="104">
        <v>11400</v>
      </c>
      <c r="BI152" s="104">
        <v>300</v>
      </c>
      <c r="BJ152" s="104">
        <v>0</v>
      </c>
      <c r="BK152" s="104">
        <v>500</v>
      </c>
      <c r="BL152" s="104">
        <v>2750</v>
      </c>
      <c r="BM152" s="104">
        <v>8650</v>
      </c>
      <c r="BN152" s="105">
        <v>0.65</v>
      </c>
      <c r="BO152" s="106" t="str">
        <v>No</v>
      </c>
      <c r="BQ152" s="100">
        <f>AVERAGE(BH$6:BH152)</f>
        <v>7512.2448979591836</v>
      </c>
      <c r="BR152" s="100">
        <f>AVERAGE(BL$6:BL152)</f>
        <v>2050.1632653061224</v>
      </c>
      <c r="BS152" s="100">
        <f>AVERAGE(BM$6:BM152)</f>
        <v>5462.0816326530612</v>
      </c>
      <c r="BT152" s="6"/>
      <c r="BU152" s="103">
        <v>147</v>
      </c>
      <c r="BV152" s="103">
        <v>3</v>
      </c>
      <c r="BW152" s="103">
        <v>4</v>
      </c>
      <c r="BX152" s="103">
        <v>1</v>
      </c>
      <c r="BY152" s="104">
        <v>44</v>
      </c>
      <c r="BZ152" s="103">
        <v>7</v>
      </c>
      <c r="CA152" s="103">
        <v>8</v>
      </c>
      <c r="CB152" s="104">
        <v>1200</v>
      </c>
      <c r="CC152" s="103">
        <v>5</v>
      </c>
      <c r="CD152" s="104">
        <v>400</v>
      </c>
      <c r="CE152" s="104">
        <v>5600</v>
      </c>
      <c r="CF152" s="104">
        <v>300</v>
      </c>
      <c r="CG152" s="104">
        <v>0</v>
      </c>
      <c r="CH152" s="104">
        <v>460</v>
      </c>
      <c r="CI152" s="104">
        <v>1510</v>
      </c>
      <c r="CJ152" s="104">
        <v>4090</v>
      </c>
      <c r="CK152" s="105">
        <v>0.25</v>
      </c>
      <c r="CL152" s="106" t="s">
        <v>66</v>
      </c>
      <c r="CN152" s="100">
        <f>AVERAGE(CE$6:CE152)</f>
        <v>7573.4693877551017</v>
      </c>
      <c r="CO152" s="100">
        <f>AVERAGE(CI$6:CI152)</f>
        <v>2116.5102040816328</v>
      </c>
      <c r="CP152" s="100">
        <f>AVERAGE(CJ$6:CJ152)</f>
        <v>5456.9591836734689</v>
      </c>
    </row>
    <row r="153" spans="2:94" ht="16" x14ac:dyDescent="0.2">
      <c r="B153" s="103">
        <v>148</v>
      </c>
      <c r="C153" s="103">
        <v>2</v>
      </c>
      <c r="D153" s="103">
        <v>2</v>
      </c>
      <c r="E153" s="103">
        <v>2</v>
      </c>
      <c r="F153" s="104">
        <v>33</v>
      </c>
      <c r="G153" s="103">
        <v>7</v>
      </c>
      <c r="H153" s="103">
        <v>9</v>
      </c>
      <c r="I153" s="104">
        <v>900</v>
      </c>
      <c r="J153" s="103">
        <v>7</v>
      </c>
      <c r="K153" s="104">
        <v>300</v>
      </c>
      <c r="L153" s="104">
        <v>4350</v>
      </c>
      <c r="M153" s="104">
        <v>500</v>
      </c>
      <c r="N153" s="104">
        <v>0</v>
      </c>
      <c r="O153" s="104">
        <v>471</v>
      </c>
      <c r="P153" s="104">
        <v>2021</v>
      </c>
      <c r="Q153" s="104">
        <v>2329</v>
      </c>
      <c r="R153" s="105">
        <v>0.35</v>
      </c>
      <c r="S153" s="106" t="s">
        <v>66</v>
      </c>
      <c r="U153" s="100">
        <f>AVERAGE(L$6:L153)</f>
        <v>4166.5540540540542</v>
      </c>
      <c r="V153" s="100">
        <f>AVERAGE(P$6:P153)</f>
        <v>1857.7770270270271</v>
      </c>
      <c r="W153" s="100">
        <f>AVERAGE(Q$6:Q153)</f>
        <v>2308.7770270270271</v>
      </c>
      <c r="X153" s="6"/>
      <c r="Z153" s="103">
        <v>148</v>
      </c>
      <c r="AA153" s="103">
        <v>5</v>
      </c>
      <c r="AB153" s="103">
        <v>3</v>
      </c>
      <c r="AC153" s="103">
        <v>1</v>
      </c>
      <c r="AD153" s="104">
        <v>40</v>
      </c>
      <c r="AE153" s="103">
        <v>6</v>
      </c>
      <c r="AF153" s="103">
        <v>7</v>
      </c>
      <c r="AG153" s="104">
        <v>3000</v>
      </c>
      <c r="AH153" s="103">
        <v>2</v>
      </c>
      <c r="AI153" s="104">
        <v>450</v>
      </c>
      <c r="AJ153" s="104">
        <v>4650</v>
      </c>
      <c r="AK153" s="104">
        <v>500</v>
      </c>
      <c r="AL153" s="104">
        <v>0</v>
      </c>
      <c r="AM153" s="104">
        <v>320</v>
      </c>
      <c r="AN153" s="104">
        <v>1120</v>
      </c>
      <c r="AO153" s="104">
        <v>3530</v>
      </c>
      <c r="AP153" s="105">
        <v>0.1</v>
      </c>
      <c r="AQ153" s="106" t="s">
        <v>66</v>
      </c>
      <c r="AS153" s="100">
        <f>AVERAGE(AJ$6:AJ153)</f>
        <v>6165.2027027027025</v>
      </c>
      <c r="AT153" s="100">
        <f>AVERAGE(AN$6:AN153)</f>
        <v>2107.4864864864867</v>
      </c>
      <c r="AU153" s="100">
        <f>AVERAGE(AO$6:AO153)</f>
        <v>4057.7162162162163</v>
      </c>
      <c r="AV153" s="6"/>
      <c r="AX153" s="103">
        <v>148</v>
      </c>
      <c r="AY153" s="103">
        <v>4</v>
      </c>
      <c r="AZ153" s="103">
        <v>3</v>
      </c>
      <c r="BA153" s="103">
        <v>2</v>
      </c>
      <c r="BB153" s="104">
        <v>57</v>
      </c>
      <c r="BC153" s="103">
        <v>9</v>
      </c>
      <c r="BD153" s="103">
        <v>11</v>
      </c>
      <c r="BE153" s="104">
        <v>1600</v>
      </c>
      <c r="BF153" s="103">
        <v>7</v>
      </c>
      <c r="BG153" s="104">
        <v>300</v>
      </c>
      <c r="BH153" s="104">
        <v>7500</v>
      </c>
      <c r="BI153" s="104">
        <v>300</v>
      </c>
      <c r="BJ153" s="104">
        <v>0</v>
      </c>
      <c r="BK153" s="104">
        <v>639</v>
      </c>
      <c r="BL153" s="104">
        <v>1989</v>
      </c>
      <c r="BM153" s="104">
        <v>5511</v>
      </c>
      <c r="BN153" s="105">
        <v>0.35</v>
      </c>
      <c r="BO153" s="106" t="str">
        <v>No</v>
      </c>
      <c r="BQ153" s="100">
        <f>AVERAGE(BH$6:BH153)</f>
        <v>7512.1621621621625</v>
      </c>
      <c r="BR153" s="100">
        <f>AVERAGE(BL$6:BL153)</f>
        <v>2049.75</v>
      </c>
      <c r="BS153" s="100">
        <f>AVERAGE(BM$6:BM153)</f>
        <v>5462.4121621621625</v>
      </c>
      <c r="BT153" s="6"/>
      <c r="BU153" s="103">
        <v>148</v>
      </c>
      <c r="BV153" s="103">
        <v>0</v>
      </c>
      <c r="BW153" s="103">
        <v>4</v>
      </c>
      <c r="BX153" s="103">
        <v>1</v>
      </c>
      <c r="BY153" s="104">
        <v>59</v>
      </c>
      <c r="BZ153" s="103">
        <v>8</v>
      </c>
      <c r="CA153" s="103">
        <v>9</v>
      </c>
      <c r="CB153" s="104">
        <v>0</v>
      </c>
      <c r="CC153" s="103">
        <v>9</v>
      </c>
      <c r="CD153" s="104">
        <v>400</v>
      </c>
      <c r="CE153" s="104">
        <v>7600</v>
      </c>
      <c r="CF153" s="104">
        <v>300</v>
      </c>
      <c r="CG153" s="104">
        <v>0</v>
      </c>
      <c r="CH153" s="104">
        <v>771</v>
      </c>
      <c r="CI153" s="104">
        <v>2421</v>
      </c>
      <c r="CJ153" s="104">
        <v>5179</v>
      </c>
      <c r="CK153" s="105">
        <v>0.45</v>
      </c>
      <c r="CL153" s="106" t="s">
        <v>66</v>
      </c>
      <c r="CN153" s="100">
        <f>AVERAGE(CE$6:CE153)</f>
        <v>7573.6486486486483</v>
      </c>
      <c r="CO153" s="100">
        <f>AVERAGE(CI$6:CI153)</f>
        <v>2118.5675675675675</v>
      </c>
      <c r="CP153" s="100">
        <f>AVERAGE(CJ$6:CJ153)</f>
        <v>5455.0810810810808</v>
      </c>
    </row>
    <row r="154" spans="2:94" ht="16" x14ac:dyDescent="0.2">
      <c r="B154" s="103">
        <v>149</v>
      </c>
      <c r="C154" s="103">
        <v>5</v>
      </c>
      <c r="D154" s="103">
        <v>2</v>
      </c>
      <c r="E154" s="103">
        <v>4</v>
      </c>
      <c r="F154" s="104">
        <v>40</v>
      </c>
      <c r="G154" s="103">
        <v>3</v>
      </c>
      <c r="H154" s="103">
        <v>7</v>
      </c>
      <c r="I154" s="104">
        <v>2250</v>
      </c>
      <c r="J154" s="103">
        <v>2</v>
      </c>
      <c r="K154" s="104">
        <v>300</v>
      </c>
      <c r="L154" s="104">
        <v>3450</v>
      </c>
      <c r="M154" s="104">
        <v>500</v>
      </c>
      <c r="N154" s="104">
        <v>0</v>
      </c>
      <c r="O154" s="104">
        <v>320</v>
      </c>
      <c r="P154" s="104">
        <v>1120</v>
      </c>
      <c r="Q154" s="104">
        <v>2330</v>
      </c>
      <c r="R154" s="105">
        <v>0.1</v>
      </c>
      <c r="S154" s="106" t="s">
        <v>66</v>
      </c>
      <c r="U154" s="100">
        <f>AVERAGE(L$6:L154)</f>
        <v>4161.7449664429532</v>
      </c>
      <c r="V154" s="100">
        <f>AVERAGE(P$6:P154)</f>
        <v>1852.8255033557048</v>
      </c>
      <c r="W154" s="100">
        <f>AVERAGE(Q$6:Q154)</f>
        <v>2308.9194630872485</v>
      </c>
      <c r="X154" s="6"/>
      <c r="Z154" s="103">
        <v>149</v>
      </c>
      <c r="AA154" s="103">
        <v>2</v>
      </c>
      <c r="AB154" s="103">
        <v>3</v>
      </c>
      <c r="AC154" s="103">
        <v>2</v>
      </c>
      <c r="AD154" s="104">
        <v>55</v>
      </c>
      <c r="AE154" s="103">
        <v>7</v>
      </c>
      <c r="AF154" s="103">
        <v>9</v>
      </c>
      <c r="AG154" s="104">
        <v>1200</v>
      </c>
      <c r="AH154" s="103">
        <v>7</v>
      </c>
      <c r="AI154" s="104">
        <v>450</v>
      </c>
      <c r="AJ154" s="104">
        <v>5850</v>
      </c>
      <c r="AK154" s="104">
        <v>500</v>
      </c>
      <c r="AL154" s="104">
        <v>0</v>
      </c>
      <c r="AM154" s="104">
        <v>625</v>
      </c>
      <c r="AN154" s="104">
        <v>2175</v>
      </c>
      <c r="AO154" s="104">
        <v>3675</v>
      </c>
      <c r="AP154" s="105">
        <v>0.35</v>
      </c>
      <c r="AQ154" s="106" t="s">
        <v>66</v>
      </c>
      <c r="AS154" s="100">
        <f>AVERAGE(AJ$6:AJ154)</f>
        <v>6163.0872483221474</v>
      </c>
      <c r="AT154" s="100">
        <f>AVERAGE(AN$6:AN154)</f>
        <v>2107.9395973154365</v>
      </c>
      <c r="AU154" s="100">
        <f>AVERAGE(AO$6:AO154)</f>
        <v>4055.1476510067114</v>
      </c>
      <c r="AV154" s="6"/>
      <c r="AX154" s="103">
        <v>149</v>
      </c>
      <c r="AY154" s="103">
        <v>4</v>
      </c>
      <c r="AZ154" s="103">
        <v>2</v>
      </c>
      <c r="BA154" s="103">
        <v>0</v>
      </c>
      <c r="BB154" s="104">
        <v>56</v>
      </c>
      <c r="BC154" s="103">
        <v>6</v>
      </c>
      <c r="BD154" s="103">
        <v>6</v>
      </c>
      <c r="BE154" s="104">
        <v>1600</v>
      </c>
      <c r="BF154" s="103">
        <v>2</v>
      </c>
      <c r="BG154" s="104">
        <v>200</v>
      </c>
      <c r="BH154" s="104">
        <v>3400</v>
      </c>
      <c r="BI154" s="104">
        <v>300</v>
      </c>
      <c r="BJ154" s="104">
        <v>0</v>
      </c>
      <c r="BK154" s="104">
        <v>352</v>
      </c>
      <c r="BL154" s="104">
        <v>952</v>
      </c>
      <c r="BM154" s="104">
        <v>2448</v>
      </c>
      <c r="BN154" s="105">
        <v>0.1</v>
      </c>
      <c r="BO154" s="106" t="str">
        <v>No</v>
      </c>
      <c r="BQ154" s="100">
        <f>AVERAGE(BH$6:BH154)</f>
        <v>7484.5637583892621</v>
      </c>
      <c r="BR154" s="100">
        <f>AVERAGE(BL$6:BL154)</f>
        <v>2042.3825503355704</v>
      </c>
      <c r="BS154" s="100">
        <f>AVERAGE(BM$6:BM154)</f>
        <v>5442.1812080536911</v>
      </c>
      <c r="BT154" s="6"/>
      <c r="BU154" s="103">
        <v>149</v>
      </c>
      <c r="BV154" s="103">
        <v>3</v>
      </c>
      <c r="BW154" s="103">
        <v>4</v>
      </c>
      <c r="BX154" s="103">
        <v>4</v>
      </c>
      <c r="BY154" s="104">
        <v>51</v>
      </c>
      <c r="BZ154" s="103">
        <v>8</v>
      </c>
      <c r="CA154" s="103">
        <v>12</v>
      </c>
      <c r="CB154" s="104">
        <v>1200</v>
      </c>
      <c r="CC154" s="103">
        <v>9</v>
      </c>
      <c r="CD154" s="104">
        <v>400</v>
      </c>
      <c r="CE154" s="104">
        <v>8800</v>
      </c>
      <c r="CF154" s="104">
        <v>300</v>
      </c>
      <c r="CG154" s="104">
        <v>0</v>
      </c>
      <c r="CH154" s="104">
        <v>699</v>
      </c>
      <c r="CI154" s="104">
        <v>2349</v>
      </c>
      <c r="CJ154" s="104">
        <v>6451</v>
      </c>
      <c r="CK154" s="105">
        <v>0.45</v>
      </c>
      <c r="CL154" s="106" t="s">
        <v>66</v>
      </c>
      <c r="CN154" s="100">
        <f>AVERAGE(CE$6:CE154)</f>
        <v>7581.8791946308729</v>
      </c>
      <c r="CO154" s="100">
        <f>AVERAGE(CI$6:CI154)</f>
        <v>2120.1140939597317</v>
      </c>
      <c r="CP154" s="100">
        <f>AVERAGE(CJ$6:CJ154)</f>
        <v>5461.7651006711412</v>
      </c>
    </row>
    <row r="155" spans="2:94" ht="16" x14ac:dyDescent="0.2">
      <c r="B155" s="103">
        <v>150</v>
      </c>
      <c r="C155" s="103">
        <v>2</v>
      </c>
      <c r="D155" s="103">
        <v>0</v>
      </c>
      <c r="E155" s="103">
        <v>3</v>
      </c>
      <c r="F155" s="104">
        <v>68</v>
      </c>
      <c r="G155" s="103">
        <v>5</v>
      </c>
      <c r="H155" s="103">
        <v>8</v>
      </c>
      <c r="I155" s="104">
        <v>900</v>
      </c>
      <c r="J155" s="103">
        <v>6</v>
      </c>
      <c r="K155" s="104">
        <v>0</v>
      </c>
      <c r="L155" s="104">
        <v>3600</v>
      </c>
      <c r="M155" s="104">
        <v>500</v>
      </c>
      <c r="N155" s="104">
        <v>0</v>
      </c>
      <c r="O155" s="104">
        <v>648</v>
      </c>
      <c r="P155" s="104">
        <v>2048</v>
      </c>
      <c r="Q155" s="104">
        <v>1552</v>
      </c>
      <c r="R155" s="105">
        <v>0.3</v>
      </c>
      <c r="S155" s="106" t="s">
        <v>66</v>
      </c>
      <c r="U155" s="100">
        <f>AVERAGE(L$6:L155)</f>
        <v>4158</v>
      </c>
      <c r="V155" s="100">
        <f>AVERAGE(P$6:P155)</f>
        <v>1854.1266666666668</v>
      </c>
      <c r="W155" s="100">
        <f>AVERAGE(Q$6:Q155)</f>
        <v>2303.8733333333334</v>
      </c>
      <c r="X155" s="6"/>
      <c r="Z155" s="103">
        <v>150</v>
      </c>
      <c r="AA155" s="103">
        <v>5</v>
      </c>
      <c r="AB155" s="103">
        <v>4</v>
      </c>
      <c r="AC155" s="103">
        <v>5</v>
      </c>
      <c r="AD155" s="104">
        <v>85</v>
      </c>
      <c r="AE155" s="103">
        <v>7</v>
      </c>
      <c r="AF155" s="103">
        <v>12</v>
      </c>
      <c r="AG155" s="104">
        <v>3000</v>
      </c>
      <c r="AH155" s="103">
        <v>7</v>
      </c>
      <c r="AI155" s="104">
        <v>600</v>
      </c>
      <c r="AJ155" s="104">
        <v>7800</v>
      </c>
      <c r="AK155" s="104">
        <v>500</v>
      </c>
      <c r="AL155" s="104">
        <v>0</v>
      </c>
      <c r="AM155" s="104">
        <v>835</v>
      </c>
      <c r="AN155" s="104">
        <v>2385</v>
      </c>
      <c r="AO155" s="104">
        <v>5415</v>
      </c>
      <c r="AP155" s="105">
        <v>0.35</v>
      </c>
      <c r="AQ155" s="106" t="s">
        <v>66</v>
      </c>
      <c r="AS155" s="100">
        <f>AVERAGE(AJ$6:AJ155)</f>
        <v>6174</v>
      </c>
      <c r="AT155" s="100">
        <f>AVERAGE(AN$6:AN155)</f>
        <v>2109.7866666666669</v>
      </c>
      <c r="AU155" s="100">
        <f>AVERAGE(AO$6:AO155)</f>
        <v>4064.2133333333331</v>
      </c>
      <c r="AV155" s="6"/>
      <c r="AX155" s="103">
        <v>150</v>
      </c>
      <c r="AY155" s="103">
        <v>3</v>
      </c>
      <c r="AZ155" s="103">
        <v>3</v>
      </c>
      <c r="BA155" s="103">
        <v>3</v>
      </c>
      <c r="BB155" s="104">
        <v>37</v>
      </c>
      <c r="BC155" s="103">
        <v>10</v>
      </c>
      <c r="BD155" s="103">
        <v>13</v>
      </c>
      <c r="BE155" s="104">
        <v>1200</v>
      </c>
      <c r="BF155" s="103">
        <v>10</v>
      </c>
      <c r="BG155" s="104">
        <v>300</v>
      </c>
      <c r="BH155" s="104">
        <v>9500</v>
      </c>
      <c r="BI155" s="104">
        <v>300</v>
      </c>
      <c r="BJ155" s="104">
        <v>0</v>
      </c>
      <c r="BK155" s="104">
        <v>610</v>
      </c>
      <c r="BL155" s="104">
        <v>2410</v>
      </c>
      <c r="BM155" s="104">
        <v>7090</v>
      </c>
      <c r="BN155" s="105">
        <v>0.5</v>
      </c>
      <c r="BO155" s="106" t="str">
        <v>No</v>
      </c>
      <c r="BQ155" s="100">
        <f>AVERAGE(BH$6:BH155)</f>
        <v>7498</v>
      </c>
      <c r="BR155" s="100">
        <f>AVERAGE(BL$6:BL155)</f>
        <v>2044.8333333333333</v>
      </c>
      <c r="BS155" s="100">
        <f>AVERAGE(BM$6:BM155)</f>
        <v>5453.166666666667</v>
      </c>
      <c r="BT155" s="6"/>
      <c r="BU155" s="103">
        <v>150</v>
      </c>
      <c r="BV155" s="103">
        <v>2</v>
      </c>
      <c r="BW155" s="103">
        <v>1</v>
      </c>
      <c r="BX155" s="103">
        <v>1</v>
      </c>
      <c r="BY155" s="104">
        <v>33</v>
      </c>
      <c r="BZ155" s="103">
        <v>9</v>
      </c>
      <c r="CA155" s="103">
        <v>10</v>
      </c>
      <c r="CB155" s="104">
        <v>800</v>
      </c>
      <c r="CC155" s="103">
        <v>8</v>
      </c>
      <c r="CD155" s="104">
        <v>100</v>
      </c>
      <c r="CE155" s="104">
        <v>7300</v>
      </c>
      <c r="CF155" s="104">
        <v>300</v>
      </c>
      <c r="CG155" s="104">
        <v>0</v>
      </c>
      <c r="CH155" s="104">
        <v>504</v>
      </c>
      <c r="CI155" s="104">
        <v>2004</v>
      </c>
      <c r="CJ155" s="104">
        <v>5296</v>
      </c>
      <c r="CK155" s="105">
        <v>0.4</v>
      </c>
      <c r="CL155" s="106" t="s">
        <v>66</v>
      </c>
      <c r="CN155" s="100">
        <f>AVERAGE(CE$6:CE155)</f>
        <v>7580</v>
      </c>
      <c r="CO155" s="100">
        <f>AVERAGE(CI$6:CI155)</f>
        <v>2119.34</v>
      </c>
      <c r="CP155" s="100">
        <f>AVERAGE(CJ$6:CJ155)</f>
        <v>5460.66</v>
      </c>
    </row>
    <row r="156" spans="2:94" ht="16" x14ac:dyDescent="0.2">
      <c r="B156" s="103">
        <v>151</v>
      </c>
      <c r="C156" s="103">
        <v>2</v>
      </c>
      <c r="D156" s="103">
        <v>4</v>
      </c>
      <c r="E156" s="103">
        <v>0</v>
      </c>
      <c r="F156" s="104">
        <v>82</v>
      </c>
      <c r="G156" s="103">
        <v>7</v>
      </c>
      <c r="H156" s="103">
        <v>7</v>
      </c>
      <c r="I156" s="104">
        <v>900</v>
      </c>
      <c r="J156" s="103">
        <v>5</v>
      </c>
      <c r="K156" s="104">
        <v>600</v>
      </c>
      <c r="L156" s="104">
        <v>3750</v>
      </c>
      <c r="M156" s="104">
        <v>500</v>
      </c>
      <c r="N156" s="104">
        <v>0</v>
      </c>
      <c r="O156" s="104">
        <v>650</v>
      </c>
      <c r="P156" s="104">
        <v>1900</v>
      </c>
      <c r="Q156" s="104">
        <v>1850</v>
      </c>
      <c r="R156" s="105">
        <v>0.25</v>
      </c>
      <c r="S156" s="106" t="s">
        <v>66</v>
      </c>
      <c r="U156" s="100">
        <f>AVERAGE(L$6:L156)</f>
        <v>4155.298013245033</v>
      </c>
      <c r="V156" s="100">
        <f>AVERAGE(P$6:P156)</f>
        <v>1854.4304635761589</v>
      </c>
      <c r="W156" s="100">
        <f>AVERAGE(Q$6:Q156)</f>
        <v>2300.8675496688743</v>
      </c>
      <c r="X156" s="6"/>
      <c r="Z156" s="103">
        <v>151</v>
      </c>
      <c r="AA156" s="103">
        <v>2</v>
      </c>
      <c r="AB156" s="103">
        <v>1</v>
      </c>
      <c r="AC156" s="103">
        <v>4</v>
      </c>
      <c r="AD156" s="104">
        <v>57</v>
      </c>
      <c r="AE156" s="103">
        <v>5</v>
      </c>
      <c r="AF156" s="103">
        <v>9</v>
      </c>
      <c r="AG156" s="104">
        <v>1200</v>
      </c>
      <c r="AH156" s="103">
        <v>7</v>
      </c>
      <c r="AI156" s="104">
        <v>150</v>
      </c>
      <c r="AJ156" s="104">
        <v>5550</v>
      </c>
      <c r="AK156" s="104">
        <v>500</v>
      </c>
      <c r="AL156" s="104">
        <v>0</v>
      </c>
      <c r="AM156" s="104">
        <v>639</v>
      </c>
      <c r="AN156" s="104">
        <v>2189</v>
      </c>
      <c r="AO156" s="104">
        <v>3361</v>
      </c>
      <c r="AP156" s="105">
        <v>0.35</v>
      </c>
      <c r="AQ156" s="106" t="s">
        <v>66</v>
      </c>
      <c r="AS156" s="100">
        <f>AVERAGE(AJ$6:AJ156)</f>
        <v>6169.8675496688738</v>
      </c>
      <c r="AT156" s="100">
        <f>AVERAGE(AN$6:AN156)</f>
        <v>2110.3112582781455</v>
      </c>
      <c r="AU156" s="100">
        <f>AVERAGE(AO$6:AO156)</f>
        <v>4059.5562913907283</v>
      </c>
      <c r="AV156" s="6"/>
      <c r="AX156" s="103">
        <v>151</v>
      </c>
      <c r="AY156" s="103">
        <v>0</v>
      </c>
      <c r="AZ156" s="103">
        <v>2</v>
      </c>
      <c r="BA156" s="103">
        <v>1</v>
      </c>
      <c r="BB156" s="104">
        <v>6</v>
      </c>
      <c r="BC156" s="103">
        <v>9</v>
      </c>
      <c r="BD156" s="103">
        <v>10</v>
      </c>
      <c r="BE156" s="104">
        <v>0</v>
      </c>
      <c r="BF156" s="103">
        <v>10</v>
      </c>
      <c r="BG156" s="104">
        <v>200</v>
      </c>
      <c r="BH156" s="104">
        <v>8200</v>
      </c>
      <c r="BI156" s="104">
        <v>300</v>
      </c>
      <c r="BJ156" s="104">
        <v>0</v>
      </c>
      <c r="BK156" s="104">
        <v>300</v>
      </c>
      <c r="BL156" s="104">
        <v>2100</v>
      </c>
      <c r="BM156" s="104">
        <v>6100</v>
      </c>
      <c r="BN156" s="105">
        <v>0.5</v>
      </c>
      <c r="BO156" s="106" t="str">
        <v>No</v>
      </c>
      <c r="BQ156" s="100">
        <f>AVERAGE(BH$6:BH156)</f>
        <v>7502.6490066225169</v>
      </c>
      <c r="BR156" s="100">
        <f>AVERAGE(BL$6:BL156)</f>
        <v>2045.1986754966888</v>
      </c>
      <c r="BS156" s="100">
        <f>AVERAGE(BM$6:BM156)</f>
        <v>5457.4503311258277</v>
      </c>
      <c r="BT156" s="6"/>
      <c r="BU156" s="103">
        <v>151</v>
      </c>
      <c r="BV156" s="103">
        <v>1</v>
      </c>
      <c r="BW156" s="103">
        <v>1</v>
      </c>
      <c r="BX156" s="103">
        <v>3</v>
      </c>
      <c r="BY156" s="104">
        <v>30</v>
      </c>
      <c r="BZ156" s="103">
        <v>8</v>
      </c>
      <c r="CA156" s="103">
        <v>11</v>
      </c>
      <c r="CB156" s="104">
        <v>400</v>
      </c>
      <c r="CC156" s="103">
        <v>10</v>
      </c>
      <c r="CD156" s="104">
        <v>100</v>
      </c>
      <c r="CE156" s="104">
        <v>8500</v>
      </c>
      <c r="CF156" s="104">
        <v>300</v>
      </c>
      <c r="CG156" s="104">
        <v>0</v>
      </c>
      <c r="CH156" s="104">
        <v>540</v>
      </c>
      <c r="CI156" s="104">
        <v>2340</v>
      </c>
      <c r="CJ156" s="104">
        <v>6160</v>
      </c>
      <c r="CK156" s="105">
        <v>0.5</v>
      </c>
      <c r="CL156" s="106" t="s">
        <v>66</v>
      </c>
      <c r="CN156" s="100">
        <f>AVERAGE(CE$6:CE156)</f>
        <v>7586.0927152317881</v>
      </c>
      <c r="CO156" s="100">
        <f>AVERAGE(CI$6:CI156)</f>
        <v>2120.8013245033112</v>
      </c>
      <c r="CP156" s="100">
        <f>AVERAGE(CJ$6:CJ156)</f>
        <v>5465.2913907284765</v>
      </c>
    </row>
    <row r="157" spans="2:94" ht="16" x14ac:dyDescent="0.2">
      <c r="B157" s="103">
        <v>152</v>
      </c>
      <c r="C157" s="103">
        <v>1</v>
      </c>
      <c r="D157" s="103">
        <v>4</v>
      </c>
      <c r="E157" s="103">
        <v>3</v>
      </c>
      <c r="F157" s="104">
        <v>49</v>
      </c>
      <c r="G157" s="103">
        <v>7</v>
      </c>
      <c r="H157" s="103">
        <v>10</v>
      </c>
      <c r="I157" s="104">
        <v>450</v>
      </c>
      <c r="J157" s="103">
        <v>9</v>
      </c>
      <c r="K157" s="104">
        <v>600</v>
      </c>
      <c r="L157" s="104">
        <v>5100</v>
      </c>
      <c r="M157" s="104">
        <v>500</v>
      </c>
      <c r="N157" s="104">
        <v>0</v>
      </c>
      <c r="O157" s="104">
        <v>681</v>
      </c>
      <c r="P157" s="104">
        <v>2531</v>
      </c>
      <c r="Q157" s="104">
        <v>2569</v>
      </c>
      <c r="R157" s="105">
        <v>0.45</v>
      </c>
      <c r="S157" s="106" t="s">
        <v>66</v>
      </c>
      <c r="U157" s="100">
        <f>AVERAGE(L$6:L157)</f>
        <v>4161.5131578947367</v>
      </c>
      <c r="V157" s="100">
        <f>AVERAGE(P$6:P157)</f>
        <v>1858.8815789473683</v>
      </c>
      <c r="W157" s="100">
        <f>AVERAGE(Q$6:Q157)</f>
        <v>2302.6315789473683</v>
      </c>
      <c r="X157" s="6"/>
      <c r="Z157" s="103">
        <v>152</v>
      </c>
      <c r="AA157" s="103">
        <v>5</v>
      </c>
      <c r="AB157" s="103">
        <v>4</v>
      </c>
      <c r="AC157" s="103">
        <v>3</v>
      </c>
      <c r="AD157" s="104">
        <v>70</v>
      </c>
      <c r="AE157" s="103">
        <v>9</v>
      </c>
      <c r="AF157" s="103">
        <v>12</v>
      </c>
      <c r="AG157" s="104">
        <v>3000</v>
      </c>
      <c r="AH157" s="103">
        <v>7</v>
      </c>
      <c r="AI157" s="104">
        <v>600</v>
      </c>
      <c r="AJ157" s="104">
        <v>7800</v>
      </c>
      <c r="AK157" s="104">
        <v>500</v>
      </c>
      <c r="AL157" s="104">
        <v>0</v>
      </c>
      <c r="AM157" s="104">
        <v>730</v>
      </c>
      <c r="AN157" s="104">
        <v>2280</v>
      </c>
      <c r="AO157" s="104">
        <v>5520</v>
      </c>
      <c r="AP157" s="105">
        <v>0.35</v>
      </c>
      <c r="AQ157" s="106" t="s">
        <v>66</v>
      </c>
      <c r="AS157" s="100">
        <f>AVERAGE(AJ$6:AJ157)</f>
        <v>6180.5921052631575</v>
      </c>
      <c r="AT157" s="100">
        <f>AVERAGE(AN$6:AN157)</f>
        <v>2111.4276315789475</v>
      </c>
      <c r="AU157" s="100">
        <f>AVERAGE(AO$6:AO157)</f>
        <v>4069.1644736842104</v>
      </c>
      <c r="AV157" s="6"/>
      <c r="AX157" s="103">
        <v>152</v>
      </c>
      <c r="AY157" s="103">
        <v>4</v>
      </c>
      <c r="AZ157" s="103">
        <v>3</v>
      </c>
      <c r="BA157" s="103">
        <v>2</v>
      </c>
      <c r="BB157" s="104">
        <v>60</v>
      </c>
      <c r="BC157" s="103">
        <v>6</v>
      </c>
      <c r="BD157" s="103">
        <v>8</v>
      </c>
      <c r="BE157" s="104">
        <v>1600</v>
      </c>
      <c r="BF157" s="103">
        <v>4</v>
      </c>
      <c r="BG157" s="104">
        <v>300</v>
      </c>
      <c r="BH157" s="104">
        <v>5100</v>
      </c>
      <c r="BI157" s="104">
        <v>300</v>
      </c>
      <c r="BJ157" s="104">
        <v>0</v>
      </c>
      <c r="BK157" s="104">
        <v>480</v>
      </c>
      <c r="BL157" s="104">
        <v>1380</v>
      </c>
      <c r="BM157" s="104">
        <v>3720</v>
      </c>
      <c r="BN157" s="105">
        <v>0.2</v>
      </c>
      <c r="BO157" s="106" t="str">
        <v>No</v>
      </c>
      <c r="BQ157" s="100">
        <f>AVERAGE(BH$6:BH157)</f>
        <v>7486.8421052631575</v>
      </c>
      <c r="BR157" s="100">
        <f>AVERAGE(BL$6:BL157)</f>
        <v>2040.8223684210527</v>
      </c>
      <c r="BS157" s="100">
        <f>AVERAGE(BM$6:BM157)</f>
        <v>5446.019736842105</v>
      </c>
      <c r="BT157" s="6"/>
      <c r="BU157" s="103">
        <v>152</v>
      </c>
      <c r="BV157" s="103">
        <v>4</v>
      </c>
      <c r="BW157" s="103">
        <v>4</v>
      </c>
      <c r="BX157" s="103">
        <v>3</v>
      </c>
      <c r="BY157" s="104">
        <v>57</v>
      </c>
      <c r="BZ157" s="103">
        <v>11</v>
      </c>
      <c r="CA157" s="103">
        <v>14</v>
      </c>
      <c r="CB157" s="104">
        <v>1600</v>
      </c>
      <c r="CC157" s="103">
        <v>10</v>
      </c>
      <c r="CD157" s="104">
        <v>400</v>
      </c>
      <c r="CE157" s="104">
        <v>10000</v>
      </c>
      <c r="CF157" s="104">
        <v>300</v>
      </c>
      <c r="CG157" s="104">
        <v>0</v>
      </c>
      <c r="CH157" s="104">
        <v>810</v>
      </c>
      <c r="CI157" s="104">
        <v>2610</v>
      </c>
      <c r="CJ157" s="104">
        <v>7390</v>
      </c>
      <c r="CK157" s="105">
        <v>0.5</v>
      </c>
      <c r="CL157" s="106" t="s">
        <v>66</v>
      </c>
      <c r="CN157" s="100">
        <f>AVERAGE(CE$6:CE157)</f>
        <v>7601.9736842105267</v>
      </c>
      <c r="CO157" s="100">
        <f>AVERAGE(CI$6:CI157)</f>
        <v>2124.0197368421054</v>
      </c>
      <c r="CP157" s="100">
        <f>AVERAGE(CJ$6:CJ157)</f>
        <v>5477.9539473684208</v>
      </c>
    </row>
    <row r="158" spans="2:94" ht="16" x14ac:dyDescent="0.2">
      <c r="B158" s="103">
        <v>153</v>
      </c>
      <c r="C158" s="103">
        <v>3</v>
      </c>
      <c r="D158" s="103">
        <v>4</v>
      </c>
      <c r="E158" s="103">
        <v>0</v>
      </c>
      <c r="F158" s="104">
        <v>24</v>
      </c>
      <c r="G158" s="103">
        <v>6</v>
      </c>
      <c r="H158" s="103">
        <v>6</v>
      </c>
      <c r="I158" s="104">
        <v>1350</v>
      </c>
      <c r="J158" s="103">
        <v>3</v>
      </c>
      <c r="K158" s="104">
        <v>600</v>
      </c>
      <c r="L158" s="104">
        <v>3300</v>
      </c>
      <c r="M158" s="104">
        <v>500</v>
      </c>
      <c r="N158" s="104">
        <v>0</v>
      </c>
      <c r="O158" s="104">
        <v>312</v>
      </c>
      <c r="P158" s="104">
        <v>1262</v>
      </c>
      <c r="Q158" s="104">
        <v>2038</v>
      </c>
      <c r="R158" s="105">
        <v>0.15</v>
      </c>
      <c r="S158" s="106" t="s">
        <v>66</v>
      </c>
      <c r="U158" s="100">
        <f>AVERAGE(L$6:L158)</f>
        <v>4155.8823529411766</v>
      </c>
      <c r="V158" s="100">
        <f>AVERAGE(P$6:P158)</f>
        <v>1854.9803921568628</v>
      </c>
      <c r="W158" s="100">
        <f>AVERAGE(Q$6:Q158)</f>
        <v>2300.9019607843138</v>
      </c>
      <c r="X158" s="6"/>
      <c r="Z158" s="103">
        <v>153</v>
      </c>
      <c r="AA158" s="103">
        <v>2</v>
      </c>
      <c r="AB158" s="103">
        <v>5</v>
      </c>
      <c r="AC158" s="103">
        <v>3</v>
      </c>
      <c r="AD158" s="104">
        <v>62</v>
      </c>
      <c r="AE158" s="103">
        <v>8</v>
      </c>
      <c r="AF158" s="103">
        <v>11</v>
      </c>
      <c r="AG158" s="104">
        <v>1200</v>
      </c>
      <c r="AH158" s="103">
        <v>9</v>
      </c>
      <c r="AI158" s="104">
        <v>750</v>
      </c>
      <c r="AJ158" s="104">
        <v>7350</v>
      </c>
      <c r="AK158" s="104">
        <v>500</v>
      </c>
      <c r="AL158" s="104">
        <v>0</v>
      </c>
      <c r="AM158" s="104">
        <v>798</v>
      </c>
      <c r="AN158" s="104">
        <v>2648</v>
      </c>
      <c r="AO158" s="104">
        <v>4702</v>
      </c>
      <c r="AP158" s="105">
        <v>0.45</v>
      </c>
      <c r="AQ158" s="106" t="s">
        <v>66</v>
      </c>
      <c r="AS158" s="100">
        <f>AVERAGE(AJ$6:AJ158)</f>
        <v>6188.2352941176468</v>
      </c>
      <c r="AT158" s="100">
        <f>AVERAGE(AN$6:AN158)</f>
        <v>2114.9346405228757</v>
      </c>
      <c r="AU158" s="100">
        <f>AVERAGE(AO$6:AO158)</f>
        <v>4073.3006535947711</v>
      </c>
      <c r="AV158" s="6"/>
      <c r="AX158" s="103">
        <v>153</v>
      </c>
      <c r="AY158" s="103">
        <v>2</v>
      </c>
      <c r="AZ158" s="103">
        <v>1</v>
      </c>
      <c r="BA158" s="103">
        <v>2</v>
      </c>
      <c r="BB158" s="104">
        <v>47</v>
      </c>
      <c r="BC158" s="103">
        <v>9</v>
      </c>
      <c r="BD158" s="103">
        <v>11</v>
      </c>
      <c r="BE158" s="104">
        <v>800</v>
      </c>
      <c r="BF158" s="103">
        <v>9</v>
      </c>
      <c r="BG158" s="104">
        <v>100</v>
      </c>
      <c r="BH158" s="104">
        <v>8100</v>
      </c>
      <c r="BI158" s="104">
        <v>300</v>
      </c>
      <c r="BJ158" s="104">
        <v>0</v>
      </c>
      <c r="BK158" s="104">
        <v>663</v>
      </c>
      <c r="BL158" s="104">
        <v>2313</v>
      </c>
      <c r="BM158" s="104">
        <v>5787</v>
      </c>
      <c r="BN158" s="105">
        <v>0.45</v>
      </c>
      <c r="BO158" s="106" t="str">
        <v>No</v>
      </c>
      <c r="BQ158" s="100">
        <f>AVERAGE(BH$6:BH158)</f>
        <v>7490.8496732026142</v>
      </c>
      <c r="BR158" s="100">
        <f>AVERAGE(BL$6:BL158)</f>
        <v>2042.6013071895425</v>
      </c>
      <c r="BS158" s="100">
        <f>AVERAGE(BM$6:BM158)</f>
        <v>5448.248366013072</v>
      </c>
      <c r="BT158" s="6"/>
      <c r="BU158" s="103">
        <v>153</v>
      </c>
      <c r="BV158" s="103">
        <v>4</v>
      </c>
      <c r="BW158" s="103">
        <v>3</v>
      </c>
      <c r="BX158" s="103">
        <v>4</v>
      </c>
      <c r="BY158" s="104">
        <v>66</v>
      </c>
      <c r="BZ158" s="103">
        <v>9</v>
      </c>
      <c r="CA158" s="103">
        <v>13</v>
      </c>
      <c r="CB158" s="104">
        <v>1600</v>
      </c>
      <c r="CC158" s="103">
        <v>9</v>
      </c>
      <c r="CD158" s="104">
        <v>300</v>
      </c>
      <c r="CE158" s="104">
        <v>9100</v>
      </c>
      <c r="CF158" s="104">
        <v>300</v>
      </c>
      <c r="CG158" s="104">
        <v>0</v>
      </c>
      <c r="CH158" s="104">
        <v>834</v>
      </c>
      <c r="CI158" s="104">
        <v>2484</v>
      </c>
      <c r="CJ158" s="104">
        <v>6616</v>
      </c>
      <c r="CK158" s="105">
        <v>0.45</v>
      </c>
      <c r="CL158" s="106" t="s">
        <v>66</v>
      </c>
      <c r="CN158" s="100">
        <f>AVERAGE(CE$6:CE158)</f>
        <v>7611.7647058823532</v>
      </c>
      <c r="CO158" s="100">
        <f>AVERAGE(CI$6:CI158)</f>
        <v>2126.372549019608</v>
      </c>
      <c r="CP158" s="100">
        <f>AVERAGE(CJ$6:CJ158)</f>
        <v>5485.3921568627447</v>
      </c>
    </row>
    <row r="159" spans="2:94" ht="16" x14ac:dyDescent="0.2">
      <c r="B159" s="103">
        <v>154</v>
      </c>
      <c r="C159" s="103">
        <v>4</v>
      </c>
      <c r="D159" s="103">
        <v>3</v>
      </c>
      <c r="E159" s="103">
        <v>4</v>
      </c>
      <c r="F159" s="104">
        <v>57</v>
      </c>
      <c r="G159" s="103">
        <v>6</v>
      </c>
      <c r="H159" s="103">
        <v>10</v>
      </c>
      <c r="I159" s="104">
        <v>1800</v>
      </c>
      <c r="J159" s="103">
        <v>6</v>
      </c>
      <c r="K159" s="104">
        <v>450</v>
      </c>
      <c r="L159" s="104">
        <v>4950</v>
      </c>
      <c r="M159" s="104">
        <v>500</v>
      </c>
      <c r="N159" s="104">
        <v>0</v>
      </c>
      <c r="O159" s="104">
        <v>582</v>
      </c>
      <c r="P159" s="104">
        <v>1982</v>
      </c>
      <c r="Q159" s="104">
        <v>2968</v>
      </c>
      <c r="R159" s="105">
        <v>0.3</v>
      </c>
      <c r="S159" s="106" t="s">
        <v>66</v>
      </c>
      <c r="U159" s="100">
        <f>AVERAGE(L$6:L159)</f>
        <v>4161.0389610389611</v>
      </c>
      <c r="V159" s="100">
        <f>AVERAGE(P$6:P159)</f>
        <v>1855.8051948051948</v>
      </c>
      <c r="W159" s="100">
        <f>AVERAGE(Q$6:Q159)</f>
        <v>2305.2337662337663</v>
      </c>
      <c r="X159" s="6"/>
      <c r="Z159" s="103">
        <v>154</v>
      </c>
      <c r="AA159" s="103">
        <v>4</v>
      </c>
      <c r="AB159" s="103">
        <v>3</v>
      </c>
      <c r="AC159" s="103">
        <v>2</v>
      </c>
      <c r="AD159" s="104">
        <v>5</v>
      </c>
      <c r="AE159" s="103">
        <v>9</v>
      </c>
      <c r="AF159" s="103">
        <v>11</v>
      </c>
      <c r="AG159" s="104">
        <v>2400</v>
      </c>
      <c r="AH159" s="103">
        <v>7</v>
      </c>
      <c r="AI159" s="104">
        <v>450</v>
      </c>
      <c r="AJ159" s="104">
        <v>7050</v>
      </c>
      <c r="AK159" s="104">
        <v>500</v>
      </c>
      <c r="AL159" s="104">
        <v>0</v>
      </c>
      <c r="AM159" s="104">
        <v>275</v>
      </c>
      <c r="AN159" s="104">
        <v>1825</v>
      </c>
      <c r="AO159" s="104">
        <v>5225</v>
      </c>
      <c r="AP159" s="105">
        <v>0.35</v>
      </c>
      <c r="AQ159" s="106" t="s">
        <v>66</v>
      </c>
      <c r="AS159" s="100">
        <f>AVERAGE(AJ$6:AJ159)</f>
        <v>6193.8311688311687</v>
      </c>
      <c r="AT159" s="100">
        <f>AVERAGE(AN$6:AN159)</f>
        <v>2113.0519480519479</v>
      </c>
      <c r="AU159" s="100">
        <f>AVERAGE(AO$6:AO159)</f>
        <v>4080.7792207792209</v>
      </c>
      <c r="AV159" s="6"/>
      <c r="AX159" s="103">
        <v>154</v>
      </c>
      <c r="AY159" s="103">
        <v>3</v>
      </c>
      <c r="AZ159" s="103">
        <v>3</v>
      </c>
      <c r="BA159" s="103">
        <v>3</v>
      </c>
      <c r="BB159" s="104">
        <v>43</v>
      </c>
      <c r="BC159" s="103">
        <v>10</v>
      </c>
      <c r="BD159" s="103">
        <v>13</v>
      </c>
      <c r="BE159" s="104">
        <v>1200</v>
      </c>
      <c r="BF159" s="103">
        <v>10</v>
      </c>
      <c r="BG159" s="104">
        <v>300</v>
      </c>
      <c r="BH159" s="104">
        <v>9500</v>
      </c>
      <c r="BI159" s="104">
        <v>300</v>
      </c>
      <c r="BJ159" s="104">
        <v>0</v>
      </c>
      <c r="BK159" s="104">
        <v>670</v>
      </c>
      <c r="BL159" s="104">
        <v>2470</v>
      </c>
      <c r="BM159" s="104">
        <v>7030</v>
      </c>
      <c r="BN159" s="105">
        <v>0.5</v>
      </c>
      <c r="BO159" s="106" t="str">
        <v>No</v>
      </c>
      <c r="BQ159" s="100">
        <f>AVERAGE(BH$6:BH159)</f>
        <v>7503.8961038961043</v>
      </c>
      <c r="BR159" s="100">
        <f>AVERAGE(BL$6:BL159)</f>
        <v>2045.3766233766235</v>
      </c>
      <c r="BS159" s="100">
        <f>AVERAGE(BM$6:BM159)</f>
        <v>5458.5194805194806</v>
      </c>
      <c r="BT159" s="6"/>
      <c r="BU159" s="103">
        <v>154</v>
      </c>
      <c r="BV159" s="103">
        <v>0</v>
      </c>
      <c r="BW159" s="103">
        <v>3</v>
      </c>
      <c r="BX159" s="103">
        <v>3</v>
      </c>
      <c r="BY159" s="104">
        <v>18</v>
      </c>
      <c r="BZ159" s="103">
        <v>7</v>
      </c>
      <c r="CA159" s="103">
        <v>10</v>
      </c>
      <c r="CB159" s="104">
        <v>0</v>
      </c>
      <c r="CC159" s="103">
        <v>10</v>
      </c>
      <c r="CD159" s="104">
        <v>300</v>
      </c>
      <c r="CE159" s="104">
        <v>8300</v>
      </c>
      <c r="CF159" s="104">
        <v>300</v>
      </c>
      <c r="CG159" s="104">
        <v>0</v>
      </c>
      <c r="CH159" s="104">
        <v>420</v>
      </c>
      <c r="CI159" s="104">
        <v>2220</v>
      </c>
      <c r="CJ159" s="104">
        <v>6080</v>
      </c>
      <c r="CK159" s="105">
        <v>0.5</v>
      </c>
      <c r="CL159" s="106" t="s">
        <v>66</v>
      </c>
      <c r="CN159" s="100">
        <f>AVERAGE(CE$6:CE159)</f>
        <v>7616.2337662337659</v>
      </c>
      <c r="CO159" s="100">
        <f>AVERAGE(CI$6:CI159)</f>
        <v>2126.9805194805194</v>
      </c>
      <c r="CP159" s="100">
        <f>AVERAGE(CJ$6:CJ159)</f>
        <v>5489.2532467532465</v>
      </c>
    </row>
    <row r="160" spans="2:94" ht="16" x14ac:dyDescent="0.2">
      <c r="B160" s="103">
        <v>155</v>
      </c>
      <c r="C160" s="103">
        <v>4</v>
      </c>
      <c r="D160" s="103">
        <v>3</v>
      </c>
      <c r="E160" s="103">
        <v>4</v>
      </c>
      <c r="F160" s="104">
        <v>50</v>
      </c>
      <c r="G160" s="103">
        <v>5</v>
      </c>
      <c r="H160" s="103">
        <v>9</v>
      </c>
      <c r="I160" s="104">
        <v>1800</v>
      </c>
      <c r="J160" s="103">
        <v>5</v>
      </c>
      <c r="K160" s="104">
        <v>450</v>
      </c>
      <c r="L160" s="104">
        <v>4500</v>
      </c>
      <c r="M160" s="104">
        <v>500</v>
      </c>
      <c r="N160" s="104">
        <v>0</v>
      </c>
      <c r="O160" s="104">
        <v>490</v>
      </c>
      <c r="P160" s="104">
        <v>1740</v>
      </c>
      <c r="Q160" s="104">
        <v>2760</v>
      </c>
      <c r="R160" s="105">
        <v>0.25</v>
      </c>
      <c r="S160" s="106" t="s">
        <v>66</v>
      </c>
      <c r="U160" s="100">
        <f>AVERAGE(L$6:L160)</f>
        <v>4163.2258064516127</v>
      </c>
      <c r="V160" s="100">
        <f>AVERAGE(P$6:P160)</f>
        <v>1855.058064516129</v>
      </c>
      <c r="W160" s="100">
        <f>AVERAGE(Q$6:Q160)</f>
        <v>2308.1677419354837</v>
      </c>
      <c r="X160" s="6"/>
      <c r="Z160" s="103">
        <v>155</v>
      </c>
      <c r="AA160" s="103">
        <v>2</v>
      </c>
      <c r="AB160" s="103">
        <v>4</v>
      </c>
      <c r="AC160" s="103">
        <v>3</v>
      </c>
      <c r="AD160" s="104">
        <v>43</v>
      </c>
      <c r="AE160" s="103">
        <v>7</v>
      </c>
      <c r="AF160" s="103">
        <v>10</v>
      </c>
      <c r="AG160" s="104">
        <v>1200</v>
      </c>
      <c r="AH160" s="103">
        <v>8</v>
      </c>
      <c r="AI160" s="104">
        <v>600</v>
      </c>
      <c r="AJ160" s="104">
        <v>6600</v>
      </c>
      <c r="AK160" s="104">
        <v>500</v>
      </c>
      <c r="AL160" s="104">
        <v>0</v>
      </c>
      <c r="AM160" s="104">
        <v>584</v>
      </c>
      <c r="AN160" s="104">
        <v>2284</v>
      </c>
      <c r="AO160" s="104">
        <v>4316</v>
      </c>
      <c r="AP160" s="105">
        <v>0.4</v>
      </c>
      <c r="AQ160" s="106" t="s">
        <v>66</v>
      </c>
      <c r="AS160" s="100">
        <f>AVERAGE(AJ$6:AJ160)</f>
        <v>6196.4516129032254</v>
      </c>
      <c r="AT160" s="100">
        <f>AVERAGE(AN$6:AN160)</f>
        <v>2114.1548387096773</v>
      </c>
      <c r="AU160" s="100">
        <f>AVERAGE(AO$6:AO160)</f>
        <v>4082.2967741935486</v>
      </c>
      <c r="AV160" s="6"/>
      <c r="AX160" s="103">
        <v>155</v>
      </c>
      <c r="AY160" s="103">
        <v>0</v>
      </c>
      <c r="AZ160" s="103">
        <v>3</v>
      </c>
      <c r="BA160" s="103">
        <v>3</v>
      </c>
      <c r="BB160" s="104">
        <v>48</v>
      </c>
      <c r="BC160" s="103">
        <v>9</v>
      </c>
      <c r="BD160" s="103">
        <v>12</v>
      </c>
      <c r="BE160" s="104">
        <v>0</v>
      </c>
      <c r="BF160" s="103">
        <v>12</v>
      </c>
      <c r="BG160" s="104">
        <v>300</v>
      </c>
      <c r="BH160" s="104">
        <v>9900</v>
      </c>
      <c r="BI160" s="104">
        <v>300</v>
      </c>
      <c r="BJ160" s="104">
        <v>0</v>
      </c>
      <c r="BK160" s="104">
        <v>816</v>
      </c>
      <c r="BL160" s="104">
        <v>2916</v>
      </c>
      <c r="BM160" s="104">
        <v>6984</v>
      </c>
      <c r="BN160" s="105">
        <v>0.6</v>
      </c>
      <c r="BO160" s="106" t="str">
        <v>No</v>
      </c>
      <c r="BQ160" s="100">
        <f>AVERAGE(BH$6:BH160)</f>
        <v>7519.3548387096771</v>
      </c>
      <c r="BR160" s="100">
        <f>AVERAGE(BL$6:BL160)</f>
        <v>2050.9935483870968</v>
      </c>
      <c r="BS160" s="100">
        <f>AVERAGE(BM$6:BM160)</f>
        <v>5468.3612903225803</v>
      </c>
      <c r="BT160" s="6"/>
      <c r="BU160" s="103">
        <v>155</v>
      </c>
      <c r="BV160" s="103">
        <v>2</v>
      </c>
      <c r="BW160" s="103">
        <v>2</v>
      </c>
      <c r="BX160" s="103">
        <v>4</v>
      </c>
      <c r="BY160" s="104">
        <v>57</v>
      </c>
      <c r="BZ160" s="103">
        <v>6</v>
      </c>
      <c r="CA160" s="103">
        <v>10</v>
      </c>
      <c r="CB160" s="104">
        <v>800</v>
      </c>
      <c r="CC160" s="103">
        <v>8</v>
      </c>
      <c r="CD160" s="104">
        <v>200</v>
      </c>
      <c r="CE160" s="104">
        <v>7400</v>
      </c>
      <c r="CF160" s="104">
        <v>300</v>
      </c>
      <c r="CG160" s="104">
        <v>0</v>
      </c>
      <c r="CH160" s="104">
        <v>696</v>
      </c>
      <c r="CI160" s="104">
        <v>2196</v>
      </c>
      <c r="CJ160" s="104">
        <v>5204</v>
      </c>
      <c r="CK160" s="105">
        <v>0.4</v>
      </c>
      <c r="CL160" s="106" t="s">
        <v>66</v>
      </c>
      <c r="CN160" s="100">
        <f>AVERAGE(CE$6:CE160)</f>
        <v>7614.8387096774195</v>
      </c>
      <c r="CO160" s="100">
        <f>AVERAGE(CI$6:CI160)</f>
        <v>2127.425806451613</v>
      </c>
      <c r="CP160" s="100">
        <f>AVERAGE(CJ$6:CJ160)</f>
        <v>5487.4129032258061</v>
      </c>
    </row>
    <row r="161" spans="2:94" ht="16" x14ac:dyDescent="0.2">
      <c r="B161" s="103">
        <v>156</v>
      </c>
      <c r="C161" s="103">
        <v>0</v>
      </c>
      <c r="D161" s="103">
        <v>3</v>
      </c>
      <c r="E161" s="103">
        <v>3</v>
      </c>
      <c r="F161" s="104">
        <v>42</v>
      </c>
      <c r="G161" s="103">
        <v>9</v>
      </c>
      <c r="H161" s="103">
        <v>12</v>
      </c>
      <c r="I161" s="104">
        <v>0</v>
      </c>
      <c r="J161" s="103">
        <v>12</v>
      </c>
      <c r="K161" s="104">
        <v>450</v>
      </c>
      <c r="L161" s="104">
        <v>5850</v>
      </c>
      <c r="M161" s="104">
        <v>500</v>
      </c>
      <c r="N161" s="104">
        <v>0</v>
      </c>
      <c r="O161" s="104">
        <v>744</v>
      </c>
      <c r="P161" s="104">
        <v>3044</v>
      </c>
      <c r="Q161" s="104">
        <v>2806</v>
      </c>
      <c r="R161" s="105">
        <v>0.6</v>
      </c>
      <c r="S161" s="106" t="s">
        <v>66</v>
      </c>
      <c r="U161" s="100">
        <f>AVERAGE(L$6:L161)</f>
        <v>4174.0384615384619</v>
      </c>
      <c r="V161" s="100">
        <f>AVERAGE(P$6:P161)</f>
        <v>1862.6794871794871</v>
      </c>
      <c r="W161" s="100">
        <f>AVERAGE(Q$6:Q161)</f>
        <v>2311.3589743589741</v>
      </c>
      <c r="X161" s="6"/>
      <c r="Z161" s="103">
        <v>156</v>
      </c>
      <c r="AA161" s="103">
        <v>2</v>
      </c>
      <c r="AB161" s="103">
        <v>2</v>
      </c>
      <c r="AC161" s="103">
        <v>2</v>
      </c>
      <c r="AD161" s="104">
        <v>66</v>
      </c>
      <c r="AE161" s="103">
        <v>7</v>
      </c>
      <c r="AF161" s="103">
        <v>9</v>
      </c>
      <c r="AG161" s="104">
        <v>1200</v>
      </c>
      <c r="AH161" s="103">
        <v>7</v>
      </c>
      <c r="AI161" s="104">
        <v>300</v>
      </c>
      <c r="AJ161" s="104">
        <v>5700</v>
      </c>
      <c r="AK161" s="104">
        <v>500</v>
      </c>
      <c r="AL161" s="104">
        <v>0</v>
      </c>
      <c r="AM161" s="104">
        <v>702</v>
      </c>
      <c r="AN161" s="104">
        <v>2252</v>
      </c>
      <c r="AO161" s="104">
        <v>3448</v>
      </c>
      <c r="AP161" s="105">
        <v>0.35</v>
      </c>
      <c r="AQ161" s="106" t="s">
        <v>66</v>
      </c>
      <c r="AS161" s="100">
        <f>AVERAGE(AJ$6:AJ161)</f>
        <v>6193.2692307692305</v>
      </c>
      <c r="AT161" s="100">
        <f>AVERAGE(AN$6:AN161)</f>
        <v>2115.0384615384614</v>
      </c>
      <c r="AU161" s="100">
        <f>AVERAGE(AO$6:AO161)</f>
        <v>4078.2307692307691</v>
      </c>
      <c r="AV161" s="6"/>
      <c r="AX161" s="103">
        <v>156</v>
      </c>
      <c r="AY161" s="103">
        <v>3</v>
      </c>
      <c r="AZ161" s="103">
        <v>3</v>
      </c>
      <c r="BA161" s="103">
        <v>1</v>
      </c>
      <c r="BB161" s="104">
        <v>57</v>
      </c>
      <c r="BC161" s="103">
        <v>9</v>
      </c>
      <c r="BD161" s="103">
        <v>10</v>
      </c>
      <c r="BE161" s="104">
        <v>1200</v>
      </c>
      <c r="BF161" s="103">
        <v>7</v>
      </c>
      <c r="BG161" s="104">
        <v>300</v>
      </c>
      <c r="BH161" s="104">
        <v>7100</v>
      </c>
      <c r="BI161" s="104">
        <v>300</v>
      </c>
      <c r="BJ161" s="104">
        <v>0</v>
      </c>
      <c r="BK161" s="104">
        <v>639</v>
      </c>
      <c r="BL161" s="104">
        <v>1989</v>
      </c>
      <c r="BM161" s="104">
        <v>5111</v>
      </c>
      <c r="BN161" s="105">
        <v>0.35</v>
      </c>
      <c r="BO161" s="106" t="str">
        <v>No</v>
      </c>
      <c r="BQ161" s="100">
        <f>AVERAGE(BH$6:BH161)</f>
        <v>7516.666666666667</v>
      </c>
      <c r="BR161" s="100">
        <f>AVERAGE(BL$6:BL161)</f>
        <v>2050.5961538461538</v>
      </c>
      <c r="BS161" s="100">
        <f>AVERAGE(BM$6:BM161)</f>
        <v>5466.0705128205127</v>
      </c>
      <c r="BT161" s="6"/>
      <c r="BU161" s="103">
        <v>156</v>
      </c>
      <c r="BV161" s="103">
        <v>2</v>
      </c>
      <c r="BW161" s="103">
        <v>4</v>
      </c>
      <c r="BX161" s="103">
        <v>3</v>
      </c>
      <c r="BY161" s="104">
        <v>72</v>
      </c>
      <c r="BZ161" s="103">
        <v>9</v>
      </c>
      <c r="CA161" s="103">
        <v>12</v>
      </c>
      <c r="CB161" s="104">
        <v>800</v>
      </c>
      <c r="CC161" s="103">
        <v>10</v>
      </c>
      <c r="CD161" s="104">
        <v>400</v>
      </c>
      <c r="CE161" s="104">
        <v>9200</v>
      </c>
      <c r="CF161" s="104">
        <v>300</v>
      </c>
      <c r="CG161" s="104">
        <v>0</v>
      </c>
      <c r="CH161" s="104">
        <v>960</v>
      </c>
      <c r="CI161" s="104">
        <v>2760</v>
      </c>
      <c r="CJ161" s="104">
        <v>6440</v>
      </c>
      <c r="CK161" s="105">
        <v>0.5</v>
      </c>
      <c r="CL161" s="106" t="s">
        <v>66</v>
      </c>
      <c r="CN161" s="100">
        <f>AVERAGE(CE$6:CE161)</f>
        <v>7625</v>
      </c>
      <c r="CO161" s="100">
        <f>AVERAGE(CI$6:CI161)</f>
        <v>2131.4807692307691</v>
      </c>
      <c r="CP161" s="100">
        <f>AVERAGE(CJ$6:CJ161)</f>
        <v>5493.5192307692305</v>
      </c>
    </row>
    <row r="162" spans="2:94" ht="16" x14ac:dyDescent="0.2">
      <c r="B162" s="103">
        <v>157</v>
      </c>
      <c r="C162" s="103">
        <v>4</v>
      </c>
      <c r="D162" s="103">
        <v>4</v>
      </c>
      <c r="E162" s="103">
        <v>2</v>
      </c>
      <c r="F162" s="104">
        <v>48</v>
      </c>
      <c r="G162" s="103">
        <v>6</v>
      </c>
      <c r="H162" s="103">
        <v>8</v>
      </c>
      <c r="I162" s="104">
        <v>1800</v>
      </c>
      <c r="J162" s="103">
        <v>4</v>
      </c>
      <c r="K162" s="104">
        <v>600</v>
      </c>
      <c r="L162" s="104">
        <v>4200</v>
      </c>
      <c r="M162" s="104">
        <v>500</v>
      </c>
      <c r="N162" s="104">
        <v>0</v>
      </c>
      <c r="O162" s="104">
        <v>432</v>
      </c>
      <c r="P162" s="104">
        <v>1532</v>
      </c>
      <c r="Q162" s="104">
        <v>2668</v>
      </c>
      <c r="R162" s="105">
        <v>0.2</v>
      </c>
      <c r="S162" s="106" t="s">
        <v>66</v>
      </c>
      <c r="U162" s="100">
        <f>AVERAGE(L$6:L162)</f>
        <v>4174.2038216560513</v>
      </c>
      <c r="V162" s="100">
        <f>AVERAGE(P$6:P162)</f>
        <v>1860.5732484076434</v>
      </c>
      <c r="W162" s="100">
        <f>AVERAGE(Q$6:Q162)</f>
        <v>2313.6305732484075</v>
      </c>
      <c r="X162" s="6"/>
      <c r="Z162" s="103">
        <v>157</v>
      </c>
      <c r="AA162" s="103">
        <v>5</v>
      </c>
      <c r="AB162" s="103">
        <v>4</v>
      </c>
      <c r="AC162" s="103">
        <v>2</v>
      </c>
      <c r="AD162" s="104">
        <v>53</v>
      </c>
      <c r="AE162" s="103">
        <v>8</v>
      </c>
      <c r="AF162" s="103">
        <v>10</v>
      </c>
      <c r="AG162" s="104">
        <v>3000</v>
      </c>
      <c r="AH162" s="103">
        <v>5</v>
      </c>
      <c r="AI162" s="104">
        <v>600</v>
      </c>
      <c r="AJ162" s="104">
        <v>6600</v>
      </c>
      <c r="AK162" s="104">
        <v>500</v>
      </c>
      <c r="AL162" s="104">
        <v>0</v>
      </c>
      <c r="AM162" s="104">
        <v>505</v>
      </c>
      <c r="AN162" s="104">
        <v>1755</v>
      </c>
      <c r="AO162" s="104">
        <v>4845</v>
      </c>
      <c r="AP162" s="105">
        <v>0.25</v>
      </c>
      <c r="AQ162" s="106" t="s">
        <v>66</v>
      </c>
      <c r="AS162" s="100">
        <f>AVERAGE(AJ$6:AJ162)</f>
        <v>6195.8598726114651</v>
      </c>
      <c r="AT162" s="100">
        <f>AVERAGE(AN$6:AN162)</f>
        <v>2112.7452229299365</v>
      </c>
      <c r="AU162" s="100">
        <f>AVERAGE(AO$6:AO162)</f>
        <v>4083.1146496815286</v>
      </c>
      <c r="AV162" s="6"/>
      <c r="AX162" s="103">
        <v>157</v>
      </c>
      <c r="AY162" s="103">
        <v>2</v>
      </c>
      <c r="AZ162" s="103">
        <v>3</v>
      </c>
      <c r="BA162" s="103">
        <v>2</v>
      </c>
      <c r="BB162" s="104">
        <v>49</v>
      </c>
      <c r="BC162" s="103">
        <v>7</v>
      </c>
      <c r="BD162" s="103">
        <v>9</v>
      </c>
      <c r="BE162" s="104">
        <v>800</v>
      </c>
      <c r="BF162" s="103">
        <v>7</v>
      </c>
      <c r="BG162" s="104">
        <v>300</v>
      </c>
      <c r="BH162" s="104">
        <v>6700</v>
      </c>
      <c r="BI162" s="104">
        <v>300</v>
      </c>
      <c r="BJ162" s="104">
        <v>0</v>
      </c>
      <c r="BK162" s="104">
        <v>583</v>
      </c>
      <c r="BL162" s="104">
        <v>1933</v>
      </c>
      <c r="BM162" s="104">
        <v>4767</v>
      </c>
      <c r="BN162" s="105">
        <v>0.35</v>
      </c>
      <c r="BO162" s="106" t="str">
        <v>No</v>
      </c>
      <c r="BQ162" s="100">
        <f>AVERAGE(BH$6:BH162)</f>
        <v>7511.4649681528663</v>
      </c>
      <c r="BR162" s="100">
        <f>AVERAGE(BL$6:BL162)</f>
        <v>2049.8471337579617</v>
      </c>
      <c r="BS162" s="100">
        <f>AVERAGE(BM$6:BM162)</f>
        <v>5461.6178343949041</v>
      </c>
      <c r="BT162" s="6"/>
      <c r="BU162" s="103">
        <v>157</v>
      </c>
      <c r="BV162" s="103">
        <v>5</v>
      </c>
      <c r="BW162" s="103">
        <v>4</v>
      </c>
      <c r="BX162" s="103">
        <v>1</v>
      </c>
      <c r="BY162" s="104">
        <v>63</v>
      </c>
      <c r="BZ162" s="103">
        <v>8</v>
      </c>
      <c r="CA162" s="103">
        <v>9</v>
      </c>
      <c r="CB162" s="104">
        <v>2000</v>
      </c>
      <c r="CC162" s="103">
        <v>4</v>
      </c>
      <c r="CD162" s="104">
        <v>400</v>
      </c>
      <c r="CE162" s="104">
        <v>5600</v>
      </c>
      <c r="CF162" s="104">
        <v>300</v>
      </c>
      <c r="CG162" s="104">
        <v>0</v>
      </c>
      <c r="CH162" s="104">
        <v>492</v>
      </c>
      <c r="CI162" s="104">
        <v>1392</v>
      </c>
      <c r="CJ162" s="104">
        <v>4208</v>
      </c>
      <c r="CK162" s="105">
        <v>0.2</v>
      </c>
      <c r="CL162" s="106" t="s">
        <v>66</v>
      </c>
      <c r="CN162" s="100">
        <f>AVERAGE(CE$6:CE162)</f>
        <v>7612.1019108280252</v>
      </c>
      <c r="CO162" s="100">
        <f>AVERAGE(CI$6:CI162)</f>
        <v>2126.7707006369428</v>
      </c>
      <c r="CP162" s="100">
        <f>AVERAGE(CJ$6:CJ162)</f>
        <v>5485.3312101910824</v>
      </c>
    </row>
    <row r="163" spans="2:94" ht="16" x14ac:dyDescent="0.2">
      <c r="B163" s="103">
        <v>158</v>
      </c>
      <c r="C163" s="103">
        <v>3</v>
      </c>
      <c r="D163" s="103">
        <v>4</v>
      </c>
      <c r="E163" s="103">
        <v>0</v>
      </c>
      <c r="F163" s="104">
        <v>57</v>
      </c>
      <c r="G163" s="103">
        <v>9</v>
      </c>
      <c r="H163" s="103">
        <v>9</v>
      </c>
      <c r="I163" s="104">
        <v>1350</v>
      </c>
      <c r="J163" s="103">
        <v>6</v>
      </c>
      <c r="K163" s="104">
        <v>600</v>
      </c>
      <c r="L163" s="104">
        <v>4650</v>
      </c>
      <c r="M163" s="104">
        <v>500</v>
      </c>
      <c r="N163" s="104">
        <v>0</v>
      </c>
      <c r="O163" s="104">
        <v>582</v>
      </c>
      <c r="P163" s="104">
        <v>1982</v>
      </c>
      <c r="Q163" s="104">
        <v>2668</v>
      </c>
      <c r="R163" s="105">
        <v>0.3</v>
      </c>
      <c r="S163" s="106" t="s">
        <v>66</v>
      </c>
      <c r="U163" s="100">
        <f>AVERAGE(L$6:L163)</f>
        <v>4177.2151898734173</v>
      </c>
      <c r="V163" s="100">
        <f>AVERAGE(P$6:P163)</f>
        <v>1861.3417721518988</v>
      </c>
      <c r="W163" s="100">
        <f>AVERAGE(Q$6:Q163)</f>
        <v>2315.8734177215188</v>
      </c>
      <c r="X163" s="6"/>
      <c r="Z163" s="103">
        <v>158</v>
      </c>
      <c r="AA163" s="103">
        <v>1</v>
      </c>
      <c r="AB163" s="103">
        <v>2</v>
      </c>
      <c r="AC163" s="103">
        <v>2</v>
      </c>
      <c r="AD163" s="104">
        <v>21</v>
      </c>
      <c r="AE163" s="103">
        <v>9</v>
      </c>
      <c r="AF163" s="103">
        <v>11</v>
      </c>
      <c r="AG163" s="104">
        <v>600</v>
      </c>
      <c r="AH163" s="103">
        <v>10</v>
      </c>
      <c r="AI163" s="104">
        <v>300</v>
      </c>
      <c r="AJ163" s="104">
        <v>6900</v>
      </c>
      <c r="AK163" s="104">
        <v>500</v>
      </c>
      <c r="AL163" s="104">
        <v>0</v>
      </c>
      <c r="AM163" s="104">
        <v>450</v>
      </c>
      <c r="AN163" s="104">
        <v>2450</v>
      </c>
      <c r="AO163" s="104">
        <v>4450</v>
      </c>
      <c r="AP163" s="105">
        <v>0.5</v>
      </c>
      <c r="AQ163" s="106" t="s">
        <v>66</v>
      </c>
      <c r="AS163" s="100">
        <f>AVERAGE(AJ$6:AJ163)</f>
        <v>6200.3164556962029</v>
      </c>
      <c r="AT163" s="100">
        <f>AVERAGE(AN$6:AN163)</f>
        <v>2114.8797468354433</v>
      </c>
      <c r="AU163" s="100">
        <f>AVERAGE(AO$6:AO163)</f>
        <v>4085.4367088607596</v>
      </c>
      <c r="AV163" s="6"/>
      <c r="AX163" s="103">
        <v>158</v>
      </c>
      <c r="AY163" s="103">
        <v>1</v>
      </c>
      <c r="AZ163" s="103">
        <v>3</v>
      </c>
      <c r="BA163" s="103">
        <v>2</v>
      </c>
      <c r="BB163" s="104">
        <v>42</v>
      </c>
      <c r="BC163" s="103">
        <v>10</v>
      </c>
      <c r="BD163" s="103">
        <v>12</v>
      </c>
      <c r="BE163" s="104">
        <v>400</v>
      </c>
      <c r="BF163" s="103">
        <v>11</v>
      </c>
      <c r="BG163" s="104">
        <v>300</v>
      </c>
      <c r="BH163" s="104">
        <v>9500</v>
      </c>
      <c r="BI163" s="104">
        <v>300</v>
      </c>
      <c r="BJ163" s="104">
        <v>0</v>
      </c>
      <c r="BK163" s="104">
        <v>702</v>
      </c>
      <c r="BL163" s="104">
        <v>2652</v>
      </c>
      <c r="BM163" s="104">
        <v>6848</v>
      </c>
      <c r="BN163" s="105">
        <v>0.55000000000000004</v>
      </c>
      <c r="BO163" s="106" t="str">
        <v>No</v>
      </c>
      <c r="BQ163" s="100">
        <f>AVERAGE(BH$6:BH163)</f>
        <v>7524.0506329113923</v>
      </c>
      <c r="BR163" s="100">
        <f>AVERAGE(BL$6:BL163)</f>
        <v>2053.6582278481014</v>
      </c>
      <c r="BS163" s="100">
        <f>AVERAGE(BM$6:BM163)</f>
        <v>5470.3924050632913</v>
      </c>
      <c r="BT163" s="6"/>
      <c r="BU163" s="103">
        <v>158</v>
      </c>
      <c r="BV163" s="103">
        <v>0</v>
      </c>
      <c r="BW163" s="103">
        <v>4</v>
      </c>
      <c r="BX163" s="103">
        <v>2</v>
      </c>
      <c r="BY163" s="104">
        <v>32</v>
      </c>
      <c r="BZ163" s="103">
        <v>5</v>
      </c>
      <c r="CA163" s="103">
        <v>7</v>
      </c>
      <c r="CB163" s="104">
        <v>0</v>
      </c>
      <c r="CC163" s="103">
        <v>7</v>
      </c>
      <c r="CD163" s="104">
        <v>400</v>
      </c>
      <c r="CE163" s="104">
        <v>6000</v>
      </c>
      <c r="CF163" s="104">
        <v>300</v>
      </c>
      <c r="CG163" s="104">
        <v>0</v>
      </c>
      <c r="CH163" s="104">
        <v>464</v>
      </c>
      <c r="CI163" s="104">
        <v>1814</v>
      </c>
      <c r="CJ163" s="104">
        <v>4186</v>
      </c>
      <c r="CK163" s="105">
        <v>0.35</v>
      </c>
      <c r="CL163" s="106" t="s">
        <v>66</v>
      </c>
      <c r="CN163" s="100">
        <f>AVERAGE(CE$6:CE163)</f>
        <v>7601.8987341772154</v>
      </c>
      <c r="CO163" s="100">
        <f>AVERAGE(CI$6:CI163)</f>
        <v>2124.7911392405063</v>
      </c>
      <c r="CP163" s="100">
        <f>AVERAGE(CJ$6:CJ163)</f>
        <v>5477.1075949367087</v>
      </c>
    </row>
    <row r="164" spans="2:94" ht="16" x14ac:dyDescent="0.2">
      <c r="B164" s="103">
        <v>159</v>
      </c>
      <c r="C164" s="103">
        <v>4</v>
      </c>
      <c r="D164" s="103">
        <v>3</v>
      </c>
      <c r="E164" s="103">
        <v>2</v>
      </c>
      <c r="F164" s="104">
        <v>42</v>
      </c>
      <c r="G164" s="103">
        <v>7</v>
      </c>
      <c r="H164" s="103">
        <v>9</v>
      </c>
      <c r="I164" s="104">
        <v>1800</v>
      </c>
      <c r="J164" s="103">
        <v>5</v>
      </c>
      <c r="K164" s="104">
        <v>450</v>
      </c>
      <c r="L164" s="104">
        <v>4500</v>
      </c>
      <c r="M164" s="104">
        <v>500</v>
      </c>
      <c r="N164" s="104">
        <v>0</v>
      </c>
      <c r="O164" s="104">
        <v>450</v>
      </c>
      <c r="P164" s="104">
        <v>1700</v>
      </c>
      <c r="Q164" s="104">
        <v>2800</v>
      </c>
      <c r="R164" s="105">
        <v>0.25</v>
      </c>
      <c r="S164" s="106" t="s">
        <v>66</v>
      </c>
      <c r="U164" s="100">
        <f>AVERAGE(L$6:L164)</f>
        <v>4179.2452830188677</v>
      </c>
      <c r="V164" s="100">
        <f>AVERAGE(P$6:P164)</f>
        <v>1860.3270440251572</v>
      </c>
      <c r="W164" s="100">
        <f>AVERAGE(Q$6:Q164)</f>
        <v>2318.9182389937105</v>
      </c>
      <c r="X164" s="6"/>
      <c r="Z164" s="103">
        <v>159</v>
      </c>
      <c r="AA164" s="103">
        <v>0</v>
      </c>
      <c r="AB164" s="103">
        <v>1</v>
      </c>
      <c r="AC164" s="103">
        <v>0</v>
      </c>
      <c r="AD164" s="104">
        <v>31</v>
      </c>
      <c r="AE164" s="103">
        <v>9</v>
      </c>
      <c r="AF164" s="103">
        <v>9</v>
      </c>
      <c r="AG164" s="104">
        <v>0</v>
      </c>
      <c r="AH164" s="103">
        <v>9</v>
      </c>
      <c r="AI164" s="104">
        <v>150</v>
      </c>
      <c r="AJ164" s="104">
        <v>5550</v>
      </c>
      <c r="AK164" s="104">
        <v>500</v>
      </c>
      <c r="AL164" s="104">
        <v>0</v>
      </c>
      <c r="AM164" s="104">
        <v>519</v>
      </c>
      <c r="AN164" s="104">
        <v>2369</v>
      </c>
      <c r="AO164" s="104">
        <v>3181</v>
      </c>
      <c r="AP164" s="105">
        <v>0.45</v>
      </c>
      <c r="AQ164" s="106" t="s">
        <v>66</v>
      </c>
      <c r="AS164" s="100">
        <f>AVERAGE(AJ$6:AJ164)</f>
        <v>6196.2264150943392</v>
      </c>
      <c r="AT164" s="100">
        <f>AVERAGE(AN$6:AN164)</f>
        <v>2116.4779874213837</v>
      </c>
      <c r="AU164" s="100">
        <f>AVERAGE(AO$6:AO164)</f>
        <v>4079.748427672956</v>
      </c>
      <c r="AV164" s="6"/>
      <c r="AX164" s="103">
        <v>159</v>
      </c>
      <c r="AY164" s="103">
        <v>4</v>
      </c>
      <c r="AZ164" s="103">
        <v>2</v>
      </c>
      <c r="BA164" s="103">
        <v>2</v>
      </c>
      <c r="BB164" s="104">
        <v>80</v>
      </c>
      <c r="BC164" s="103">
        <v>10</v>
      </c>
      <c r="BD164" s="103">
        <v>12</v>
      </c>
      <c r="BE164" s="104">
        <v>1600</v>
      </c>
      <c r="BF164" s="103">
        <v>8</v>
      </c>
      <c r="BG164" s="104">
        <v>200</v>
      </c>
      <c r="BH164" s="104">
        <v>8200</v>
      </c>
      <c r="BI164" s="104">
        <v>300</v>
      </c>
      <c r="BJ164" s="104">
        <v>0</v>
      </c>
      <c r="BK164" s="104">
        <v>880</v>
      </c>
      <c r="BL164" s="104">
        <v>2380</v>
      </c>
      <c r="BM164" s="104">
        <v>5820</v>
      </c>
      <c r="BN164" s="105">
        <v>0.4</v>
      </c>
      <c r="BO164" s="106" t="str">
        <v>No</v>
      </c>
      <c r="BQ164" s="100">
        <f>AVERAGE(BH$6:BH164)</f>
        <v>7528.3018867924529</v>
      </c>
      <c r="BR164" s="100">
        <f>AVERAGE(BL$6:BL164)</f>
        <v>2055.7106918238992</v>
      </c>
      <c r="BS164" s="100">
        <f>AVERAGE(BM$6:BM164)</f>
        <v>5472.5911949685533</v>
      </c>
      <c r="BT164" s="6"/>
      <c r="BU164" s="103">
        <v>159</v>
      </c>
      <c r="BV164" s="103">
        <v>4</v>
      </c>
      <c r="BW164" s="103">
        <v>5</v>
      </c>
      <c r="BX164" s="103">
        <v>4</v>
      </c>
      <c r="BY164" s="104">
        <v>56</v>
      </c>
      <c r="BZ164" s="103">
        <v>7</v>
      </c>
      <c r="CA164" s="103">
        <v>11</v>
      </c>
      <c r="CB164" s="104">
        <v>1600</v>
      </c>
      <c r="CC164" s="103">
        <v>7</v>
      </c>
      <c r="CD164" s="104">
        <v>500</v>
      </c>
      <c r="CE164" s="104">
        <v>7700</v>
      </c>
      <c r="CF164" s="104">
        <v>300</v>
      </c>
      <c r="CG164" s="104">
        <v>0</v>
      </c>
      <c r="CH164" s="104">
        <v>632</v>
      </c>
      <c r="CI164" s="104">
        <v>1982</v>
      </c>
      <c r="CJ164" s="104">
        <v>5718</v>
      </c>
      <c r="CK164" s="105">
        <v>0.35</v>
      </c>
      <c r="CL164" s="106" t="s">
        <v>66</v>
      </c>
      <c r="CN164" s="100">
        <f>AVERAGE(CE$6:CE164)</f>
        <v>7602.5157232704405</v>
      </c>
      <c r="CO164" s="100">
        <f>AVERAGE(CI$6:CI164)</f>
        <v>2123.8930817610062</v>
      </c>
      <c r="CP164" s="100">
        <f>AVERAGE(CJ$6:CJ164)</f>
        <v>5478.6226415094343</v>
      </c>
    </row>
    <row r="165" spans="2:94" ht="16" x14ac:dyDescent="0.2">
      <c r="B165" s="103">
        <v>160</v>
      </c>
      <c r="C165" s="103">
        <v>1</v>
      </c>
      <c r="D165" s="103">
        <v>5</v>
      </c>
      <c r="E165" s="103">
        <v>3</v>
      </c>
      <c r="F165" s="104">
        <v>60</v>
      </c>
      <c r="G165" s="103">
        <v>6</v>
      </c>
      <c r="H165" s="103">
        <v>9</v>
      </c>
      <c r="I165" s="104">
        <v>450</v>
      </c>
      <c r="J165" s="103">
        <v>8</v>
      </c>
      <c r="K165" s="104">
        <v>750</v>
      </c>
      <c r="L165" s="104">
        <v>4800</v>
      </c>
      <c r="M165" s="104">
        <v>500</v>
      </c>
      <c r="N165" s="104">
        <v>0</v>
      </c>
      <c r="O165" s="104">
        <v>720</v>
      </c>
      <c r="P165" s="104">
        <v>2420</v>
      </c>
      <c r="Q165" s="104">
        <v>2380</v>
      </c>
      <c r="R165" s="105">
        <v>0.4</v>
      </c>
      <c r="S165" s="106" t="s">
        <v>66</v>
      </c>
      <c r="U165" s="100">
        <f>AVERAGE(L$6:L165)</f>
        <v>4183.125</v>
      </c>
      <c r="V165" s="100">
        <f>AVERAGE(P$6:P165)</f>
        <v>1863.825</v>
      </c>
      <c r="W165" s="100">
        <f>AVERAGE(Q$6:Q165)</f>
        <v>2319.3000000000002</v>
      </c>
      <c r="X165" s="6"/>
      <c r="Z165" s="103">
        <v>160</v>
      </c>
      <c r="AA165" s="103">
        <v>1</v>
      </c>
      <c r="AB165" s="103">
        <v>4</v>
      </c>
      <c r="AC165" s="103">
        <v>4</v>
      </c>
      <c r="AD165" s="104">
        <v>49</v>
      </c>
      <c r="AE165" s="103">
        <v>9</v>
      </c>
      <c r="AF165" s="103">
        <v>13</v>
      </c>
      <c r="AG165" s="104">
        <v>600</v>
      </c>
      <c r="AH165" s="103">
        <v>12</v>
      </c>
      <c r="AI165" s="104">
        <v>600</v>
      </c>
      <c r="AJ165" s="104">
        <v>8400</v>
      </c>
      <c r="AK165" s="104">
        <v>500</v>
      </c>
      <c r="AL165" s="104">
        <v>0</v>
      </c>
      <c r="AM165" s="104">
        <v>828</v>
      </c>
      <c r="AN165" s="104">
        <v>3128</v>
      </c>
      <c r="AO165" s="104">
        <v>5272</v>
      </c>
      <c r="AP165" s="105">
        <v>0.6</v>
      </c>
      <c r="AQ165" s="106" t="s">
        <v>66</v>
      </c>
      <c r="AS165" s="100">
        <f>AVERAGE(AJ$6:AJ165)</f>
        <v>6210</v>
      </c>
      <c r="AT165" s="100">
        <f>AVERAGE(AN$6:AN165)</f>
        <v>2122.8000000000002</v>
      </c>
      <c r="AU165" s="100">
        <f>AVERAGE(AO$6:AO165)</f>
        <v>4087.2</v>
      </c>
      <c r="AV165" s="6"/>
      <c r="AX165" s="103">
        <v>160</v>
      </c>
      <c r="AY165" s="103">
        <v>5</v>
      </c>
      <c r="AZ165" s="103">
        <v>2</v>
      </c>
      <c r="BA165" s="103">
        <v>4</v>
      </c>
      <c r="BB165" s="104">
        <v>53</v>
      </c>
      <c r="BC165" s="103">
        <v>5</v>
      </c>
      <c r="BD165" s="103">
        <v>9</v>
      </c>
      <c r="BE165" s="104">
        <v>2000</v>
      </c>
      <c r="BF165" s="103">
        <v>4</v>
      </c>
      <c r="BG165" s="104">
        <v>200</v>
      </c>
      <c r="BH165" s="104">
        <v>5400</v>
      </c>
      <c r="BI165" s="104">
        <v>300</v>
      </c>
      <c r="BJ165" s="104">
        <v>0</v>
      </c>
      <c r="BK165" s="104">
        <v>452</v>
      </c>
      <c r="BL165" s="104">
        <v>1352</v>
      </c>
      <c r="BM165" s="104">
        <v>4048</v>
      </c>
      <c r="BN165" s="105">
        <v>0.2</v>
      </c>
      <c r="BO165" s="106" t="str">
        <v>No</v>
      </c>
      <c r="BQ165" s="100">
        <f>AVERAGE(BH$6:BH165)</f>
        <v>7515</v>
      </c>
      <c r="BR165" s="100">
        <f>AVERAGE(BL$6:BL165)</f>
        <v>2051.3125</v>
      </c>
      <c r="BS165" s="100">
        <f>AVERAGE(BM$6:BM165)</f>
        <v>5463.6875</v>
      </c>
      <c r="BT165" s="6"/>
      <c r="BU165" s="103">
        <v>160</v>
      </c>
      <c r="BV165" s="103">
        <v>4</v>
      </c>
      <c r="BW165" s="103">
        <v>4</v>
      </c>
      <c r="BX165" s="103">
        <v>4</v>
      </c>
      <c r="BY165" s="104">
        <v>51</v>
      </c>
      <c r="BZ165" s="103">
        <v>6</v>
      </c>
      <c r="CA165" s="103">
        <v>10</v>
      </c>
      <c r="CB165" s="104">
        <v>1600</v>
      </c>
      <c r="CC165" s="103">
        <v>6</v>
      </c>
      <c r="CD165" s="104">
        <v>400</v>
      </c>
      <c r="CE165" s="104">
        <v>6800</v>
      </c>
      <c r="CF165" s="104">
        <v>300</v>
      </c>
      <c r="CG165" s="104">
        <v>0</v>
      </c>
      <c r="CH165" s="104">
        <v>546</v>
      </c>
      <c r="CI165" s="104">
        <v>1746</v>
      </c>
      <c r="CJ165" s="104">
        <v>5054</v>
      </c>
      <c r="CK165" s="105">
        <v>0.3</v>
      </c>
      <c r="CL165" s="106" t="s">
        <v>66</v>
      </c>
      <c r="CN165" s="100">
        <f>AVERAGE(CE$6:CE165)</f>
        <v>7597.5</v>
      </c>
      <c r="CO165" s="100">
        <f>AVERAGE(CI$6:CI165)</f>
        <v>2121.53125</v>
      </c>
      <c r="CP165" s="100">
        <f>AVERAGE(CJ$6:CJ165)</f>
        <v>5475.96875</v>
      </c>
    </row>
    <row r="166" spans="2:94" ht="16" x14ac:dyDescent="0.2">
      <c r="B166" s="103">
        <v>161</v>
      </c>
      <c r="C166" s="103">
        <v>5</v>
      </c>
      <c r="D166" s="103">
        <v>3</v>
      </c>
      <c r="E166" s="103">
        <v>2</v>
      </c>
      <c r="F166" s="104">
        <v>55</v>
      </c>
      <c r="G166" s="103">
        <v>6</v>
      </c>
      <c r="H166" s="103">
        <v>8</v>
      </c>
      <c r="I166" s="104">
        <v>2250</v>
      </c>
      <c r="J166" s="103">
        <v>3</v>
      </c>
      <c r="K166" s="104">
        <v>450</v>
      </c>
      <c r="L166" s="104">
        <v>4050</v>
      </c>
      <c r="M166" s="104">
        <v>500</v>
      </c>
      <c r="N166" s="104">
        <v>0</v>
      </c>
      <c r="O166" s="104">
        <v>405</v>
      </c>
      <c r="P166" s="104">
        <v>1355</v>
      </c>
      <c r="Q166" s="104">
        <v>2695</v>
      </c>
      <c r="R166" s="105">
        <v>0.15</v>
      </c>
      <c r="S166" s="106" t="s">
        <v>66</v>
      </c>
      <c r="U166" s="100">
        <f>AVERAGE(L$6:L166)</f>
        <v>4182.2981366459626</v>
      </c>
      <c r="V166" s="100">
        <f>AVERAGE(P$6:P166)</f>
        <v>1860.6645962732919</v>
      </c>
      <c r="W166" s="100">
        <f>AVERAGE(Q$6:Q166)</f>
        <v>2321.6335403726707</v>
      </c>
      <c r="X166" s="6"/>
      <c r="Z166" s="103">
        <v>161</v>
      </c>
      <c r="AA166" s="103">
        <v>4</v>
      </c>
      <c r="AB166" s="103">
        <v>3</v>
      </c>
      <c r="AC166" s="103">
        <v>5</v>
      </c>
      <c r="AD166" s="104">
        <v>41</v>
      </c>
      <c r="AE166" s="103">
        <v>9</v>
      </c>
      <c r="AF166" s="103">
        <v>14</v>
      </c>
      <c r="AG166" s="104">
        <v>2400</v>
      </c>
      <c r="AH166" s="103">
        <v>10</v>
      </c>
      <c r="AI166" s="104">
        <v>450</v>
      </c>
      <c r="AJ166" s="104">
        <v>8850</v>
      </c>
      <c r="AK166" s="104">
        <v>500</v>
      </c>
      <c r="AL166" s="104">
        <v>0</v>
      </c>
      <c r="AM166" s="104">
        <v>650</v>
      </c>
      <c r="AN166" s="104">
        <v>2650</v>
      </c>
      <c r="AO166" s="104">
        <v>6200</v>
      </c>
      <c r="AP166" s="105">
        <v>0.5</v>
      </c>
      <c r="AQ166" s="106" t="s">
        <v>66</v>
      </c>
      <c r="AS166" s="100">
        <f>AVERAGE(AJ$6:AJ166)</f>
        <v>6226.3975155279504</v>
      </c>
      <c r="AT166" s="100">
        <f>AVERAGE(AN$6:AN166)</f>
        <v>2126.0745341614906</v>
      </c>
      <c r="AU166" s="100">
        <f>AVERAGE(AO$6:AO166)</f>
        <v>4100.3229813664593</v>
      </c>
      <c r="AV166" s="6"/>
      <c r="AX166" s="103">
        <v>161</v>
      </c>
      <c r="AY166" s="103">
        <v>2</v>
      </c>
      <c r="AZ166" s="103">
        <v>4</v>
      </c>
      <c r="BA166" s="103">
        <v>1</v>
      </c>
      <c r="BB166" s="104">
        <v>58</v>
      </c>
      <c r="BC166" s="103">
        <v>4</v>
      </c>
      <c r="BD166" s="103">
        <v>5</v>
      </c>
      <c r="BE166" s="104">
        <v>800</v>
      </c>
      <c r="BF166" s="103">
        <v>3</v>
      </c>
      <c r="BG166" s="104">
        <v>400</v>
      </c>
      <c r="BH166" s="104">
        <v>3600</v>
      </c>
      <c r="BI166" s="104">
        <v>300</v>
      </c>
      <c r="BJ166" s="104">
        <v>0</v>
      </c>
      <c r="BK166" s="104">
        <v>414</v>
      </c>
      <c r="BL166" s="104">
        <v>1164</v>
      </c>
      <c r="BM166" s="104">
        <v>2436</v>
      </c>
      <c r="BN166" s="105">
        <v>0.15</v>
      </c>
      <c r="BO166" s="106" t="str">
        <v>No</v>
      </c>
      <c r="BQ166" s="100">
        <f>AVERAGE(BH$6:BH166)</f>
        <v>7490.6832298136642</v>
      </c>
      <c r="BR166" s="100">
        <f>AVERAGE(BL$6:BL166)</f>
        <v>2045.8012422360248</v>
      </c>
      <c r="BS166" s="100">
        <f>AVERAGE(BM$6:BM166)</f>
        <v>5444.8819875776398</v>
      </c>
      <c r="BT166" s="6"/>
      <c r="BU166" s="103">
        <v>161</v>
      </c>
      <c r="BV166" s="103">
        <v>3</v>
      </c>
      <c r="BW166" s="103">
        <v>3</v>
      </c>
      <c r="BX166" s="103">
        <v>3</v>
      </c>
      <c r="BY166" s="104">
        <v>36</v>
      </c>
      <c r="BZ166" s="103">
        <v>13</v>
      </c>
      <c r="CA166" s="103">
        <v>16</v>
      </c>
      <c r="CB166" s="104">
        <v>1200</v>
      </c>
      <c r="CC166" s="103">
        <v>13</v>
      </c>
      <c r="CD166" s="104">
        <v>300</v>
      </c>
      <c r="CE166" s="104">
        <v>11900</v>
      </c>
      <c r="CF166" s="104">
        <v>300</v>
      </c>
      <c r="CG166" s="104">
        <v>0</v>
      </c>
      <c r="CH166" s="104">
        <v>708</v>
      </c>
      <c r="CI166" s="104">
        <v>2958</v>
      </c>
      <c r="CJ166" s="104">
        <v>8942</v>
      </c>
      <c r="CK166" s="105">
        <v>0.65</v>
      </c>
      <c r="CL166" s="106" t="s">
        <v>66</v>
      </c>
      <c r="CN166" s="100">
        <f>AVERAGE(CE$6:CE166)</f>
        <v>7624.2236024844724</v>
      </c>
      <c r="CO166" s="100">
        <f>AVERAGE(CI$6:CI166)</f>
        <v>2126.7267080745341</v>
      </c>
      <c r="CP166" s="100">
        <f>AVERAGE(CJ$6:CJ166)</f>
        <v>5497.4968944099382</v>
      </c>
    </row>
    <row r="167" spans="2:94" ht="16" x14ac:dyDescent="0.2">
      <c r="B167" s="103">
        <v>162</v>
      </c>
      <c r="C167" s="103">
        <v>2</v>
      </c>
      <c r="D167" s="103">
        <v>2</v>
      </c>
      <c r="E167" s="103">
        <v>2</v>
      </c>
      <c r="F167" s="104">
        <v>31</v>
      </c>
      <c r="G167" s="103">
        <v>5</v>
      </c>
      <c r="H167" s="103">
        <v>7</v>
      </c>
      <c r="I167" s="104">
        <v>900</v>
      </c>
      <c r="J167" s="103">
        <v>5</v>
      </c>
      <c r="K167" s="104">
        <v>300</v>
      </c>
      <c r="L167" s="104">
        <v>3450</v>
      </c>
      <c r="M167" s="104">
        <v>500</v>
      </c>
      <c r="N167" s="104">
        <v>0</v>
      </c>
      <c r="O167" s="104">
        <v>395</v>
      </c>
      <c r="P167" s="104">
        <v>1645</v>
      </c>
      <c r="Q167" s="104">
        <v>1805</v>
      </c>
      <c r="R167" s="105">
        <v>0.25</v>
      </c>
      <c r="S167" s="106" t="s">
        <v>66</v>
      </c>
      <c r="U167" s="100">
        <f>AVERAGE(L$6:L167)</f>
        <v>4177.7777777777774</v>
      </c>
      <c r="V167" s="100">
        <f>AVERAGE(P$6:P167)</f>
        <v>1859.3333333333333</v>
      </c>
      <c r="W167" s="100">
        <f>AVERAGE(Q$6:Q167)</f>
        <v>2318.4444444444443</v>
      </c>
      <c r="X167" s="6"/>
      <c r="Z167" s="103">
        <v>162</v>
      </c>
      <c r="AA167" s="103">
        <v>5</v>
      </c>
      <c r="AB167" s="103">
        <v>2</v>
      </c>
      <c r="AC167" s="103">
        <v>3</v>
      </c>
      <c r="AD167" s="104">
        <v>55</v>
      </c>
      <c r="AE167" s="103">
        <v>8</v>
      </c>
      <c r="AF167" s="103">
        <v>11</v>
      </c>
      <c r="AG167" s="104">
        <v>3000</v>
      </c>
      <c r="AH167" s="103">
        <v>6</v>
      </c>
      <c r="AI167" s="104">
        <v>300</v>
      </c>
      <c r="AJ167" s="104">
        <v>6900</v>
      </c>
      <c r="AK167" s="104">
        <v>500</v>
      </c>
      <c r="AL167" s="104">
        <v>0</v>
      </c>
      <c r="AM167" s="104">
        <v>570</v>
      </c>
      <c r="AN167" s="104">
        <v>1970</v>
      </c>
      <c r="AO167" s="104">
        <v>4930</v>
      </c>
      <c r="AP167" s="105">
        <v>0.3</v>
      </c>
      <c r="AQ167" s="106" t="s">
        <v>66</v>
      </c>
      <c r="AS167" s="100">
        <f>AVERAGE(AJ$6:AJ167)</f>
        <v>6230.5555555555557</v>
      </c>
      <c r="AT167" s="100">
        <f>AVERAGE(AN$6:AN167)</f>
        <v>2125.1111111111113</v>
      </c>
      <c r="AU167" s="100">
        <f>AVERAGE(AO$6:AO167)</f>
        <v>4105.4444444444443</v>
      </c>
      <c r="AV167" s="6"/>
      <c r="AX167" s="103">
        <v>162</v>
      </c>
      <c r="AY167" s="103">
        <v>3</v>
      </c>
      <c r="AZ167" s="103">
        <v>4</v>
      </c>
      <c r="BA167" s="103">
        <v>1</v>
      </c>
      <c r="BB167" s="104">
        <v>44</v>
      </c>
      <c r="BC167" s="103">
        <v>6</v>
      </c>
      <c r="BD167" s="103">
        <v>7</v>
      </c>
      <c r="BE167" s="104">
        <v>1200</v>
      </c>
      <c r="BF167" s="103">
        <v>4</v>
      </c>
      <c r="BG167" s="104">
        <v>400</v>
      </c>
      <c r="BH167" s="104">
        <v>4800</v>
      </c>
      <c r="BI167" s="104">
        <v>300</v>
      </c>
      <c r="BJ167" s="104">
        <v>0</v>
      </c>
      <c r="BK167" s="104">
        <v>416</v>
      </c>
      <c r="BL167" s="104">
        <v>1316</v>
      </c>
      <c r="BM167" s="104">
        <v>3484</v>
      </c>
      <c r="BN167" s="105">
        <v>0.2</v>
      </c>
      <c r="BO167" s="106" t="str">
        <v>No</v>
      </c>
      <c r="BQ167" s="100">
        <f>AVERAGE(BH$6:BH167)</f>
        <v>7474.0740740740739</v>
      </c>
      <c r="BR167" s="100">
        <f>AVERAGE(BL$6:BL167)</f>
        <v>2041.2962962962963</v>
      </c>
      <c r="BS167" s="100">
        <f>AVERAGE(BM$6:BM167)</f>
        <v>5432.7777777777774</v>
      </c>
      <c r="BT167" s="6"/>
      <c r="BU167" s="103">
        <v>162</v>
      </c>
      <c r="BV167" s="103">
        <v>0</v>
      </c>
      <c r="BW167" s="103">
        <v>1</v>
      </c>
      <c r="BX167" s="103">
        <v>2</v>
      </c>
      <c r="BY167" s="104">
        <v>48</v>
      </c>
      <c r="BZ167" s="103">
        <v>9</v>
      </c>
      <c r="CA167" s="103">
        <v>11</v>
      </c>
      <c r="CB167" s="104">
        <v>0</v>
      </c>
      <c r="CC167" s="103">
        <v>11</v>
      </c>
      <c r="CD167" s="104">
        <v>100</v>
      </c>
      <c r="CE167" s="104">
        <v>8900</v>
      </c>
      <c r="CF167" s="104">
        <v>300</v>
      </c>
      <c r="CG167" s="104">
        <v>0</v>
      </c>
      <c r="CH167" s="104">
        <v>768</v>
      </c>
      <c r="CI167" s="104">
        <v>2718</v>
      </c>
      <c r="CJ167" s="104">
        <v>6182</v>
      </c>
      <c r="CK167" s="105">
        <v>0.55000000000000004</v>
      </c>
      <c r="CL167" s="106" t="s">
        <v>66</v>
      </c>
      <c r="CN167" s="100">
        <f>AVERAGE(CE$6:CE167)</f>
        <v>7632.0987654320988</v>
      </c>
      <c r="CO167" s="100">
        <f>AVERAGE(CI$6:CI167)</f>
        <v>2130.3765432098767</v>
      </c>
      <c r="CP167" s="100">
        <f>AVERAGE(CJ$6:CJ167)</f>
        <v>5501.7222222222226</v>
      </c>
    </row>
    <row r="168" spans="2:94" ht="16" x14ac:dyDescent="0.2">
      <c r="B168" s="103">
        <v>163</v>
      </c>
      <c r="C168" s="103">
        <v>4</v>
      </c>
      <c r="D168" s="103">
        <v>4</v>
      </c>
      <c r="E168" s="103">
        <v>3</v>
      </c>
      <c r="F168" s="104">
        <v>35</v>
      </c>
      <c r="G168" s="103">
        <v>8</v>
      </c>
      <c r="H168" s="103">
        <v>11</v>
      </c>
      <c r="I168" s="104">
        <v>1800</v>
      </c>
      <c r="J168" s="103">
        <v>7</v>
      </c>
      <c r="K168" s="104">
        <v>600</v>
      </c>
      <c r="L168" s="104">
        <v>5550</v>
      </c>
      <c r="M168" s="104">
        <v>500</v>
      </c>
      <c r="N168" s="104">
        <v>0</v>
      </c>
      <c r="O168" s="104">
        <v>485</v>
      </c>
      <c r="P168" s="104">
        <v>2035</v>
      </c>
      <c r="Q168" s="104">
        <v>3515</v>
      </c>
      <c r="R168" s="105">
        <v>0.35</v>
      </c>
      <c r="S168" s="106" t="s">
        <v>66</v>
      </c>
      <c r="U168" s="100">
        <f>AVERAGE(L$6:L168)</f>
        <v>4186.1963190184051</v>
      </c>
      <c r="V168" s="100">
        <f>AVERAGE(P$6:P168)</f>
        <v>1860.4110429447853</v>
      </c>
      <c r="W168" s="100">
        <f>AVERAGE(Q$6:Q168)</f>
        <v>2325.7852760736196</v>
      </c>
      <c r="X168" s="6"/>
      <c r="Z168" s="103">
        <v>163</v>
      </c>
      <c r="AA168" s="103">
        <v>0</v>
      </c>
      <c r="AB168" s="103">
        <v>3</v>
      </c>
      <c r="AC168" s="103">
        <v>2</v>
      </c>
      <c r="AD168" s="104">
        <v>47</v>
      </c>
      <c r="AE168" s="103">
        <v>6</v>
      </c>
      <c r="AF168" s="103">
        <v>8</v>
      </c>
      <c r="AG168" s="104">
        <v>0</v>
      </c>
      <c r="AH168" s="103">
        <v>8</v>
      </c>
      <c r="AI168" s="104">
        <v>450</v>
      </c>
      <c r="AJ168" s="104">
        <v>5250</v>
      </c>
      <c r="AK168" s="104">
        <v>500</v>
      </c>
      <c r="AL168" s="104">
        <v>0</v>
      </c>
      <c r="AM168" s="104">
        <v>616</v>
      </c>
      <c r="AN168" s="104">
        <v>2316</v>
      </c>
      <c r="AO168" s="104">
        <v>2934</v>
      </c>
      <c r="AP168" s="105">
        <v>0.4</v>
      </c>
      <c r="AQ168" s="106" t="s">
        <v>66</v>
      </c>
      <c r="AS168" s="100">
        <f>AVERAGE(AJ$6:AJ168)</f>
        <v>6224.5398773006136</v>
      </c>
      <c r="AT168" s="100">
        <f>AVERAGE(AN$6:AN168)</f>
        <v>2126.282208588957</v>
      </c>
      <c r="AU168" s="100">
        <f>AVERAGE(AO$6:AO168)</f>
        <v>4098.2576687116562</v>
      </c>
      <c r="AV168" s="6"/>
      <c r="AX168" s="103">
        <v>163</v>
      </c>
      <c r="AY168" s="103">
        <v>4</v>
      </c>
      <c r="AZ168" s="103">
        <v>3</v>
      </c>
      <c r="BA168" s="103">
        <v>3</v>
      </c>
      <c r="BB168" s="104">
        <v>51</v>
      </c>
      <c r="BC168" s="103">
        <v>9</v>
      </c>
      <c r="BD168" s="103">
        <v>12</v>
      </c>
      <c r="BE168" s="104">
        <v>1600</v>
      </c>
      <c r="BF168" s="103">
        <v>8</v>
      </c>
      <c r="BG168" s="104">
        <v>300</v>
      </c>
      <c r="BH168" s="104">
        <v>8300</v>
      </c>
      <c r="BI168" s="104">
        <v>300</v>
      </c>
      <c r="BJ168" s="104">
        <v>0</v>
      </c>
      <c r="BK168" s="104">
        <v>648</v>
      </c>
      <c r="BL168" s="104">
        <v>2148</v>
      </c>
      <c r="BM168" s="104">
        <v>6152</v>
      </c>
      <c r="BN168" s="105">
        <v>0.4</v>
      </c>
      <c r="BO168" s="106" t="str">
        <v>No</v>
      </c>
      <c r="BQ168" s="100">
        <f>AVERAGE(BH$6:BH168)</f>
        <v>7479.1411042944783</v>
      </c>
      <c r="BR168" s="100">
        <f>AVERAGE(BL$6:BL168)</f>
        <v>2041.9509202453987</v>
      </c>
      <c r="BS168" s="100">
        <f>AVERAGE(BM$6:BM168)</f>
        <v>5437.19018404908</v>
      </c>
      <c r="BT168" s="6"/>
      <c r="BU168" s="103">
        <v>163</v>
      </c>
      <c r="BV168" s="103">
        <v>4</v>
      </c>
      <c r="BW168" s="103">
        <v>3</v>
      </c>
      <c r="BX168" s="103">
        <v>3</v>
      </c>
      <c r="BY168" s="104">
        <v>44</v>
      </c>
      <c r="BZ168" s="103">
        <v>6</v>
      </c>
      <c r="CA168" s="103">
        <v>9</v>
      </c>
      <c r="CB168" s="104">
        <v>1600</v>
      </c>
      <c r="CC168" s="103">
        <v>5</v>
      </c>
      <c r="CD168" s="104">
        <v>300</v>
      </c>
      <c r="CE168" s="104">
        <v>5900</v>
      </c>
      <c r="CF168" s="104">
        <v>300</v>
      </c>
      <c r="CG168" s="104">
        <v>0</v>
      </c>
      <c r="CH168" s="104">
        <v>460</v>
      </c>
      <c r="CI168" s="104">
        <v>1510</v>
      </c>
      <c r="CJ168" s="104">
        <v>4390</v>
      </c>
      <c r="CK168" s="105">
        <v>0.25</v>
      </c>
      <c r="CL168" s="106" t="s">
        <v>66</v>
      </c>
      <c r="CN168" s="100">
        <f>AVERAGE(CE$6:CE168)</f>
        <v>7621.4723926380366</v>
      </c>
      <c r="CO168" s="100">
        <f>AVERAGE(CI$6:CI168)</f>
        <v>2126.5705521472391</v>
      </c>
      <c r="CP168" s="100">
        <f>AVERAGE(CJ$6:CJ168)</f>
        <v>5494.9018404907974</v>
      </c>
    </row>
    <row r="169" spans="2:94" ht="16" x14ac:dyDescent="0.2">
      <c r="B169" s="103">
        <v>164</v>
      </c>
      <c r="C169" s="103">
        <v>4</v>
      </c>
      <c r="D169" s="103">
        <v>3</v>
      </c>
      <c r="E169" s="103">
        <v>5</v>
      </c>
      <c r="F169" s="104">
        <v>64</v>
      </c>
      <c r="G169" s="103">
        <v>5</v>
      </c>
      <c r="H169" s="103">
        <v>10</v>
      </c>
      <c r="I169" s="104">
        <v>1800</v>
      </c>
      <c r="J169" s="103">
        <v>6</v>
      </c>
      <c r="K169" s="104">
        <v>450</v>
      </c>
      <c r="L169" s="104">
        <v>4950</v>
      </c>
      <c r="M169" s="104">
        <v>500</v>
      </c>
      <c r="N169" s="104">
        <v>0</v>
      </c>
      <c r="O169" s="104">
        <v>624</v>
      </c>
      <c r="P169" s="104">
        <v>2024</v>
      </c>
      <c r="Q169" s="104">
        <v>2926</v>
      </c>
      <c r="R169" s="105">
        <v>0.3</v>
      </c>
      <c r="S169" s="106" t="s">
        <v>66</v>
      </c>
      <c r="U169" s="100">
        <f>AVERAGE(L$6:L169)</f>
        <v>4190.8536585365855</v>
      </c>
      <c r="V169" s="100">
        <f>AVERAGE(P$6:P169)</f>
        <v>1861.4085365853659</v>
      </c>
      <c r="W169" s="100">
        <f>AVERAGE(Q$6:Q169)</f>
        <v>2329.4451219512193</v>
      </c>
      <c r="X169" s="6"/>
      <c r="Z169" s="103">
        <v>164</v>
      </c>
      <c r="AA169" s="103">
        <v>3</v>
      </c>
      <c r="AB169" s="103">
        <v>3</v>
      </c>
      <c r="AC169" s="103">
        <v>2</v>
      </c>
      <c r="AD169" s="104">
        <v>57</v>
      </c>
      <c r="AE169" s="103">
        <v>6</v>
      </c>
      <c r="AF169" s="103">
        <v>8</v>
      </c>
      <c r="AG169" s="104">
        <v>1800</v>
      </c>
      <c r="AH169" s="103">
        <v>5</v>
      </c>
      <c r="AI169" s="104">
        <v>450</v>
      </c>
      <c r="AJ169" s="104">
        <v>5250</v>
      </c>
      <c r="AK169" s="104">
        <v>500</v>
      </c>
      <c r="AL169" s="104">
        <v>0</v>
      </c>
      <c r="AM169" s="104">
        <v>525</v>
      </c>
      <c r="AN169" s="104">
        <v>1775</v>
      </c>
      <c r="AO169" s="104">
        <v>3475</v>
      </c>
      <c r="AP169" s="105">
        <v>0.25</v>
      </c>
      <c r="AQ169" s="106" t="s">
        <v>66</v>
      </c>
      <c r="AS169" s="100">
        <f>AVERAGE(AJ$6:AJ169)</f>
        <v>6218.5975609756097</v>
      </c>
      <c r="AT169" s="100">
        <f>AVERAGE(AN$6:AN169)</f>
        <v>2124.1402439024391</v>
      </c>
      <c r="AU169" s="100">
        <f>AVERAGE(AO$6:AO169)</f>
        <v>4094.4573170731705</v>
      </c>
      <c r="AV169" s="6"/>
      <c r="AX169" s="103">
        <v>164</v>
      </c>
      <c r="AY169" s="103">
        <v>2</v>
      </c>
      <c r="AZ169" s="103">
        <v>3</v>
      </c>
      <c r="BA169" s="103">
        <v>3</v>
      </c>
      <c r="BB169" s="104">
        <v>36</v>
      </c>
      <c r="BC169" s="103">
        <v>8</v>
      </c>
      <c r="BD169" s="103">
        <v>11</v>
      </c>
      <c r="BE169" s="104">
        <v>800</v>
      </c>
      <c r="BF169" s="103">
        <v>9</v>
      </c>
      <c r="BG169" s="104">
        <v>300</v>
      </c>
      <c r="BH169" s="104">
        <v>8300</v>
      </c>
      <c r="BI169" s="104">
        <v>300</v>
      </c>
      <c r="BJ169" s="104">
        <v>0</v>
      </c>
      <c r="BK169" s="104">
        <v>564</v>
      </c>
      <c r="BL169" s="104">
        <v>2214</v>
      </c>
      <c r="BM169" s="104">
        <v>6086</v>
      </c>
      <c r="BN169" s="105">
        <v>0.45</v>
      </c>
      <c r="BO169" s="106" t="str">
        <v>No</v>
      </c>
      <c r="BQ169" s="100">
        <f>AVERAGE(BH$6:BH169)</f>
        <v>7484.1463414634145</v>
      </c>
      <c r="BR169" s="100">
        <f>AVERAGE(BL$6:BL169)</f>
        <v>2043</v>
      </c>
      <c r="BS169" s="100">
        <f>AVERAGE(BM$6:BM169)</f>
        <v>5441.1463414634145</v>
      </c>
      <c r="BT169" s="6"/>
      <c r="BU169" s="103">
        <v>164</v>
      </c>
      <c r="BV169" s="103">
        <v>3</v>
      </c>
      <c r="BW169" s="103">
        <v>2</v>
      </c>
      <c r="BX169" s="103">
        <v>5</v>
      </c>
      <c r="BY169" s="104">
        <v>28</v>
      </c>
      <c r="BZ169" s="103">
        <v>6</v>
      </c>
      <c r="CA169" s="103">
        <v>11</v>
      </c>
      <c r="CB169" s="104">
        <v>1200</v>
      </c>
      <c r="CC169" s="103">
        <v>8</v>
      </c>
      <c r="CD169" s="104">
        <v>200</v>
      </c>
      <c r="CE169" s="104">
        <v>7800</v>
      </c>
      <c r="CF169" s="104">
        <v>300</v>
      </c>
      <c r="CG169" s="104">
        <v>0</v>
      </c>
      <c r="CH169" s="104">
        <v>464</v>
      </c>
      <c r="CI169" s="104">
        <v>1964</v>
      </c>
      <c r="CJ169" s="104">
        <v>5836</v>
      </c>
      <c r="CK169" s="105">
        <v>0.4</v>
      </c>
      <c r="CL169" s="106" t="s">
        <v>66</v>
      </c>
      <c r="CN169" s="100">
        <f>AVERAGE(CE$6:CE169)</f>
        <v>7622.5609756097565</v>
      </c>
      <c r="CO169" s="100">
        <f>AVERAGE(CI$6:CI169)</f>
        <v>2125.5792682926831</v>
      </c>
      <c r="CP169" s="100">
        <f>AVERAGE(CJ$6:CJ169)</f>
        <v>5496.9817073170734</v>
      </c>
    </row>
    <row r="170" spans="2:94" ht="16" x14ac:dyDescent="0.2">
      <c r="B170" s="103">
        <v>165</v>
      </c>
      <c r="C170" s="103">
        <v>2</v>
      </c>
      <c r="D170" s="103">
        <v>2</v>
      </c>
      <c r="E170" s="103">
        <v>3</v>
      </c>
      <c r="F170" s="104">
        <v>36</v>
      </c>
      <c r="G170" s="103">
        <v>5</v>
      </c>
      <c r="H170" s="103">
        <v>8</v>
      </c>
      <c r="I170" s="104">
        <v>900</v>
      </c>
      <c r="J170" s="103">
        <v>6</v>
      </c>
      <c r="K170" s="104">
        <v>300</v>
      </c>
      <c r="L170" s="104">
        <v>3900</v>
      </c>
      <c r="M170" s="104">
        <v>500</v>
      </c>
      <c r="N170" s="104">
        <v>0</v>
      </c>
      <c r="O170" s="104">
        <v>456</v>
      </c>
      <c r="P170" s="104">
        <v>1856</v>
      </c>
      <c r="Q170" s="104">
        <v>2044</v>
      </c>
      <c r="R170" s="105">
        <v>0.3</v>
      </c>
      <c r="S170" s="106" t="s">
        <v>66</v>
      </c>
      <c r="U170" s="100">
        <f>AVERAGE(L$6:L170)</f>
        <v>4189.090909090909</v>
      </c>
      <c r="V170" s="100">
        <f>AVERAGE(P$6:P170)</f>
        <v>1861.3757575757577</v>
      </c>
      <c r="W170" s="100">
        <f>AVERAGE(Q$6:Q170)</f>
        <v>2327.7151515151513</v>
      </c>
      <c r="X170" s="6"/>
      <c r="Z170" s="103">
        <v>165</v>
      </c>
      <c r="AA170" s="103">
        <v>4</v>
      </c>
      <c r="AB170" s="103">
        <v>4</v>
      </c>
      <c r="AC170" s="103">
        <v>4</v>
      </c>
      <c r="AD170" s="104">
        <v>41</v>
      </c>
      <c r="AE170" s="103">
        <v>9</v>
      </c>
      <c r="AF170" s="103">
        <v>13</v>
      </c>
      <c r="AG170" s="104">
        <v>2400</v>
      </c>
      <c r="AH170" s="103">
        <v>9</v>
      </c>
      <c r="AI170" s="104">
        <v>600</v>
      </c>
      <c r="AJ170" s="104">
        <v>8400</v>
      </c>
      <c r="AK170" s="104">
        <v>500</v>
      </c>
      <c r="AL170" s="104">
        <v>0</v>
      </c>
      <c r="AM170" s="104">
        <v>609</v>
      </c>
      <c r="AN170" s="104">
        <v>2459</v>
      </c>
      <c r="AO170" s="104">
        <v>5941</v>
      </c>
      <c r="AP170" s="105">
        <v>0.45</v>
      </c>
      <c r="AQ170" s="106" t="s">
        <v>66</v>
      </c>
      <c r="AS170" s="100">
        <f>AVERAGE(AJ$6:AJ170)</f>
        <v>6231.818181818182</v>
      </c>
      <c r="AT170" s="100">
        <f>AVERAGE(AN$6:AN170)</f>
        <v>2126.1696969696968</v>
      </c>
      <c r="AU170" s="100">
        <f>AVERAGE(AO$6:AO170)</f>
        <v>4105.6484848484852</v>
      </c>
      <c r="AV170" s="6"/>
      <c r="AX170" s="103">
        <v>165</v>
      </c>
      <c r="AY170" s="103">
        <v>3</v>
      </c>
      <c r="AZ170" s="103">
        <v>2</v>
      </c>
      <c r="BA170" s="103">
        <v>5</v>
      </c>
      <c r="BB170" s="104">
        <v>67</v>
      </c>
      <c r="BC170" s="103">
        <v>8</v>
      </c>
      <c r="BD170" s="103">
        <v>13</v>
      </c>
      <c r="BE170" s="104">
        <v>1200</v>
      </c>
      <c r="BF170" s="103">
        <v>10</v>
      </c>
      <c r="BG170" s="104">
        <v>200</v>
      </c>
      <c r="BH170" s="104">
        <v>9400</v>
      </c>
      <c r="BI170" s="104">
        <v>300</v>
      </c>
      <c r="BJ170" s="104">
        <v>0</v>
      </c>
      <c r="BK170" s="104">
        <v>910</v>
      </c>
      <c r="BL170" s="104">
        <v>2710</v>
      </c>
      <c r="BM170" s="104">
        <v>6690</v>
      </c>
      <c r="BN170" s="105">
        <v>0.5</v>
      </c>
      <c r="BO170" s="106" t="str">
        <v>No</v>
      </c>
      <c r="BQ170" s="100">
        <f>AVERAGE(BH$6:BH170)</f>
        <v>7495.757575757576</v>
      </c>
      <c r="BR170" s="100">
        <f>AVERAGE(BL$6:BL170)</f>
        <v>2047.0424242424242</v>
      </c>
      <c r="BS170" s="100">
        <f>AVERAGE(BM$6:BM170)</f>
        <v>5448.7151515151518</v>
      </c>
      <c r="BT170" s="6"/>
      <c r="BU170" s="103">
        <v>165</v>
      </c>
      <c r="BV170" s="103">
        <v>5</v>
      </c>
      <c r="BW170" s="103">
        <v>3</v>
      </c>
      <c r="BX170" s="103">
        <v>1</v>
      </c>
      <c r="BY170" s="104">
        <v>41</v>
      </c>
      <c r="BZ170" s="103">
        <v>9</v>
      </c>
      <c r="CA170" s="103">
        <v>10</v>
      </c>
      <c r="CB170" s="104">
        <v>2000</v>
      </c>
      <c r="CC170" s="103">
        <v>5</v>
      </c>
      <c r="CD170" s="104">
        <v>300</v>
      </c>
      <c r="CE170" s="104">
        <v>6300</v>
      </c>
      <c r="CF170" s="104">
        <v>300</v>
      </c>
      <c r="CG170" s="104">
        <v>0</v>
      </c>
      <c r="CH170" s="104">
        <v>445</v>
      </c>
      <c r="CI170" s="104">
        <v>1495</v>
      </c>
      <c r="CJ170" s="104">
        <v>4805</v>
      </c>
      <c r="CK170" s="105">
        <v>0.25</v>
      </c>
      <c r="CL170" s="106" t="s">
        <v>66</v>
      </c>
      <c r="CN170" s="100">
        <f>AVERAGE(CE$6:CE170)</f>
        <v>7614.545454545455</v>
      </c>
      <c r="CO170" s="100">
        <f>AVERAGE(CI$6:CI170)</f>
        <v>2121.757575757576</v>
      </c>
      <c r="CP170" s="100">
        <f>AVERAGE(CJ$6:CJ170)</f>
        <v>5492.787878787879</v>
      </c>
    </row>
    <row r="171" spans="2:94" ht="16" x14ac:dyDescent="0.2">
      <c r="B171" s="103">
        <v>166</v>
      </c>
      <c r="C171" s="103">
        <v>3</v>
      </c>
      <c r="D171" s="103">
        <v>4</v>
      </c>
      <c r="E171" s="103">
        <v>2</v>
      </c>
      <c r="F171" s="104">
        <v>57</v>
      </c>
      <c r="G171" s="103">
        <v>6</v>
      </c>
      <c r="H171" s="103">
        <v>8</v>
      </c>
      <c r="I171" s="104">
        <v>1350</v>
      </c>
      <c r="J171" s="103">
        <v>5</v>
      </c>
      <c r="K171" s="104">
        <v>600</v>
      </c>
      <c r="L171" s="104">
        <v>4200</v>
      </c>
      <c r="M171" s="104">
        <v>500</v>
      </c>
      <c r="N171" s="104">
        <v>0</v>
      </c>
      <c r="O171" s="104">
        <v>525</v>
      </c>
      <c r="P171" s="104">
        <v>1775</v>
      </c>
      <c r="Q171" s="104">
        <v>2425</v>
      </c>
      <c r="R171" s="105">
        <v>0.25</v>
      </c>
      <c r="S171" s="106" t="s">
        <v>66</v>
      </c>
      <c r="U171" s="100">
        <f>AVERAGE(L$6:L171)</f>
        <v>4189.1566265060237</v>
      </c>
      <c r="V171" s="100">
        <f>AVERAGE(P$6:P171)</f>
        <v>1860.8554216867469</v>
      </c>
      <c r="W171" s="100">
        <f>AVERAGE(Q$6:Q171)</f>
        <v>2328.3012048192772</v>
      </c>
      <c r="X171" s="6"/>
      <c r="Z171" s="103">
        <v>166</v>
      </c>
      <c r="AA171" s="103">
        <v>2</v>
      </c>
      <c r="AB171" s="103">
        <v>3</v>
      </c>
      <c r="AC171" s="103">
        <v>2</v>
      </c>
      <c r="AD171" s="104">
        <v>60</v>
      </c>
      <c r="AE171" s="103">
        <v>8</v>
      </c>
      <c r="AF171" s="103">
        <v>10</v>
      </c>
      <c r="AG171" s="104">
        <v>1200</v>
      </c>
      <c r="AH171" s="103">
        <v>8</v>
      </c>
      <c r="AI171" s="104">
        <v>450</v>
      </c>
      <c r="AJ171" s="104">
        <v>6450</v>
      </c>
      <c r="AK171" s="104">
        <v>500</v>
      </c>
      <c r="AL171" s="104">
        <v>0</v>
      </c>
      <c r="AM171" s="104">
        <v>720</v>
      </c>
      <c r="AN171" s="104">
        <v>2420</v>
      </c>
      <c r="AO171" s="104">
        <v>4030</v>
      </c>
      <c r="AP171" s="105">
        <v>0.4</v>
      </c>
      <c r="AQ171" s="106" t="s">
        <v>66</v>
      </c>
      <c r="AS171" s="100">
        <f>AVERAGE(AJ$6:AJ171)</f>
        <v>6233.1325301204815</v>
      </c>
      <c r="AT171" s="100">
        <f>AVERAGE(AN$6:AN171)</f>
        <v>2127.9397590361446</v>
      </c>
      <c r="AU171" s="100">
        <f>AVERAGE(AO$6:AO171)</f>
        <v>4105.1927710843374</v>
      </c>
      <c r="AV171" s="6"/>
      <c r="AX171" s="103">
        <v>166</v>
      </c>
      <c r="AY171" s="103">
        <v>1</v>
      </c>
      <c r="AZ171" s="103">
        <v>4</v>
      </c>
      <c r="BA171" s="103">
        <v>4</v>
      </c>
      <c r="BB171" s="104">
        <v>62</v>
      </c>
      <c r="BC171" s="103">
        <v>8</v>
      </c>
      <c r="BD171" s="103">
        <v>12</v>
      </c>
      <c r="BE171" s="104">
        <v>400</v>
      </c>
      <c r="BF171" s="103">
        <v>11</v>
      </c>
      <c r="BG171" s="104">
        <v>400</v>
      </c>
      <c r="BH171" s="104">
        <v>9600</v>
      </c>
      <c r="BI171" s="104">
        <v>300</v>
      </c>
      <c r="BJ171" s="104">
        <v>0</v>
      </c>
      <c r="BK171" s="104">
        <v>922</v>
      </c>
      <c r="BL171" s="104">
        <v>2872</v>
      </c>
      <c r="BM171" s="104">
        <v>6728</v>
      </c>
      <c r="BN171" s="105">
        <v>0.55000000000000004</v>
      </c>
      <c r="BO171" s="106" t="str">
        <v>No</v>
      </c>
      <c r="BQ171" s="100">
        <f>AVERAGE(BH$6:BH171)</f>
        <v>7508.4337349397592</v>
      </c>
      <c r="BR171" s="100">
        <f>AVERAGE(BL$6:BL171)</f>
        <v>2052.0120481927711</v>
      </c>
      <c r="BS171" s="100">
        <f>AVERAGE(BM$6:BM171)</f>
        <v>5456.4216867469877</v>
      </c>
      <c r="BT171" s="6"/>
      <c r="BU171" s="103">
        <v>166</v>
      </c>
      <c r="BV171" s="103">
        <v>2</v>
      </c>
      <c r="BW171" s="103">
        <v>5</v>
      </c>
      <c r="BX171" s="103">
        <v>3</v>
      </c>
      <c r="BY171" s="104">
        <v>43</v>
      </c>
      <c r="BZ171" s="103">
        <v>13</v>
      </c>
      <c r="CA171" s="103">
        <v>16</v>
      </c>
      <c r="CB171" s="104">
        <v>800</v>
      </c>
      <c r="CC171" s="103">
        <v>14</v>
      </c>
      <c r="CD171" s="104">
        <v>500</v>
      </c>
      <c r="CE171" s="104">
        <v>12500</v>
      </c>
      <c r="CF171" s="104">
        <v>300</v>
      </c>
      <c r="CG171" s="104">
        <v>0</v>
      </c>
      <c r="CH171" s="104">
        <v>842</v>
      </c>
      <c r="CI171" s="104">
        <v>3242</v>
      </c>
      <c r="CJ171" s="104">
        <v>9258</v>
      </c>
      <c r="CK171" s="105">
        <v>0.7</v>
      </c>
      <c r="CL171" s="106" t="s">
        <v>66</v>
      </c>
      <c r="CN171" s="100">
        <f>AVERAGE(CE$6:CE171)</f>
        <v>7643.9759036144578</v>
      </c>
      <c r="CO171" s="100">
        <f>AVERAGE(CI$6:CI171)</f>
        <v>2128.5060240963853</v>
      </c>
      <c r="CP171" s="100">
        <f>AVERAGE(CJ$6:CJ171)</f>
        <v>5515.469879518072</v>
      </c>
    </row>
    <row r="172" spans="2:94" ht="16" x14ac:dyDescent="0.2">
      <c r="B172" s="103">
        <v>167</v>
      </c>
      <c r="C172" s="103">
        <v>5</v>
      </c>
      <c r="D172" s="103">
        <v>5</v>
      </c>
      <c r="E172" s="103">
        <v>3</v>
      </c>
      <c r="F172" s="104">
        <v>54</v>
      </c>
      <c r="G172" s="103">
        <v>4</v>
      </c>
      <c r="H172" s="103">
        <v>7</v>
      </c>
      <c r="I172" s="104">
        <v>2250</v>
      </c>
      <c r="J172" s="103">
        <v>2</v>
      </c>
      <c r="K172" s="104">
        <v>750</v>
      </c>
      <c r="L172" s="104">
        <v>3900</v>
      </c>
      <c r="M172" s="104">
        <v>500</v>
      </c>
      <c r="N172" s="104">
        <v>0</v>
      </c>
      <c r="O172" s="104">
        <v>348</v>
      </c>
      <c r="P172" s="104">
        <v>1148</v>
      </c>
      <c r="Q172" s="104">
        <v>2752</v>
      </c>
      <c r="R172" s="105">
        <v>0.1</v>
      </c>
      <c r="S172" s="106" t="s">
        <v>66</v>
      </c>
      <c r="U172" s="100">
        <f>AVERAGE(L$6:L172)</f>
        <v>4187.4251497005989</v>
      </c>
      <c r="V172" s="100">
        <f>AVERAGE(P$6:P172)</f>
        <v>1856.5868263473053</v>
      </c>
      <c r="W172" s="100">
        <f>AVERAGE(Q$6:Q172)</f>
        <v>2330.8383233532936</v>
      </c>
      <c r="X172" s="6"/>
      <c r="Z172" s="103">
        <v>167</v>
      </c>
      <c r="AA172" s="103">
        <v>1</v>
      </c>
      <c r="AB172" s="103">
        <v>2</v>
      </c>
      <c r="AC172" s="103">
        <v>2</v>
      </c>
      <c r="AD172" s="104">
        <v>44</v>
      </c>
      <c r="AE172" s="103">
        <v>6</v>
      </c>
      <c r="AF172" s="103">
        <v>8</v>
      </c>
      <c r="AG172" s="104">
        <v>600</v>
      </c>
      <c r="AH172" s="103">
        <v>7</v>
      </c>
      <c r="AI172" s="104">
        <v>300</v>
      </c>
      <c r="AJ172" s="104">
        <v>5100</v>
      </c>
      <c r="AK172" s="104">
        <v>500</v>
      </c>
      <c r="AL172" s="104">
        <v>0</v>
      </c>
      <c r="AM172" s="104">
        <v>548</v>
      </c>
      <c r="AN172" s="104">
        <v>2098</v>
      </c>
      <c r="AO172" s="104">
        <v>3002</v>
      </c>
      <c r="AP172" s="105">
        <v>0.35</v>
      </c>
      <c r="AQ172" s="106" t="s">
        <v>66</v>
      </c>
      <c r="AS172" s="100">
        <f>AVERAGE(AJ$6:AJ172)</f>
        <v>6226.3473053892212</v>
      </c>
      <c r="AT172" s="100">
        <f>AVERAGE(AN$6:AN172)</f>
        <v>2127.7604790419164</v>
      </c>
      <c r="AU172" s="100">
        <f>AVERAGE(AO$6:AO172)</f>
        <v>4098.5868263473058</v>
      </c>
      <c r="AV172" s="6"/>
      <c r="AX172" s="103">
        <v>167</v>
      </c>
      <c r="AY172" s="103">
        <v>2</v>
      </c>
      <c r="AZ172" s="103">
        <v>3</v>
      </c>
      <c r="BA172" s="103">
        <v>5</v>
      </c>
      <c r="BB172" s="104">
        <v>35</v>
      </c>
      <c r="BC172" s="103">
        <v>10</v>
      </c>
      <c r="BD172" s="103">
        <v>15</v>
      </c>
      <c r="BE172" s="104">
        <v>800</v>
      </c>
      <c r="BF172" s="103">
        <v>13</v>
      </c>
      <c r="BG172" s="104">
        <v>300</v>
      </c>
      <c r="BH172" s="104">
        <v>11500</v>
      </c>
      <c r="BI172" s="104">
        <v>300</v>
      </c>
      <c r="BJ172" s="104">
        <v>0</v>
      </c>
      <c r="BK172" s="104">
        <v>695</v>
      </c>
      <c r="BL172" s="104">
        <v>2945</v>
      </c>
      <c r="BM172" s="104">
        <v>8555</v>
      </c>
      <c r="BN172" s="105">
        <v>0.65</v>
      </c>
      <c r="BO172" s="106" t="str">
        <v>No</v>
      </c>
      <c r="BQ172" s="100">
        <f>AVERAGE(BH$6:BH172)</f>
        <v>7532.3353293413174</v>
      </c>
      <c r="BR172" s="100">
        <f>AVERAGE(BL$6:BL172)</f>
        <v>2057.3592814371259</v>
      </c>
      <c r="BS172" s="100">
        <f>AVERAGE(BM$6:BM172)</f>
        <v>5474.9760479041915</v>
      </c>
      <c r="BT172" s="6"/>
      <c r="BU172" s="103">
        <v>167</v>
      </c>
      <c r="BV172" s="103">
        <v>1</v>
      </c>
      <c r="BW172" s="103">
        <v>4</v>
      </c>
      <c r="BX172" s="103">
        <v>3</v>
      </c>
      <c r="BY172" s="104">
        <v>54</v>
      </c>
      <c r="BZ172" s="103">
        <v>6</v>
      </c>
      <c r="CA172" s="103">
        <v>9</v>
      </c>
      <c r="CB172" s="104">
        <v>400</v>
      </c>
      <c r="CC172" s="103">
        <v>8</v>
      </c>
      <c r="CD172" s="104">
        <v>400</v>
      </c>
      <c r="CE172" s="104">
        <v>7200</v>
      </c>
      <c r="CF172" s="104">
        <v>300</v>
      </c>
      <c r="CG172" s="104">
        <v>0</v>
      </c>
      <c r="CH172" s="104">
        <v>672</v>
      </c>
      <c r="CI172" s="104">
        <v>2172</v>
      </c>
      <c r="CJ172" s="104">
        <v>5028</v>
      </c>
      <c r="CK172" s="105">
        <v>0.4</v>
      </c>
      <c r="CL172" s="106" t="s">
        <v>66</v>
      </c>
      <c r="CN172" s="100">
        <f>AVERAGE(CE$6:CE172)</f>
        <v>7641.3173652694613</v>
      </c>
      <c r="CO172" s="100">
        <f>AVERAGE(CI$6:CI172)</f>
        <v>2128.7664670658683</v>
      </c>
      <c r="CP172" s="100">
        <f>AVERAGE(CJ$6:CJ172)</f>
        <v>5512.5508982035926</v>
      </c>
    </row>
    <row r="173" spans="2:94" ht="16" x14ac:dyDescent="0.2">
      <c r="B173" s="103">
        <v>168</v>
      </c>
      <c r="C173" s="103">
        <v>3</v>
      </c>
      <c r="D173" s="103">
        <v>2</v>
      </c>
      <c r="E173" s="103">
        <v>3</v>
      </c>
      <c r="F173" s="104">
        <v>91</v>
      </c>
      <c r="G173" s="103">
        <v>5</v>
      </c>
      <c r="H173" s="103">
        <v>8</v>
      </c>
      <c r="I173" s="104">
        <v>1350</v>
      </c>
      <c r="J173" s="103">
        <v>5</v>
      </c>
      <c r="K173" s="104">
        <v>300</v>
      </c>
      <c r="L173" s="104">
        <v>3900</v>
      </c>
      <c r="M173" s="104">
        <v>500</v>
      </c>
      <c r="N173" s="104">
        <v>0</v>
      </c>
      <c r="O173" s="104">
        <v>695</v>
      </c>
      <c r="P173" s="104">
        <v>1945</v>
      </c>
      <c r="Q173" s="104">
        <v>1955</v>
      </c>
      <c r="R173" s="105">
        <v>0.25</v>
      </c>
      <c r="S173" s="106" t="s">
        <v>66</v>
      </c>
      <c r="U173" s="100">
        <f>AVERAGE(L$6:L173)</f>
        <v>4185.7142857142853</v>
      </c>
      <c r="V173" s="100">
        <f>AVERAGE(P$6:P173)</f>
        <v>1857.1130952380952</v>
      </c>
      <c r="W173" s="100">
        <f>AVERAGE(Q$6:Q173)</f>
        <v>2328.6011904761904</v>
      </c>
      <c r="X173" s="6"/>
      <c r="Z173" s="103">
        <v>168</v>
      </c>
      <c r="AA173" s="103">
        <v>1</v>
      </c>
      <c r="AB173" s="103">
        <v>4</v>
      </c>
      <c r="AC173" s="103">
        <v>2</v>
      </c>
      <c r="AD173" s="104">
        <v>60</v>
      </c>
      <c r="AE173" s="103">
        <v>5</v>
      </c>
      <c r="AF173" s="103">
        <v>7</v>
      </c>
      <c r="AG173" s="104">
        <v>600</v>
      </c>
      <c r="AH173" s="103">
        <v>6</v>
      </c>
      <c r="AI173" s="104">
        <v>600</v>
      </c>
      <c r="AJ173" s="104">
        <v>4800</v>
      </c>
      <c r="AK173" s="104">
        <v>500</v>
      </c>
      <c r="AL173" s="104">
        <v>0</v>
      </c>
      <c r="AM173" s="104">
        <v>600</v>
      </c>
      <c r="AN173" s="104">
        <v>2000</v>
      </c>
      <c r="AO173" s="104">
        <v>2800</v>
      </c>
      <c r="AP173" s="105">
        <v>0.3</v>
      </c>
      <c r="AQ173" s="106" t="s">
        <v>66</v>
      </c>
      <c r="AS173" s="100">
        <f>AVERAGE(AJ$6:AJ173)</f>
        <v>6217.8571428571431</v>
      </c>
      <c r="AT173" s="100">
        <f>AVERAGE(AN$6:AN173)</f>
        <v>2127</v>
      </c>
      <c r="AU173" s="100">
        <f>AVERAGE(AO$6:AO173)</f>
        <v>4090.8571428571427</v>
      </c>
      <c r="AV173" s="6"/>
      <c r="AX173" s="103">
        <v>168</v>
      </c>
      <c r="AY173" s="103">
        <v>2</v>
      </c>
      <c r="AZ173" s="103">
        <v>3</v>
      </c>
      <c r="BA173" s="103">
        <v>4</v>
      </c>
      <c r="BB173" s="104">
        <v>63</v>
      </c>
      <c r="BC173" s="103">
        <v>9</v>
      </c>
      <c r="BD173" s="103">
        <v>13</v>
      </c>
      <c r="BE173" s="104">
        <v>800</v>
      </c>
      <c r="BF173" s="103">
        <v>11</v>
      </c>
      <c r="BG173" s="104">
        <v>300</v>
      </c>
      <c r="BH173" s="104">
        <v>9900</v>
      </c>
      <c r="BI173" s="104">
        <v>300</v>
      </c>
      <c r="BJ173" s="104">
        <v>0</v>
      </c>
      <c r="BK173" s="104">
        <v>933</v>
      </c>
      <c r="BL173" s="104">
        <v>2883</v>
      </c>
      <c r="BM173" s="104">
        <v>7017</v>
      </c>
      <c r="BN173" s="105">
        <v>0.55000000000000004</v>
      </c>
      <c r="BO173" s="106" t="str">
        <v>No</v>
      </c>
      <c r="BQ173" s="100">
        <f>AVERAGE(BH$6:BH173)</f>
        <v>7546.4285714285716</v>
      </c>
      <c r="BR173" s="100">
        <f>AVERAGE(BL$6:BL173)</f>
        <v>2062.2738095238096</v>
      </c>
      <c r="BS173" s="100">
        <f>AVERAGE(BM$6:BM173)</f>
        <v>5484.1547619047615</v>
      </c>
      <c r="BT173" s="6"/>
      <c r="BU173" s="103">
        <v>168</v>
      </c>
      <c r="BV173" s="103">
        <v>3</v>
      </c>
      <c r="BW173" s="103">
        <v>5</v>
      </c>
      <c r="BX173" s="103">
        <v>4</v>
      </c>
      <c r="BY173" s="104">
        <v>46</v>
      </c>
      <c r="BZ173" s="103">
        <v>10</v>
      </c>
      <c r="CA173" s="103">
        <v>14</v>
      </c>
      <c r="CB173" s="104">
        <v>1200</v>
      </c>
      <c r="CC173" s="103">
        <v>11</v>
      </c>
      <c r="CD173" s="104">
        <v>500</v>
      </c>
      <c r="CE173" s="104">
        <v>10500</v>
      </c>
      <c r="CF173" s="104">
        <v>300</v>
      </c>
      <c r="CG173" s="104">
        <v>0</v>
      </c>
      <c r="CH173" s="104">
        <v>746</v>
      </c>
      <c r="CI173" s="104">
        <v>2696</v>
      </c>
      <c r="CJ173" s="104">
        <v>7804</v>
      </c>
      <c r="CK173" s="105">
        <v>0.55000000000000004</v>
      </c>
      <c r="CL173" s="106" t="s">
        <v>66</v>
      </c>
      <c r="CN173" s="100">
        <f>AVERAGE(CE$6:CE173)</f>
        <v>7658.333333333333</v>
      </c>
      <c r="CO173" s="100">
        <f>AVERAGE(CI$6:CI173)</f>
        <v>2132.1428571428573</v>
      </c>
      <c r="CP173" s="100">
        <f>AVERAGE(CJ$6:CJ173)</f>
        <v>5526.1904761904761</v>
      </c>
    </row>
    <row r="174" spans="2:94" ht="16" x14ac:dyDescent="0.2">
      <c r="B174" s="103">
        <v>169</v>
      </c>
      <c r="C174" s="103">
        <v>3</v>
      </c>
      <c r="D174" s="103">
        <v>2</v>
      </c>
      <c r="E174" s="103">
        <v>2</v>
      </c>
      <c r="F174" s="104">
        <v>42</v>
      </c>
      <c r="G174" s="103">
        <v>4</v>
      </c>
      <c r="H174" s="103">
        <v>6</v>
      </c>
      <c r="I174" s="104">
        <v>1350</v>
      </c>
      <c r="J174" s="103">
        <v>3</v>
      </c>
      <c r="K174" s="104">
        <v>300</v>
      </c>
      <c r="L174" s="104">
        <v>3000</v>
      </c>
      <c r="M174" s="104">
        <v>500</v>
      </c>
      <c r="N174" s="104">
        <v>0</v>
      </c>
      <c r="O174" s="104">
        <v>366</v>
      </c>
      <c r="P174" s="104">
        <v>1316</v>
      </c>
      <c r="Q174" s="104">
        <v>1684</v>
      </c>
      <c r="R174" s="105">
        <v>0.15</v>
      </c>
      <c r="S174" s="106" t="s">
        <v>66</v>
      </c>
      <c r="U174" s="100">
        <f>AVERAGE(L$6:L174)</f>
        <v>4178.6982248520708</v>
      </c>
      <c r="V174" s="100">
        <f>AVERAGE(P$6:P174)</f>
        <v>1853.9112426035504</v>
      </c>
      <c r="W174" s="100">
        <f>AVERAGE(Q$6:Q174)</f>
        <v>2324.7869822485209</v>
      </c>
      <c r="X174" s="6"/>
      <c r="Z174" s="103">
        <v>169</v>
      </c>
      <c r="AA174" s="103">
        <v>0</v>
      </c>
      <c r="AB174" s="103">
        <v>3</v>
      </c>
      <c r="AC174" s="103">
        <v>4</v>
      </c>
      <c r="AD174" s="104">
        <v>65</v>
      </c>
      <c r="AE174" s="103">
        <v>9</v>
      </c>
      <c r="AF174" s="103">
        <v>13</v>
      </c>
      <c r="AG174" s="104">
        <v>0</v>
      </c>
      <c r="AH174" s="103">
        <v>13</v>
      </c>
      <c r="AI174" s="104">
        <v>450</v>
      </c>
      <c r="AJ174" s="104">
        <v>8250</v>
      </c>
      <c r="AK174" s="104">
        <v>500</v>
      </c>
      <c r="AL174" s="104">
        <v>0</v>
      </c>
      <c r="AM174" s="104">
        <v>1085</v>
      </c>
      <c r="AN174" s="104">
        <v>3535</v>
      </c>
      <c r="AO174" s="104">
        <v>4715</v>
      </c>
      <c r="AP174" s="105">
        <v>0.65</v>
      </c>
      <c r="AQ174" s="106" t="s">
        <v>66</v>
      </c>
      <c r="AS174" s="100">
        <f>AVERAGE(AJ$6:AJ174)</f>
        <v>6229.8816568047341</v>
      </c>
      <c r="AT174" s="100">
        <f>AVERAGE(AN$6:AN174)</f>
        <v>2135.3313609467455</v>
      </c>
      <c r="AU174" s="100">
        <f>AVERAGE(AO$6:AO174)</f>
        <v>4094.5502958579882</v>
      </c>
      <c r="AV174" s="6"/>
      <c r="AX174" s="103">
        <v>169</v>
      </c>
      <c r="AY174" s="103">
        <v>4</v>
      </c>
      <c r="AZ174" s="103">
        <v>3</v>
      </c>
      <c r="BA174" s="103">
        <v>0</v>
      </c>
      <c r="BB174" s="104">
        <v>43</v>
      </c>
      <c r="BC174" s="103">
        <v>7</v>
      </c>
      <c r="BD174" s="103">
        <v>7</v>
      </c>
      <c r="BE174" s="104">
        <v>1600</v>
      </c>
      <c r="BF174" s="103">
        <v>3</v>
      </c>
      <c r="BG174" s="104">
        <v>300</v>
      </c>
      <c r="BH174" s="104">
        <v>4300</v>
      </c>
      <c r="BI174" s="104">
        <v>300</v>
      </c>
      <c r="BJ174" s="104">
        <v>0</v>
      </c>
      <c r="BK174" s="104">
        <v>369</v>
      </c>
      <c r="BL174" s="104">
        <v>1119</v>
      </c>
      <c r="BM174" s="104">
        <v>3181</v>
      </c>
      <c r="BN174" s="105">
        <v>0.15</v>
      </c>
      <c r="BO174" s="106" t="str">
        <v>No</v>
      </c>
      <c r="BQ174" s="100">
        <f>AVERAGE(BH$6:BH174)</f>
        <v>7527.2189349112423</v>
      </c>
      <c r="BR174" s="100">
        <f>AVERAGE(BL$6:BL174)</f>
        <v>2056.6923076923076</v>
      </c>
      <c r="BS174" s="100">
        <f>AVERAGE(BM$6:BM174)</f>
        <v>5470.5266272189347</v>
      </c>
      <c r="BT174" s="6"/>
      <c r="BU174" s="103">
        <v>169</v>
      </c>
      <c r="BV174" s="103">
        <v>0</v>
      </c>
      <c r="BW174" s="103">
        <v>4</v>
      </c>
      <c r="BX174" s="103">
        <v>5</v>
      </c>
      <c r="BY174" s="104">
        <v>49</v>
      </c>
      <c r="BZ174" s="103">
        <v>7</v>
      </c>
      <c r="CA174" s="103">
        <v>12</v>
      </c>
      <c r="CB174" s="104">
        <v>0</v>
      </c>
      <c r="CC174" s="103">
        <v>12</v>
      </c>
      <c r="CD174" s="104">
        <v>400</v>
      </c>
      <c r="CE174" s="104">
        <v>10000</v>
      </c>
      <c r="CF174" s="104">
        <v>300</v>
      </c>
      <c r="CG174" s="104">
        <v>0</v>
      </c>
      <c r="CH174" s="104">
        <v>828</v>
      </c>
      <c r="CI174" s="104">
        <v>2928</v>
      </c>
      <c r="CJ174" s="104">
        <v>7072</v>
      </c>
      <c r="CK174" s="105">
        <v>0.6</v>
      </c>
      <c r="CL174" s="106" t="s">
        <v>66</v>
      </c>
      <c r="CN174" s="100">
        <f>AVERAGE(CE$6:CE174)</f>
        <v>7672.1893491124256</v>
      </c>
      <c r="CO174" s="100">
        <f>AVERAGE(CI$6:CI174)</f>
        <v>2136.852071005917</v>
      </c>
      <c r="CP174" s="100">
        <f>AVERAGE(CJ$6:CJ174)</f>
        <v>5535.3372781065091</v>
      </c>
    </row>
    <row r="175" spans="2:94" ht="16" x14ac:dyDescent="0.2">
      <c r="B175" s="103">
        <v>170</v>
      </c>
      <c r="C175" s="103">
        <v>2</v>
      </c>
      <c r="D175" s="103">
        <v>3</v>
      </c>
      <c r="E175" s="103">
        <v>1</v>
      </c>
      <c r="F175" s="104">
        <v>45</v>
      </c>
      <c r="G175" s="103">
        <v>9</v>
      </c>
      <c r="H175" s="103">
        <v>10</v>
      </c>
      <c r="I175" s="104">
        <v>900</v>
      </c>
      <c r="J175" s="103">
        <v>8</v>
      </c>
      <c r="K175" s="104">
        <v>450</v>
      </c>
      <c r="L175" s="104">
        <v>4950</v>
      </c>
      <c r="M175" s="104">
        <v>500</v>
      </c>
      <c r="N175" s="104">
        <v>0</v>
      </c>
      <c r="O175" s="104">
        <v>600</v>
      </c>
      <c r="P175" s="104">
        <v>2300</v>
      </c>
      <c r="Q175" s="104">
        <v>2650</v>
      </c>
      <c r="R175" s="105">
        <v>0.4</v>
      </c>
      <c r="S175" s="106" t="s">
        <v>66</v>
      </c>
      <c r="U175" s="100">
        <f>AVERAGE(L$6:L175)</f>
        <v>4183.2352941176468</v>
      </c>
      <c r="V175" s="100">
        <f>AVERAGE(P$6:P175)</f>
        <v>1856.535294117647</v>
      </c>
      <c r="W175" s="100">
        <f>AVERAGE(Q$6:Q175)</f>
        <v>2326.6999999999998</v>
      </c>
      <c r="X175" s="6"/>
      <c r="Z175" s="103">
        <v>170</v>
      </c>
      <c r="AA175" s="103">
        <v>4</v>
      </c>
      <c r="AB175" s="103">
        <v>3</v>
      </c>
      <c r="AC175" s="103">
        <v>4</v>
      </c>
      <c r="AD175" s="104">
        <v>60</v>
      </c>
      <c r="AE175" s="103">
        <v>8</v>
      </c>
      <c r="AF175" s="103">
        <v>12</v>
      </c>
      <c r="AG175" s="104">
        <v>2400</v>
      </c>
      <c r="AH175" s="103">
        <v>8</v>
      </c>
      <c r="AI175" s="104">
        <v>450</v>
      </c>
      <c r="AJ175" s="104">
        <v>7650</v>
      </c>
      <c r="AK175" s="104">
        <v>500</v>
      </c>
      <c r="AL175" s="104">
        <v>0</v>
      </c>
      <c r="AM175" s="104">
        <v>720</v>
      </c>
      <c r="AN175" s="104">
        <v>2420</v>
      </c>
      <c r="AO175" s="104">
        <v>5230</v>
      </c>
      <c r="AP175" s="105">
        <v>0.4</v>
      </c>
      <c r="AQ175" s="106" t="s">
        <v>66</v>
      </c>
      <c r="AS175" s="100">
        <f>AVERAGE(AJ$6:AJ175)</f>
        <v>6238.2352941176468</v>
      </c>
      <c r="AT175" s="100">
        <f>AVERAGE(AN$6:AN175)</f>
        <v>2137.0058823529412</v>
      </c>
      <c r="AU175" s="100">
        <f>AVERAGE(AO$6:AO175)</f>
        <v>4101.2294117647061</v>
      </c>
      <c r="AV175" s="6"/>
      <c r="AX175" s="103">
        <v>170</v>
      </c>
      <c r="AY175" s="103">
        <v>2</v>
      </c>
      <c r="AZ175" s="103">
        <v>3</v>
      </c>
      <c r="BA175" s="103">
        <v>2</v>
      </c>
      <c r="BB175" s="104">
        <v>81</v>
      </c>
      <c r="BC175" s="103">
        <v>11</v>
      </c>
      <c r="BD175" s="103">
        <v>13</v>
      </c>
      <c r="BE175" s="104">
        <v>800</v>
      </c>
      <c r="BF175" s="103">
        <v>11</v>
      </c>
      <c r="BG175" s="104">
        <v>300</v>
      </c>
      <c r="BH175" s="104">
        <v>9900</v>
      </c>
      <c r="BI175" s="104">
        <v>300</v>
      </c>
      <c r="BJ175" s="104">
        <v>0</v>
      </c>
      <c r="BK175" s="104">
        <v>1131</v>
      </c>
      <c r="BL175" s="104">
        <v>3081</v>
      </c>
      <c r="BM175" s="104">
        <v>6819</v>
      </c>
      <c r="BN175" s="105">
        <v>0.55000000000000004</v>
      </c>
      <c r="BO175" s="106" t="str">
        <v>No</v>
      </c>
      <c r="BQ175" s="100">
        <f>AVERAGE(BH$6:BH175)</f>
        <v>7541.1764705882351</v>
      </c>
      <c r="BR175" s="100">
        <f>AVERAGE(BL$6:BL175)</f>
        <v>2062.7176470588233</v>
      </c>
      <c r="BS175" s="100">
        <f>AVERAGE(BM$6:BM175)</f>
        <v>5478.4588235294113</v>
      </c>
      <c r="BT175" s="6"/>
      <c r="BU175" s="103">
        <v>170</v>
      </c>
      <c r="BV175" s="103">
        <v>1</v>
      </c>
      <c r="BW175" s="103">
        <v>1</v>
      </c>
      <c r="BX175" s="103">
        <v>5</v>
      </c>
      <c r="BY175" s="104">
        <v>54</v>
      </c>
      <c r="BZ175" s="103">
        <v>6</v>
      </c>
      <c r="CA175" s="103">
        <v>11</v>
      </c>
      <c r="CB175" s="104">
        <v>400</v>
      </c>
      <c r="CC175" s="103">
        <v>10</v>
      </c>
      <c r="CD175" s="104">
        <v>100</v>
      </c>
      <c r="CE175" s="104">
        <v>8500</v>
      </c>
      <c r="CF175" s="104">
        <v>300</v>
      </c>
      <c r="CG175" s="104">
        <v>0</v>
      </c>
      <c r="CH175" s="104">
        <v>780</v>
      </c>
      <c r="CI175" s="104">
        <v>2580</v>
      </c>
      <c r="CJ175" s="104">
        <v>5920</v>
      </c>
      <c r="CK175" s="105">
        <v>0.5</v>
      </c>
      <c r="CL175" s="106" t="s">
        <v>66</v>
      </c>
      <c r="CN175" s="100">
        <f>AVERAGE(CE$6:CE175)</f>
        <v>7677.0588235294117</v>
      </c>
      <c r="CO175" s="100">
        <f>AVERAGE(CI$6:CI175)</f>
        <v>2139.4588235294118</v>
      </c>
      <c r="CP175" s="100">
        <f>AVERAGE(CJ$6:CJ175)</f>
        <v>5537.6</v>
      </c>
    </row>
    <row r="176" spans="2:94" ht="16" x14ac:dyDescent="0.2">
      <c r="B176" s="103">
        <v>171</v>
      </c>
      <c r="C176" s="103">
        <v>3</v>
      </c>
      <c r="D176" s="103">
        <v>3</v>
      </c>
      <c r="E176" s="103">
        <v>3</v>
      </c>
      <c r="F176" s="104">
        <v>53</v>
      </c>
      <c r="G176" s="103">
        <v>6</v>
      </c>
      <c r="H176" s="103">
        <v>9</v>
      </c>
      <c r="I176" s="104">
        <v>1350</v>
      </c>
      <c r="J176" s="103">
        <v>6</v>
      </c>
      <c r="K176" s="104">
        <v>450</v>
      </c>
      <c r="L176" s="104">
        <v>4500</v>
      </c>
      <c r="M176" s="104">
        <v>500</v>
      </c>
      <c r="N176" s="104">
        <v>0</v>
      </c>
      <c r="O176" s="104">
        <v>558</v>
      </c>
      <c r="P176" s="104">
        <v>1958</v>
      </c>
      <c r="Q176" s="104">
        <v>2542</v>
      </c>
      <c r="R176" s="105">
        <v>0.3</v>
      </c>
      <c r="S176" s="106" t="s">
        <v>66</v>
      </c>
      <c r="U176" s="100">
        <f>AVERAGE(L$6:L176)</f>
        <v>4185.0877192982452</v>
      </c>
      <c r="V176" s="100">
        <f>AVERAGE(P$6:P176)</f>
        <v>1857.1286549707602</v>
      </c>
      <c r="W176" s="100">
        <f>AVERAGE(Q$6:Q176)</f>
        <v>2327.9590643274855</v>
      </c>
      <c r="X176" s="6"/>
      <c r="Z176" s="103">
        <v>171</v>
      </c>
      <c r="AA176" s="103">
        <v>0</v>
      </c>
      <c r="AB176" s="103">
        <v>2</v>
      </c>
      <c r="AC176" s="103">
        <v>2</v>
      </c>
      <c r="AD176" s="104">
        <v>18</v>
      </c>
      <c r="AE176" s="103">
        <v>6</v>
      </c>
      <c r="AF176" s="103">
        <v>8</v>
      </c>
      <c r="AG176" s="104">
        <v>0</v>
      </c>
      <c r="AH176" s="103">
        <v>8</v>
      </c>
      <c r="AI176" s="104">
        <v>300</v>
      </c>
      <c r="AJ176" s="104">
        <v>5100</v>
      </c>
      <c r="AK176" s="104">
        <v>500</v>
      </c>
      <c r="AL176" s="104">
        <v>0</v>
      </c>
      <c r="AM176" s="104">
        <v>384</v>
      </c>
      <c r="AN176" s="104">
        <v>2084</v>
      </c>
      <c r="AO176" s="104">
        <v>3016</v>
      </c>
      <c r="AP176" s="105">
        <v>0.4</v>
      </c>
      <c r="AQ176" s="106" t="s">
        <v>66</v>
      </c>
      <c r="AS176" s="100">
        <f>AVERAGE(AJ$6:AJ176)</f>
        <v>6231.5789473684208</v>
      </c>
      <c r="AT176" s="100">
        <f>AVERAGE(AN$6:AN176)</f>
        <v>2136.6959064327484</v>
      </c>
      <c r="AU176" s="100">
        <f>AVERAGE(AO$6:AO176)</f>
        <v>4094.8830409356724</v>
      </c>
      <c r="AV176" s="6"/>
      <c r="AX176" s="103">
        <v>171</v>
      </c>
      <c r="AY176" s="103">
        <v>3</v>
      </c>
      <c r="AZ176" s="103">
        <v>4</v>
      </c>
      <c r="BA176" s="103">
        <v>3</v>
      </c>
      <c r="BB176" s="104">
        <v>49</v>
      </c>
      <c r="BC176" s="103">
        <v>8</v>
      </c>
      <c r="BD176" s="103">
        <v>11</v>
      </c>
      <c r="BE176" s="104">
        <v>1200</v>
      </c>
      <c r="BF176" s="103">
        <v>8</v>
      </c>
      <c r="BG176" s="104">
        <v>400</v>
      </c>
      <c r="BH176" s="104">
        <v>8000</v>
      </c>
      <c r="BI176" s="104">
        <v>300</v>
      </c>
      <c r="BJ176" s="104">
        <v>0</v>
      </c>
      <c r="BK176" s="104">
        <v>632</v>
      </c>
      <c r="BL176" s="104">
        <v>2132</v>
      </c>
      <c r="BM176" s="104">
        <v>5868</v>
      </c>
      <c r="BN176" s="105">
        <v>0.4</v>
      </c>
      <c r="BO176" s="106" t="str">
        <v>No</v>
      </c>
      <c r="BQ176" s="100">
        <f>AVERAGE(BH$6:BH176)</f>
        <v>7543.8596491228072</v>
      </c>
      <c r="BR176" s="100">
        <f>AVERAGE(BL$6:BL176)</f>
        <v>2063.1228070175439</v>
      </c>
      <c r="BS176" s="100">
        <f>AVERAGE(BM$6:BM176)</f>
        <v>5480.7368421052633</v>
      </c>
      <c r="BT176" s="6"/>
      <c r="BU176" s="103">
        <v>171</v>
      </c>
      <c r="BV176" s="103">
        <v>3</v>
      </c>
      <c r="BW176" s="103">
        <v>2</v>
      </c>
      <c r="BX176" s="103">
        <v>3</v>
      </c>
      <c r="BY176" s="104">
        <v>41</v>
      </c>
      <c r="BZ176" s="103">
        <v>9</v>
      </c>
      <c r="CA176" s="103">
        <v>12</v>
      </c>
      <c r="CB176" s="104">
        <v>1200</v>
      </c>
      <c r="CC176" s="103">
        <v>9</v>
      </c>
      <c r="CD176" s="104">
        <v>200</v>
      </c>
      <c r="CE176" s="104">
        <v>8600</v>
      </c>
      <c r="CF176" s="104">
        <v>300</v>
      </c>
      <c r="CG176" s="104">
        <v>0</v>
      </c>
      <c r="CH176" s="104">
        <v>609</v>
      </c>
      <c r="CI176" s="104">
        <v>2259</v>
      </c>
      <c r="CJ176" s="104">
        <v>6341</v>
      </c>
      <c r="CK176" s="105">
        <v>0.45</v>
      </c>
      <c r="CL176" s="106" t="s">
        <v>66</v>
      </c>
      <c r="CN176" s="100">
        <f>AVERAGE(CE$6:CE176)</f>
        <v>7682.4561403508769</v>
      </c>
      <c r="CO176" s="100">
        <f>AVERAGE(CI$6:CI176)</f>
        <v>2140.1578947368421</v>
      </c>
      <c r="CP176" s="100">
        <f>AVERAGE(CJ$6:CJ176)</f>
        <v>5542.2982456140353</v>
      </c>
    </row>
    <row r="177" spans="2:94" ht="16" x14ac:dyDescent="0.2">
      <c r="B177" s="103">
        <v>172</v>
      </c>
      <c r="C177" s="103">
        <v>4</v>
      </c>
      <c r="D177" s="103">
        <v>3</v>
      </c>
      <c r="E177" s="103">
        <v>5</v>
      </c>
      <c r="F177" s="104">
        <v>54</v>
      </c>
      <c r="G177" s="103">
        <v>5</v>
      </c>
      <c r="H177" s="103">
        <v>10</v>
      </c>
      <c r="I177" s="104">
        <v>1800</v>
      </c>
      <c r="J177" s="103">
        <v>6</v>
      </c>
      <c r="K177" s="104">
        <v>450</v>
      </c>
      <c r="L177" s="104">
        <v>4950</v>
      </c>
      <c r="M177" s="104">
        <v>500</v>
      </c>
      <c r="N177" s="104">
        <v>0</v>
      </c>
      <c r="O177" s="104">
        <v>564</v>
      </c>
      <c r="P177" s="104">
        <v>1964</v>
      </c>
      <c r="Q177" s="104">
        <v>2986</v>
      </c>
      <c r="R177" s="105">
        <v>0.3</v>
      </c>
      <c r="S177" s="106" t="s">
        <v>66</v>
      </c>
      <c r="U177" s="100">
        <f>AVERAGE(L$6:L177)</f>
        <v>4189.5348837209303</v>
      </c>
      <c r="V177" s="100">
        <f>AVERAGE(P$6:P177)</f>
        <v>1857.75</v>
      </c>
      <c r="W177" s="100">
        <f>AVERAGE(Q$6:Q177)</f>
        <v>2331.7848837209303</v>
      </c>
      <c r="X177" s="6"/>
      <c r="Z177" s="103">
        <v>172</v>
      </c>
      <c r="AA177" s="103">
        <v>1</v>
      </c>
      <c r="AB177" s="103">
        <v>2</v>
      </c>
      <c r="AC177" s="103">
        <v>3</v>
      </c>
      <c r="AD177" s="104">
        <v>70</v>
      </c>
      <c r="AE177" s="103">
        <v>5</v>
      </c>
      <c r="AF177" s="103">
        <v>8</v>
      </c>
      <c r="AG177" s="104">
        <v>600</v>
      </c>
      <c r="AH177" s="103">
        <v>7</v>
      </c>
      <c r="AI177" s="104">
        <v>300</v>
      </c>
      <c r="AJ177" s="104">
        <v>5100</v>
      </c>
      <c r="AK177" s="104">
        <v>500</v>
      </c>
      <c r="AL177" s="104">
        <v>0</v>
      </c>
      <c r="AM177" s="104">
        <v>730</v>
      </c>
      <c r="AN177" s="104">
        <v>2280</v>
      </c>
      <c r="AO177" s="104">
        <v>2820</v>
      </c>
      <c r="AP177" s="105">
        <v>0.35</v>
      </c>
      <c r="AQ177" s="106" t="s">
        <v>66</v>
      </c>
      <c r="AS177" s="100">
        <f>AVERAGE(AJ$6:AJ177)</f>
        <v>6225</v>
      </c>
      <c r="AT177" s="100">
        <f>AVERAGE(AN$6:AN177)</f>
        <v>2137.5290697674418</v>
      </c>
      <c r="AU177" s="100">
        <f>AVERAGE(AO$6:AO177)</f>
        <v>4087.4709302325582</v>
      </c>
      <c r="AV177" s="6"/>
      <c r="AX177" s="103">
        <v>172</v>
      </c>
      <c r="AY177" s="103">
        <v>2</v>
      </c>
      <c r="AZ177" s="103">
        <v>3</v>
      </c>
      <c r="BA177" s="103">
        <v>2</v>
      </c>
      <c r="BB177" s="104">
        <v>40</v>
      </c>
      <c r="BC177" s="103">
        <v>7</v>
      </c>
      <c r="BD177" s="103">
        <v>9</v>
      </c>
      <c r="BE177" s="104">
        <v>800</v>
      </c>
      <c r="BF177" s="103">
        <v>7</v>
      </c>
      <c r="BG177" s="104">
        <v>300</v>
      </c>
      <c r="BH177" s="104">
        <v>6700</v>
      </c>
      <c r="BI177" s="104">
        <v>300</v>
      </c>
      <c r="BJ177" s="104">
        <v>0</v>
      </c>
      <c r="BK177" s="104">
        <v>520</v>
      </c>
      <c r="BL177" s="104">
        <v>1870</v>
      </c>
      <c r="BM177" s="104">
        <v>4830</v>
      </c>
      <c r="BN177" s="105">
        <v>0.35</v>
      </c>
      <c r="BO177" s="106" t="str">
        <v>No</v>
      </c>
      <c r="BQ177" s="100">
        <f>AVERAGE(BH$6:BH177)</f>
        <v>7538.9534883720926</v>
      </c>
      <c r="BR177" s="100">
        <f>AVERAGE(BL$6:BL177)</f>
        <v>2062</v>
      </c>
      <c r="BS177" s="100">
        <f>AVERAGE(BM$6:BM177)</f>
        <v>5476.9534883720926</v>
      </c>
      <c r="BT177" s="6"/>
      <c r="BU177" s="103">
        <v>172</v>
      </c>
      <c r="BV177" s="103">
        <v>1</v>
      </c>
      <c r="BW177" s="103">
        <v>5</v>
      </c>
      <c r="BX177" s="103">
        <v>3</v>
      </c>
      <c r="BY177" s="104">
        <v>57</v>
      </c>
      <c r="BZ177" s="103">
        <v>6</v>
      </c>
      <c r="CA177" s="103">
        <v>9</v>
      </c>
      <c r="CB177" s="104">
        <v>400</v>
      </c>
      <c r="CC177" s="103">
        <v>8</v>
      </c>
      <c r="CD177" s="104">
        <v>500</v>
      </c>
      <c r="CE177" s="104">
        <v>7300</v>
      </c>
      <c r="CF177" s="104">
        <v>300</v>
      </c>
      <c r="CG177" s="104">
        <v>0</v>
      </c>
      <c r="CH177" s="104">
        <v>696</v>
      </c>
      <c r="CI177" s="104">
        <v>2196</v>
      </c>
      <c r="CJ177" s="104">
        <v>5104</v>
      </c>
      <c r="CK177" s="105">
        <v>0.4</v>
      </c>
      <c r="CL177" s="106" t="s">
        <v>66</v>
      </c>
      <c r="CN177" s="100">
        <f>AVERAGE(CE$6:CE177)</f>
        <v>7680.2325581395353</v>
      </c>
      <c r="CO177" s="100">
        <f>AVERAGE(CI$6:CI177)</f>
        <v>2140.4825581395348</v>
      </c>
      <c r="CP177" s="100">
        <f>AVERAGE(CJ$6:CJ177)</f>
        <v>5539.75</v>
      </c>
    </row>
    <row r="178" spans="2:94" ht="16" x14ac:dyDescent="0.2">
      <c r="B178" s="103">
        <v>173</v>
      </c>
      <c r="C178" s="103">
        <v>0</v>
      </c>
      <c r="D178" s="103">
        <v>2</v>
      </c>
      <c r="E178" s="103">
        <v>0</v>
      </c>
      <c r="F178" s="104">
        <v>79</v>
      </c>
      <c r="G178" s="103">
        <v>7</v>
      </c>
      <c r="H178" s="103">
        <v>7</v>
      </c>
      <c r="I178" s="104">
        <v>0</v>
      </c>
      <c r="J178" s="103">
        <v>7</v>
      </c>
      <c r="K178" s="104">
        <v>300</v>
      </c>
      <c r="L178" s="104">
        <v>3450</v>
      </c>
      <c r="M178" s="104">
        <v>500</v>
      </c>
      <c r="N178" s="104">
        <v>0</v>
      </c>
      <c r="O178" s="104">
        <v>793</v>
      </c>
      <c r="P178" s="104">
        <v>2343</v>
      </c>
      <c r="Q178" s="104">
        <v>1107</v>
      </c>
      <c r="R178" s="105">
        <v>0.35</v>
      </c>
      <c r="S178" s="106" t="s">
        <v>66</v>
      </c>
      <c r="U178" s="100">
        <f>AVERAGE(L$6:L178)</f>
        <v>4185.2601156069368</v>
      </c>
      <c r="V178" s="100">
        <f>AVERAGE(P$6:P178)</f>
        <v>1860.5549132947976</v>
      </c>
      <c r="W178" s="100">
        <f>AVERAGE(Q$6:Q178)</f>
        <v>2324.7052023121387</v>
      </c>
      <c r="X178" s="6"/>
      <c r="Z178" s="103">
        <v>173</v>
      </c>
      <c r="AA178" s="103">
        <v>3</v>
      </c>
      <c r="AB178" s="103">
        <v>3</v>
      </c>
      <c r="AC178" s="103">
        <v>0</v>
      </c>
      <c r="AD178" s="104">
        <v>54</v>
      </c>
      <c r="AE178" s="103">
        <v>8</v>
      </c>
      <c r="AF178" s="103">
        <v>8</v>
      </c>
      <c r="AG178" s="104">
        <v>1800</v>
      </c>
      <c r="AH178" s="103">
        <v>5</v>
      </c>
      <c r="AI178" s="104">
        <v>450</v>
      </c>
      <c r="AJ178" s="104">
        <v>5250</v>
      </c>
      <c r="AK178" s="104">
        <v>500</v>
      </c>
      <c r="AL178" s="104">
        <v>0</v>
      </c>
      <c r="AM178" s="104">
        <v>510</v>
      </c>
      <c r="AN178" s="104">
        <v>1760</v>
      </c>
      <c r="AO178" s="104">
        <v>3490</v>
      </c>
      <c r="AP178" s="105">
        <v>0.25</v>
      </c>
      <c r="AQ178" s="106" t="s">
        <v>66</v>
      </c>
      <c r="AS178" s="100">
        <f>AVERAGE(AJ$6:AJ178)</f>
        <v>6219.3641618497113</v>
      </c>
      <c r="AT178" s="100">
        <f>AVERAGE(AN$6:AN178)</f>
        <v>2135.3468208092486</v>
      </c>
      <c r="AU178" s="100">
        <f>AVERAGE(AO$6:AO178)</f>
        <v>4084.0173410404623</v>
      </c>
      <c r="AV178" s="6"/>
      <c r="AX178" s="103">
        <v>173</v>
      </c>
      <c r="AY178" s="103">
        <v>3</v>
      </c>
      <c r="AZ178" s="103">
        <v>4</v>
      </c>
      <c r="BA178" s="103">
        <v>3</v>
      </c>
      <c r="BB178" s="104">
        <v>71</v>
      </c>
      <c r="BC178" s="103">
        <v>9</v>
      </c>
      <c r="BD178" s="103">
        <v>12</v>
      </c>
      <c r="BE178" s="104">
        <v>1200</v>
      </c>
      <c r="BF178" s="103">
        <v>9</v>
      </c>
      <c r="BG178" s="104">
        <v>400</v>
      </c>
      <c r="BH178" s="104">
        <v>8800</v>
      </c>
      <c r="BI178" s="104">
        <v>300</v>
      </c>
      <c r="BJ178" s="104">
        <v>0</v>
      </c>
      <c r="BK178" s="104">
        <v>879</v>
      </c>
      <c r="BL178" s="104">
        <v>2529</v>
      </c>
      <c r="BM178" s="104">
        <v>6271</v>
      </c>
      <c r="BN178" s="105">
        <v>0.45</v>
      </c>
      <c r="BO178" s="106" t="str">
        <v>No</v>
      </c>
      <c r="BQ178" s="100">
        <f>AVERAGE(BH$6:BH178)</f>
        <v>7546.2427745664736</v>
      </c>
      <c r="BR178" s="100">
        <f>AVERAGE(BL$6:BL178)</f>
        <v>2064.6994219653179</v>
      </c>
      <c r="BS178" s="100">
        <f>AVERAGE(BM$6:BM178)</f>
        <v>5481.5433526011557</v>
      </c>
      <c r="BT178" s="6"/>
      <c r="BU178" s="103">
        <v>173</v>
      </c>
      <c r="BV178" s="103">
        <v>0</v>
      </c>
      <c r="BW178" s="103">
        <v>6</v>
      </c>
      <c r="BX178" s="103">
        <v>3</v>
      </c>
      <c r="BY178" s="104">
        <v>44</v>
      </c>
      <c r="BZ178" s="103">
        <v>10</v>
      </c>
      <c r="CA178" s="103">
        <v>13</v>
      </c>
      <c r="CB178" s="104">
        <v>0</v>
      </c>
      <c r="CC178" s="103">
        <v>13</v>
      </c>
      <c r="CD178" s="104">
        <v>600</v>
      </c>
      <c r="CE178" s="104">
        <v>11000</v>
      </c>
      <c r="CF178" s="104">
        <v>300</v>
      </c>
      <c r="CG178" s="104">
        <v>0</v>
      </c>
      <c r="CH178" s="104">
        <v>812</v>
      </c>
      <c r="CI178" s="104">
        <v>3062</v>
      </c>
      <c r="CJ178" s="104">
        <v>7938</v>
      </c>
      <c r="CK178" s="105">
        <v>0.65</v>
      </c>
      <c r="CL178" s="106" t="s">
        <v>66</v>
      </c>
      <c r="CN178" s="100">
        <f>AVERAGE(CE$6:CE178)</f>
        <v>7699.4219653179189</v>
      </c>
      <c r="CO178" s="100">
        <f>AVERAGE(CI$6:CI178)</f>
        <v>2145.8092485549132</v>
      </c>
      <c r="CP178" s="100">
        <f>AVERAGE(CJ$6:CJ178)</f>
        <v>5553.6127167630057</v>
      </c>
    </row>
    <row r="179" spans="2:94" ht="16" x14ac:dyDescent="0.2">
      <c r="B179" s="103">
        <v>174</v>
      </c>
      <c r="C179" s="103">
        <v>1</v>
      </c>
      <c r="D179" s="103">
        <v>5</v>
      </c>
      <c r="E179" s="103">
        <v>2</v>
      </c>
      <c r="F179" s="104">
        <v>56</v>
      </c>
      <c r="G179" s="103">
        <v>5</v>
      </c>
      <c r="H179" s="103">
        <v>7</v>
      </c>
      <c r="I179" s="104">
        <v>450</v>
      </c>
      <c r="J179" s="103">
        <v>6</v>
      </c>
      <c r="K179" s="104">
        <v>750</v>
      </c>
      <c r="L179" s="104">
        <v>3900</v>
      </c>
      <c r="M179" s="104">
        <v>500</v>
      </c>
      <c r="N179" s="104">
        <v>0</v>
      </c>
      <c r="O179" s="104">
        <v>576</v>
      </c>
      <c r="P179" s="104">
        <v>1976</v>
      </c>
      <c r="Q179" s="104">
        <v>1924</v>
      </c>
      <c r="R179" s="105">
        <v>0.3</v>
      </c>
      <c r="S179" s="106" t="s">
        <v>66</v>
      </c>
      <c r="U179" s="100">
        <f>AVERAGE(L$6:L179)</f>
        <v>4183.6206896551721</v>
      </c>
      <c r="V179" s="100">
        <f>AVERAGE(P$6:P179)</f>
        <v>1861.2183908045977</v>
      </c>
      <c r="W179" s="100">
        <f>AVERAGE(Q$6:Q179)</f>
        <v>2322.4022988505749</v>
      </c>
      <c r="X179" s="6"/>
      <c r="Z179" s="103">
        <v>174</v>
      </c>
      <c r="AA179" s="103">
        <v>3</v>
      </c>
      <c r="AB179" s="103">
        <v>4</v>
      </c>
      <c r="AC179" s="103">
        <v>5</v>
      </c>
      <c r="AD179" s="104">
        <v>55</v>
      </c>
      <c r="AE179" s="103">
        <v>5</v>
      </c>
      <c r="AF179" s="103">
        <v>10</v>
      </c>
      <c r="AG179" s="104">
        <v>1800</v>
      </c>
      <c r="AH179" s="103">
        <v>7</v>
      </c>
      <c r="AI179" s="104">
        <v>600</v>
      </c>
      <c r="AJ179" s="104">
        <v>6600</v>
      </c>
      <c r="AK179" s="104">
        <v>500</v>
      </c>
      <c r="AL179" s="104">
        <v>0</v>
      </c>
      <c r="AM179" s="104">
        <v>625</v>
      </c>
      <c r="AN179" s="104">
        <v>2175</v>
      </c>
      <c r="AO179" s="104">
        <v>4425</v>
      </c>
      <c r="AP179" s="105">
        <v>0.35</v>
      </c>
      <c r="AQ179" s="106" t="s">
        <v>66</v>
      </c>
      <c r="AS179" s="100">
        <f>AVERAGE(AJ$6:AJ179)</f>
        <v>6221.5517241379312</v>
      </c>
      <c r="AT179" s="100">
        <f>AVERAGE(AN$6:AN179)</f>
        <v>2135.5747126436781</v>
      </c>
      <c r="AU179" s="100">
        <f>AVERAGE(AO$6:AO179)</f>
        <v>4085.977011494253</v>
      </c>
      <c r="AV179" s="6"/>
      <c r="AX179" s="103">
        <v>174</v>
      </c>
      <c r="AY179" s="103">
        <v>2</v>
      </c>
      <c r="AZ179" s="103">
        <v>4</v>
      </c>
      <c r="BA179" s="103">
        <v>5</v>
      </c>
      <c r="BB179" s="104">
        <v>41</v>
      </c>
      <c r="BC179" s="103">
        <v>9</v>
      </c>
      <c r="BD179" s="103">
        <v>14</v>
      </c>
      <c r="BE179" s="104">
        <v>800</v>
      </c>
      <c r="BF179" s="103">
        <v>12</v>
      </c>
      <c r="BG179" s="104">
        <v>400</v>
      </c>
      <c r="BH179" s="104">
        <v>10800</v>
      </c>
      <c r="BI179" s="104">
        <v>300</v>
      </c>
      <c r="BJ179" s="104">
        <v>0</v>
      </c>
      <c r="BK179" s="104">
        <v>732</v>
      </c>
      <c r="BL179" s="104">
        <v>2832</v>
      </c>
      <c r="BM179" s="104">
        <v>7968</v>
      </c>
      <c r="BN179" s="105">
        <v>0.6</v>
      </c>
      <c r="BO179" s="106" t="str">
        <v>No</v>
      </c>
      <c r="BQ179" s="100">
        <f>AVERAGE(BH$6:BH179)</f>
        <v>7564.9425287356325</v>
      </c>
      <c r="BR179" s="100">
        <f>AVERAGE(BL$6:BL179)</f>
        <v>2069.1091954022991</v>
      </c>
      <c r="BS179" s="100">
        <f>AVERAGE(BM$6:BM179)</f>
        <v>5495.833333333333</v>
      </c>
      <c r="BT179" s="6"/>
      <c r="BU179" s="103">
        <v>174</v>
      </c>
      <c r="BV179" s="103">
        <v>2</v>
      </c>
      <c r="BW179" s="103">
        <v>3</v>
      </c>
      <c r="BX179" s="103">
        <v>3</v>
      </c>
      <c r="BY179" s="104">
        <v>67</v>
      </c>
      <c r="BZ179" s="103">
        <v>7</v>
      </c>
      <c r="CA179" s="103">
        <v>10</v>
      </c>
      <c r="CB179" s="104">
        <v>800</v>
      </c>
      <c r="CC179" s="103">
        <v>8</v>
      </c>
      <c r="CD179" s="104">
        <v>300</v>
      </c>
      <c r="CE179" s="104">
        <v>7500</v>
      </c>
      <c r="CF179" s="104">
        <v>300</v>
      </c>
      <c r="CG179" s="104">
        <v>0</v>
      </c>
      <c r="CH179" s="104">
        <v>776</v>
      </c>
      <c r="CI179" s="104">
        <v>2276</v>
      </c>
      <c r="CJ179" s="104">
        <v>5224</v>
      </c>
      <c r="CK179" s="105">
        <v>0.4</v>
      </c>
      <c r="CL179" s="106" t="s">
        <v>66</v>
      </c>
      <c r="CN179" s="100">
        <f>AVERAGE(CE$6:CE179)</f>
        <v>7698.2758620689656</v>
      </c>
      <c r="CO179" s="100">
        <f>AVERAGE(CI$6:CI179)</f>
        <v>2146.5574712643679</v>
      </c>
      <c r="CP179" s="100">
        <f>AVERAGE(CJ$6:CJ179)</f>
        <v>5551.7183908045981</v>
      </c>
    </row>
    <row r="180" spans="2:94" ht="16" x14ac:dyDescent="0.2">
      <c r="B180" s="103">
        <v>175</v>
      </c>
      <c r="C180" s="103">
        <v>3</v>
      </c>
      <c r="D180" s="103">
        <v>2</v>
      </c>
      <c r="E180" s="103">
        <v>1</v>
      </c>
      <c r="F180" s="104">
        <v>58</v>
      </c>
      <c r="G180" s="103">
        <v>7</v>
      </c>
      <c r="H180" s="103">
        <v>8</v>
      </c>
      <c r="I180" s="104">
        <v>1350</v>
      </c>
      <c r="J180" s="103">
        <v>5</v>
      </c>
      <c r="K180" s="104">
        <v>300</v>
      </c>
      <c r="L180" s="104">
        <v>3900</v>
      </c>
      <c r="M180" s="104">
        <v>500</v>
      </c>
      <c r="N180" s="104">
        <v>0</v>
      </c>
      <c r="O180" s="104">
        <v>530</v>
      </c>
      <c r="P180" s="104">
        <v>1780</v>
      </c>
      <c r="Q180" s="104">
        <v>2120</v>
      </c>
      <c r="R180" s="105">
        <v>0.25</v>
      </c>
      <c r="S180" s="106" t="s">
        <v>66</v>
      </c>
      <c r="U180" s="100">
        <f>AVERAGE(L$6:L180)</f>
        <v>4182</v>
      </c>
      <c r="V180" s="100">
        <f>AVERAGE(P$6:P180)</f>
        <v>1860.7542857142857</v>
      </c>
      <c r="W180" s="100">
        <f>AVERAGE(Q$6:Q180)</f>
        <v>2321.2457142857143</v>
      </c>
      <c r="X180" s="6"/>
      <c r="Z180" s="103">
        <v>175</v>
      </c>
      <c r="AA180" s="103">
        <v>1</v>
      </c>
      <c r="AB180" s="103">
        <v>3</v>
      </c>
      <c r="AC180" s="103">
        <v>2</v>
      </c>
      <c r="AD180" s="104">
        <v>44</v>
      </c>
      <c r="AE180" s="103">
        <v>5</v>
      </c>
      <c r="AF180" s="103">
        <v>7</v>
      </c>
      <c r="AG180" s="104">
        <v>600</v>
      </c>
      <c r="AH180" s="103">
        <v>6</v>
      </c>
      <c r="AI180" s="104">
        <v>450</v>
      </c>
      <c r="AJ180" s="104">
        <v>4650</v>
      </c>
      <c r="AK180" s="104">
        <v>500</v>
      </c>
      <c r="AL180" s="104">
        <v>0</v>
      </c>
      <c r="AM180" s="104">
        <v>504</v>
      </c>
      <c r="AN180" s="104">
        <v>1904</v>
      </c>
      <c r="AO180" s="104">
        <v>2746</v>
      </c>
      <c r="AP180" s="105">
        <v>0.3</v>
      </c>
      <c r="AQ180" s="106" t="s">
        <v>66</v>
      </c>
      <c r="AS180" s="100">
        <f>AVERAGE(AJ$6:AJ180)</f>
        <v>6212.5714285714284</v>
      </c>
      <c r="AT180" s="100">
        <f>AVERAGE(AN$6:AN180)</f>
        <v>2134.2514285714287</v>
      </c>
      <c r="AU180" s="100">
        <f>AVERAGE(AO$6:AO180)</f>
        <v>4078.32</v>
      </c>
      <c r="AV180" s="6"/>
      <c r="AX180" s="103">
        <v>175</v>
      </c>
      <c r="AY180" s="103">
        <v>1</v>
      </c>
      <c r="AZ180" s="103">
        <v>3</v>
      </c>
      <c r="BA180" s="103">
        <v>4</v>
      </c>
      <c r="BB180" s="104">
        <v>56</v>
      </c>
      <c r="BC180" s="103">
        <v>7</v>
      </c>
      <c r="BD180" s="103">
        <v>11</v>
      </c>
      <c r="BE180" s="104">
        <v>400</v>
      </c>
      <c r="BF180" s="103">
        <v>10</v>
      </c>
      <c r="BG180" s="104">
        <v>300</v>
      </c>
      <c r="BH180" s="104">
        <v>8700</v>
      </c>
      <c r="BI180" s="104">
        <v>300</v>
      </c>
      <c r="BJ180" s="104">
        <v>0</v>
      </c>
      <c r="BK180" s="104">
        <v>800</v>
      </c>
      <c r="BL180" s="104">
        <v>2600</v>
      </c>
      <c r="BM180" s="104">
        <v>6100</v>
      </c>
      <c r="BN180" s="105">
        <v>0.5</v>
      </c>
      <c r="BO180" s="106" t="str">
        <v>No</v>
      </c>
      <c r="BQ180" s="100">
        <f>AVERAGE(BH$6:BH180)</f>
        <v>7571.4285714285716</v>
      </c>
      <c r="BR180" s="100">
        <f>AVERAGE(BL$6:BL180)</f>
        <v>2072.1428571428573</v>
      </c>
      <c r="BS180" s="100">
        <f>AVERAGE(BM$6:BM180)</f>
        <v>5499.2857142857147</v>
      </c>
      <c r="BT180" s="6"/>
      <c r="BU180" s="103">
        <v>175</v>
      </c>
      <c r="BV180" s="103">
        <v>3</v>
      </c>
      <c r="BW180" s="103">
        <v>3</v>
      </c>
      <c r="BX180" s="103">
        <v>2</v>
      </c>
      <c r="BY180" s="104">
        <v>52</v>
      </c>
      <c r="BZ180" s="103">
        <v>8</v>
      </c>
      <c r="CA180" s="103">
        <v>10</v>
      </c>
      <c r="CB180" s="104">
        <v>1200</v>
      </c>
      <c r="CC180" s="103">
        <v>7</v>
      </c>
      <c r="CD180" s="104">
        <v>300</v>
      </c>
      <c r="CE180" s="104">
        <v>7100</v>
      </c>
      <c r="CF180" s="104">
        <v>300</v>
      </c>
      <c r="CG180" s="104">
        <v>0</v>
      </c>
      <c r="CH180" s="104">
        <v>604</v>
      </c>
      <c r="CI180" s="104">
        <v>1954</v>
      </c>
      <c r="CJ180" s="104">
        <v>5146</v>
      </c>
      <c r="CK180" s="105">
        <v>0.35</v>
      </c>
      <c r="CL180" s="106" t="s">
        <v>66</v>
      </c>
      <c r="CN180" s="100">
        <f>AVERAGE(CE$6:CE180)</f>
        <v>7694.8571428571431</v>
      </c>
      <c r="CO180" s="100">
        <f>AVERAGE(CI$6:CI180)</f>
        <v>2145.457142857143</v>
      </c>
      <c r="CP180" s="100">
        <f>AVERAGE(CJ$6:CJ180)</f>
        <v>5549.4</v>
      </c>
    </row>
    <row r="181" spans="2:94" ht="16" x14ac:dyDescent="0.2">
      <c r="B181" s="103">
        <v>176</v>
      </c>
      <c r="C181" s="103">
        <v>2</v>
      </c>
      <c r="D181" s="103">
        <v>4</v>
      </c>
      <c r="E181" s="103">
        <v>2</v>
      </c>
      <c r="F181" s="104">
        <v>56</v>
      </c>
      <c r="G181" s="103">
        <v>4</v>
      </c>
      <c r="H181" s="103">
        <v>6</v>
      </c>
      <c r="I181" s="104">
        <v>900</v>
      </c>
      <c r="J181" s="103">
        <v>4</v>
      </c>
      <c r="K181" s="104">
        <v>600</v>
      </c>
      <c r="L181" s="104">
        <v>3300</v>
      </c>
      <c r="M181" s="104">
        <v>500</v>
      </c>
      <c r="N181" s="104">
        <v>0</v>
      </c>
      <c r="O181" s="104">
        <v>464</v>
      </c>
      <c r="P181" s="104">
        <v>1564</v>
      </c>
      <c r="Q181" s="104">
        <v>1736</v>
      </c>
      <c r="R181" s="105">
        <v>0.2</v>
      </c>
      <c r="S181" s="106" t="s">
        <v>66</v>
      </c>
      <c r="U181" s="100">
        <f>AVERAGE(L$6:L181)</f>
        <v>4176.988636363636</v>
      </c>
      <c r="V181" s="100">
        <f>AVERAGE(P$6:P181)</f>
        <v>1859.0681818181818</v>
      </c>
      <c r="W181" s="100">
        <f>AVERAGE(Q$6:Q181)</f>
        <v>2317.9204545454545</v>
      </c>
      <c r="X181" s="6"/>
      <c r="Z181" s="103">
        <v>176</v>
      </c>
      <c r="AA181" s="103">
        <v>2</v>
      </c>
      <c r="AB181" s="103">
        <v>4</v>
      </c>
      <c r="AC181" s="103">
        <v>1</v>
      </c>
      <c r="AD181" s="104">
        <v>61</v>
      </c>
      <c r="AE181" s="103">
        <v>7</v>
      </c>
      <c r="AF181" s="103">
        <v>8</v>
      </c>
      <c r="AG181" s="104">
        <v>1200</v>
      </c>
      <c r="AH181" s="103">
        <v>6</v>
      </c>
      <c r="AI181" s="104">
        <v>600</v>
      </c>
      <c r="AJ181" s="104">
        <v>5400</v>
      </c>
      <c r="AK181" s="104">
        <v>500</v>
      </c>
      <c r="AL181" s="104">
        <v>0</v>
      </c>
      <c r="AM181" s="104">
        <v>606</v>
      </c>
      <c r="AN181" s="104">
        <v>2006</v>
      </c>
      <c r="AO181" s="104">
        <v>3394</v>
      </c>
      <c r="AP181" s="105">
        <v>0.3</v>
      </c>
      <c r="AQ181" s="106" t="s">
        <v>66</v>
      </c>
      <c r="AS181" s="100">
        <f>AVERAGE(AJ$6:AJ181)</f>
        <v>6207.954545454545</v>
      </c>
      <c r="AT181" s="100">
        <f>AVERAGE(AN$6:AN181)</f>
        <v>2133.5227272727275</v>
      </c>
      <c r="AU181" s="100">
        <f>AVERAGE(AO$6:AO181)</f>
        <v>4074.431818181818</v>
      </c>
      <c r="AV181" s="6"/>
      <c r="AX181" s="103">
        <v>176</v>
      </c>
      <c r="AY181" s="103">
        <v>0</v>
      </c>
      <c r="AZ181" s="103">
        <v>3</v>
      </c>
      <c r="BA181" s="103">
        <v>1</v>
      </c>
      <c r="BB181" s="104">
        <v>39</v>
      </c>
      <c r="BC181" s="103">
        <v>7</v>
      </c>
      <c r="BD181" s="103">
        <v>8</v>
      </c>
      <c r="BE181" s="104">
        <v>0</v>
      </c>
      <c r="BF181" s="103">
        <v>8</v>
      </c>
      <c r="BG181" s="104">
        <v>300</v>
      </c>
      <c r="BH181" s="104">
        <v>6700</v>
      </c>
      <c r="BI181" s="104">
        <v>300</v>
      </c>
      <c r="BJ181" s="104">
        <v>0</v>
      </c>
      <c r="BK181" s="104">
        <v>552</v>
      </c>
      <c r="BL181" s="104">
        <v>2052</v>
      </c>
      <c r="BM181" s="104">
        <v>4648</v>
      </c>
      <c r="BN181" s="105">
        <v>0.4</v>
      </c>
      <c r="BO181" s="106" t="str">
        <v>No</v>
      </c>
      <c r="BQ181" s="100">
        <f>AVERAGE(BH$6:BH181)</f>
        <v>7566.477272727273</v>
      </c>
      <c r="BR181" s="100">
        <f>AVERAGE(BL$6:BL181)</f>
        <v>2072.028409090909</v>
      </c>
      <c r="BS181" s="100">
        <f>AVERAGE(BM$6:BM181)</f>
        <v>5494.448863636364</v>
      </c>
      <c r="BT181" s="6"/>
      <c r="BU181" s="103">
        <v>176</v>
      </c>
      <c r="BV181" s="103">
        <v>2</v>
      </c>
      <c r="BW181" s="103">
        <v>4</v>
      </c>
      <c r="BX181" s="103">
        <v>3</v>
      </c>
      <c r="BY181" s="104">
        <v>42</v>
      </c>
      <c r="BZ181" s="103">
        <v>6</v>
      </c>
      <c r="CA181" s="103">
        <v>9</v>
      </c>
      <c r="CB181" s="104">
        <v>800</v>
      </c>
      <c r="CC181" s="103">
        <v>7</v>
      </c>
      <c r="CD181" s="104">
        <v>400</v>
      </c>
      <c r="CE181" s="104">
        <v>6800</v>
      </c>
      <c r="CF181" s="104">
        <v>300</v>
      </c>
      <c r="CG181" s="104">
        <v>0</v>
      </c>
      <c r="CH181" s="104">
        <v>534</v>
      </c>
      <c r="CI181" s="104">
        <v>1884</v>
      </c>
      <c r="CJ181" s="104">
        <v>4916</v>
      </c>
      <c r="CK181" s="105">
        <v>0.35</v>
      </c>
      <c r="CL181" s="106" t="s">
        <v>66</v>
      </c>
      <c r="CN181" s="100">
        <f>AVERAGE(CE$6:CE181)</f>
        <v>7689.772727272727</v>
      </c>
      <c r="CO181" s="100">
        <f>AVERAGE(CI$6:CI181)</f>
        <v>2143.971590909091</v>
      </c>
      <c r="CP181" s="100">
        <f>AVERAGE(CJ$6:CJ181)</f>
        <v>5545.801136363636</v>
      </c>
    </row>
    <row r="182" spans="2:94" ht="16" x14ac:dyDescent="0.2">
      <c r="B182" s="103">
        <v>177</v>
      </c>
      <c r="C182" s="103">
        <v>0</v>
      </c>
      <c r="D182" s="103">
        <v>4</v>
      </c>
      <c r="E182" s="103">
        <v>3</v>
      </c>
      <c r="F182" s="104">
        <v>64</v>
      </c>
      <c r="G182" s="103">
        <v>6</v>
      </c>
      <c r="H182" s="103">
        <v>9</v>
      </c>
      <c r="I182" s="104">
        <v>0</v>
      </c>
      <c r="J182" s="103">
        <v>9</v>
      </c>
      <c r="K182" s="104">
        <v>600</v>
      </c>
      <c r="L182" s="104">
        <v>4650</v>
      </c>
      <c r="M182" s="104">
        <v>500</v>
      </c>
      <c r="N182" s="104">
        <v>0</v>
      </c>
      <c r="O182" s="104">
        <v>816</v>
      </c>
      <c r="P182" s="104">
        <v>2666</v>
      </c>
      <c r="Q182" s="104">
        <v>1984</v>
      </c>
      <c r="R182" s="105">
        <v>0.45</v>
      </c>
      <c r="S182" s="106" t="s">
        <v>66</v>
      </c>
      <c r="U182" s="100">
        <f>AVERAGE(L$6:L182)</f>
        <v>4179.6610169491523</v>
      </c>
      <c r="V182" s="100">
        <f>AVERAGE(P$6:P182)</f>
        <v>1863.6271186440679</v>
      </c>
      <c r="W182" s="100">
        <f>AVERAGE(Q$6:Q182)</f>
        <v>2316.0338983050847</v>
      </c>
      <c r="X182" s="6"/>
      <c r="Z182" s="103">
        <v>177</v>
      </c>
      <c r="AA182" s="103">
        <v>3</v>
      </c>
      <c r="AB182" s="103">
        <v>2</v>
      </c>
      <c r="AC182" s="103">
        <v>2</v>
      </c>
      <c r="AD182" s="104">
        <v>54</v>
      </c>
      <c r="AE182" s="103">
        <v>7</v>
      </c>
      <c r="AF182" s="103">
        <v>9</v>
      </c>
      <c r="AG182" s="104">
        <v>1800</v>
      </c>
      <c r="AH182" s="103">
        <v>6</v>
      </c>
      <c r="AI182" s="104">
        <v>300</v>
      </c>
      <c r="AJ182" s="104">
        <v>5700</v>
      </c>
      <c r="AK182" s="104">
        <v>500</v>
      </c>
      <c r="AL182" s="104">
        <v>0</v>
      </c>
      <c r="AM182" s="104">
        <v>564</v>
      </c>
      <c r="AN182" s="104">
        <v>1964</v>
      </c>
      <c r="AO182" s="104">
        <v>3736</v>
      </c>
      <c r="AP182" s="105">
        <v>0.3</v>
      </c>
      <c r="AQ182" s="106" t="s">
        <v>66</v>
      </c>
      <c r="AS182" s="100">
        <f>AVERAGE(AJ$6:AJ182)</f>
        <v>6205.0847457627115</v>
      </c>
      <c r="AT182" s="100">
        <f>AVERAGE(AN$6:AN182)</f>
        <v>2132.5649717514125</v>
      </c>
      <c r="AU182" s="100">
        <f>AVERAGE(AO$6:AO182)</f>
        <v>4072.5197740112994</v>
      </c>
      <c r="AV182" s="6"/>
      <c r="AX182" s="103">
        <v>177</v>
      </c>
      <c r="AY182" s="103">
        <v>4</v>
      </c>
      <c r="AZ182" s="103">
        <v>3</v>
      </c>
      <c r="BA182" s="103">
        <v>3</v>
      </c>
      <c r="BB182" s="104">
        <v>35</v>
      </c>
      <c r="BC182" s="103">
        <v>11</v>
      </c>
      <c r="BD182" s="103">
        <v>14</v>
      </c>
      <c r="BE182" s="104">
        <v>1600</v>
      </c>
      <c r="BF182" s="103">
        <v>10</v>
      </c>
      <c r="BG182" s="104">
        <v>300</v>
      </c>
      <c r="BH182" s="104">
        <v>9900</v>
      </c>
      <c r="BI182" s="104">
        <v>300</v>
      </c>
      <c r="BJ182" s="104">
        <v>0</v>
      </c>
      <c r="BK182" s="104">
        <v>590</v>
      </c>
      <c r="BL182" s="104">
        <v>2390</v>
      </c>
      <c r="BM182" s="104">
        <v>7510</v>
      </c>
      <c r="BN182" s="105">
        <v>0.5</v>
      </c>
      <c r="BO182" s="106" t="str">
        <v>No</v>
      </c>
      <c r="BQ182" s="100">
        <f>AVERAGE(BH$6:BH182)</f>
        <v>7579.6610169491523</v>
      </c>
      <c r="BR182" s="100">
        <f>AVERAGE(BL$6:BL182)</f>
        <v>2073.824858757062</v>
      </c>
      <c r="BS182" s="100">
        <f>AVERAGE(BM$6:BM182)</f>
        <v>5505.8361581920908</v>
      </c>
      <c r="BT182" s="6"/>
      <c r="BU182" s="103">
        <v>177</v>
      </c>
      <c r="BV182" s="103">
        <v>3</v>
      </c>
      <c r="BW182" s="103">
        <v>3</v>
      </c>
      <c r="BX182" s="103">
        <v>0</v>
      </c>
      <c r="BY182" s="104">
        <v>34</v>
      </c>
      <c r="BZ182" s="103">
        <v>9</v>
      </c>
      <c r="CA182" s="103">
        <v>9</v>
      </c>
      <c r="CB182" s="104">
        <v>1200</v>
      </c>
      <c r="CC182" s="103">
        <v>6</v>
      </c>
      <c r="CD182" s="104">
        <v>300</v>
      </c>
      <c r="CE182" s="104">
        <v>6300</v>
      </c>
      <c r="CF182" s="104">
        <v>300</v>
      </c>
      <c r="CG182" s="104">
        <v>0</v>
      </c>
      <c r="CH182" s="104">
        <v>444</v>
      </c>
      <c r="CI182" s="104">
        <v>1644</v>
      </c>
      <c r="CJ182" s="104">
        <v>4656</v>
      </c>
      <c r="CK182" s="105">
        <v>0.3</v>
      </c>
      <c r="CL182" s="106" t="s">
        <v>66</v>
      </c>
      <c r="CN182" s="100">
        <f>AVERAGE(CE$6:CE182)</f>
        <v>7681.9209039548023</v>
      </c>
      <c r="CO182" s="100">
        <f>AVERAGE(CI$6:CI182)</f>
        <v>2141.1468926553671</v>
      </c>
      <c r="CP182" s="100">
        <f>AVERAGE(CJ$6:CJ182)</f>
        <v>5540.7740112994352</v>
      </c>
    </row>
    <row r="183" spans="2:94" ht="16" x14ac:dyDescent="0.2">
      <c r="B183" s="103">
        <v>178</v>
      </c>
      <c r="C183" s="103">
        <v>4</v>
      </c>
      <c r="D183" s="103">
        <v>2</v>
      </c>
      <c r="E183" s="103">
        <v>3</v>
      </c>
      <c r="F183" s="104">
        <v>42</v>
      </c>
      <c r="G183" s="103">
        <v>4</v>
      </c>
      <c r="H183" s="103">
        <v>7</v>
      </c>
      <c r="I183" s="104">
        <v>1800</v>
      </c>
      <c r="J183" s="103">
        <v>3</v>
      </c>
      <c r="K183" s="104">
        <v>300</v>
      </c>
      <c r="L183" s="104">
        <v>3450</v>
      </c>
      <c r="M183" s="104">
        <v>500</v>
      </c>
      <c r="N183" s="104">
        <v>0</v>
      </c>
      <c r="O183" s="104">
        <v>366</v>
      </c>
      <c r="P183" s="104">
        <v>1316</v>
      </c>
      <c r="Q183" s="104">
        <v>2134</v>
      </c>
      <c r="R183" s="105">
        <v>0.15</v>
      </c>
      <c r="S183" s="106" t="s">
        <v>66</v>
      </c>
      <c r="U183" s="100">
        <f>AVERAGE(L$6:L183)</f>
        <v>4175.5617977528091</v>
      </c>
      <c r="V183" s="100">
        <f>AVERAGE(P$6:P183)</f>
        <v>1860.5505617977528</v>
      </c>
      <c r="W183" s="100">
        <f>AVERAGE(Q$6:Q183)</f>
        <v>2315.0112359550562</v>
      </c>
      <c r="X183" s="6"/>
      <c r="Z183" s="103">
        <v>178</v>
      </c>
      <c r="AA183" s="103">
        <v>1</v>
      </c>
      <c r="AB183" s="103">
        <v>3</v>
      </c>
      <c r="AC183" s="103">
        <v>1</v>
      </c>
      <c r="AD183" s="104">
        <v>58</v>
      </c>
      <c r="AE183" s="103">
        <v>8</v>
      </c>
      <c r="AF183" s="103">
        <v>9</v>
      </c>
      <c r="AG183" s="104">
        <v>600</v>
      </c>
      <c r="AH183" s="103">
        <v>8</v>
      </c>
      <c r="AI183" s="104">
        <v>450</v>
      </c>
      <c r="AJ183" s="104">
        <v>5850</v>
      </c>
      <c r="AK183" s="104">
        <v>500</v>
      </c>
      <c r="AL183" s="104">
        <v>0</v>
      </c>
      <c r="AM183" s="104">
        <v>704</v>
      </c>
      <c r="AN183" s="104">
        <v>2404</v>
      </c>
      <c r="AO183" s="104">
        <v>3446</v>
      </c>
      <c r="AP183" s="105">
        <v>0.4</v>
      </c>
      <c r="AQ183" s="106" t="s">
        <v>66</v>
      </c>
      <c r="AS183" s="100">
        <f>AVERAGE(AJ$6:AJ183)</f>
        <v>6203.0898876404499</v>
      </c>
      <c r="AT183" s="100">
        <f>AVERAGE(AN$6:AN183)</f>
        <v>2134.0898876404494</v>
      </c>
      <c r="AU183" s="100">
        <f>AVERAGE(AO$6:AO183)</f>
        <v>4069</v>
      </c>
      <c r="AV183" s="6"/>
      <c r="AX183" s="103">
        <v>178</v>
      </c>
      <c r="AY183" s="103">
        <v>5</v>
      </c>
      <c r="AZ183" s="103">
        <v>4</v>
      </c>
      <c r="BA183" s="103">
        <v>3</v>
      </c>
      <c r="BB183" s="104">
        <v>68</v>
      </c>
      <c r="BC183" s="103">
        <v>10</v>
      </c>
      <c r="BD183" s="103">
        <v>13</v>
      </c>
      <c r="BE183" s="104">
        <v>2000</v>
      </c>
      <c r="BF183" s="103">
        <v>8</v>
      </c>
      <c r="BG183" s="104">
        <v>400</v>
      </c>
      <c r="BH183" s="104">
        <v>8800</v>
      </c>
      <c r="BI183" s="104">
        <v>300</v>
      </c>
      <c r="BJ183" s="104">
        <v>0</v>
      </c>
      <c r="BK183" s="104">
        <v>784</v>
      </c>
      <c r="BL183" s="104">
        <v>2284</v>
      </c>
      <c r="BM183" s="104">
        <v>6516</v>
      </c>
      <c r="BN183" s="105">
        <v>0.4</v>
      </c>
      <c r="BO183" s="106" t="str">
        <v>No</v>
      </c>
      <c r="BQ183" s="100">
        <f>AVERAGE(BH$6:BH183)</f>
        <v>7586.5168539325841</v>
      </c>
      <c r="BR183" s="100">
        <f>AVERAGE(BL$6:BL183)</f>
        <v>2075.0056179775279</v>
      </c>
      <c r="BS183" s="100">
        <f>AVERAGE(BM$6:BM183)</f>
        <v>5511.5112359550558</v>
      </c>
      <c r="BT183" s="6"/>
      <c r="BU183" s="103">
        <v>178</v>
      </c>
      <c r="BV183" s="103">
        <v>2</v>
      </c>
      <c r="BW183" s="103">
        <v>3</v>
      </c>
      <c r="BX183" s="103">
        <v>0</v>
      </c>
      <c r="BY183" s="104">
        <v>41</v>
      </c>
      <c r="BZ183" s="103">
        <v>7</v>
      </c>
      <c r="CA183" s="103">
        <v>7</v>
      </c>
      <c r="CB183" s="104">
        <v>800</v>
      </c>
      <c r="CC183" s="103">
        <v>5</v>
      </c>
      <c r="CD183" s="104">
        <v>300</v>
      </c>
      <c r="CE183" s="104">
        <v>5100</v>
      </c>
      <c r="CF183" s="104">
        <v>300</v>
      </c>
      <c r="CG183" s="104">
        <v>0</v>
      </c>
      <c r="CH183" s="104">
        <v>445</v>
      </c>
      <c r="CI183" s="104">
        <v>1495</v>
      </c>
      <c r="CJ183" s="104">
        <v>3605</v>
      </c>
      <c r="CK183" s="105">
        <v>0.25</v>
      </c>
      <c r="CL183" s="106" t="s">
        <v>66</v>
      </c>
      <c r="CN183" s="100">
        <f>AVERAGE(CE$6:CE183)</f>
        <v>7667.4157303370785</v>
      </c>
      <c r="CO183" s="100">
        <f>AVERAGE(CI$6:CI183)</f>
        <v>2137.5168539325841</v>
      </c>
      <c r="CP183" s="100">
        <f>AVERAGE(CJ$6:CJ183)</f>
        <v>5529.8988764044943</v>
      </c>
    </row>
    <row r="184" spans="2:94" ht="16" x14ac:dyDescent="0.2">
      <c r="B184" s="103">
        <v>179</v>
      </c>
      <c r="C184" s="103">
        <v>1</v>
      </c>
      <c r="D184" s="103">
        <v>4</v>
      </c>
      <c r="E184" s="103">
        <v>4</v>
      </c>
      <c r="F184" s="104">
        <v>56</v>
      </c>
      <c r="G184" s="103">
        <v>6</v>
      </c>
      <c r="H184" s="103">
        <v>10</v>
      </c>
      <c r="I184" s="104">
        <v>450</v>
      </c>
      <c r="J184" s="103">
        <v>9</v>
      </c>
      <c r="K184" s="104">
        <v>600</v>
      </c>
      <c r="L184" s="104">
        <v>5100</v>
      </c>
      <c r="M184" s="104">
        <v>500</v>
      </c>
      <c r="N184" s="104">
        <v>0</v>
      </c>
      <c r="O184" s="104">
        <v>744</v>
      </c>
      <c r="P184" s="104">
        <v>2594</v>
      </c>
      <c r="Q184" s="104">
        <v>2506</v>
      </c>
      <c r="R184" s="105">
        <v>0.45</v>
      </c>
      <c r="S184" s="106" t="s">
        <v>66</v>
      </c>
      <c r="U184" s="100">
        <f>AVERAGE(L$6:L184)</f>
        <v>4180.7262569832401</v>
      </c>
      <c r="V184" s="100">
        <f>AVERAGE(P$6:P184)</f>
        <v>1864.6480446927374</v>
      </c>
      <c r="W184" s="100">
        <f>AVERAGE(Q$6:Q184)</f>
        <v>2316.078212290503</v>
      </c>
      <c r="X184" s="6"/>
      <c r="Z184" s="103">
        <v>179</v>
      </c>
      <c r="AA184" s="103">
        <v>3</v>
      </c>
      <c r="AB184" s="103">
        <v>3</v>
      </c>
      <c r="AC184" s="103">
        <v>4</v>
      </c>
      <c r="AD184" s="104">
        <v>42</v>
      </c>
      <c r="AE184" s="103">
        <v>7</v>
      </c>
      <c r="AF184" s="103">
        <v>11</v>
      </c>
      <c r="AG184" s="104">
        <v>1800</v>
      </c>
      <c r="AH184" s="103">
        <v>8</v>
      </c>
      <c r="AI184" s="104">
        <v>450</v>
      </c>
      <c r="AJ184" s="104">
        <v>7050</v>
      </c>
      <c r="AK184" s="104">
        <v>500</v>
      </c>
      <c r="AL184" s="104">
        <v>0</v>
      </c>
      <c r="AM184" s="104">
        <v>576</v>
      </c>
      <c r="AN184" s="104">
        <v>2276</v>
      </c>
      <c r="AO184" s="104">
        <v>4774</v>
      </c>
      <c r="AP184" s="105">
        <v>0.4</v>
      </c>
      <c r="AQ184" s="106" t="s">
        <v>66</v>
      </c>
      <c r="AS184" s="100">
        <f>AVERAGE(AJ$6:AJ184)</f>
        <v>6207.8212290502797</v>
      </c>
      <c r="AT184" s="100">
        <f>AVERAGE(AN$6:AN184)</f>
        <v>2134.882681564246</v>
      </c>
      <c r="AU184" s="100">
        <f>AVERAGE(AO$6:AO184)</f>
        <v>4072.9385474860337</v>
      </c>
      <c r="AV184" s="6"/>
      <c r="AX184" s="103">
        <v>179</v>
      </c>
      <c r="AY184" s="103">
        <v>0</v>
      </c>
      <c r="AZ184" s="103">
        <v>4</v>
      </c>
      <c r="BA184" s="103">
        <v>2</v>
      </c>
      <c r="BB184" s="104">
        <v>60</v>
      </c>
      <c r="BC184" s="103">
        <v>7</v>
      </c>
      <c r="BD184" s="103">
        <v>9</v>
      </c>
      <c r="BE184" s="104">
        <v>0</v>
      </c>
      <c r="BF184" s="103">
        <v>9</v>
      </c>
      <c r="BG184" s="104">
        <v>400</v>
      </c>
      <c r="BH184" s="104">
        <v>7600</v>
      </c>
      <c r="BI184" s="104">
        <v>300</v>
      </c>
      <c r="BJ184" s="104">
        <v>0</v>
      </c>
      <c r="BK184" s="104">
        <v>780</v>
      </c>
      <c r="BL184" s="104">
        <v>2430</v>
      </c>
      <c r="BM184" s="104">
        <v>5170</v>
      </c>
      <c r="BN184" s="105">
        <v>0.45</v>
      </c>
      <c r="BO184" s="106" t="str">
        <v>No</v>
      </c>
      <c r="BQ184" s="100">
        <f>AVERAGE(BH$6:BH184)</f>
        <v>7586.5921787709494</v>
      </c>
      <c r="BR184" s="100">
        <f>AVERAGE(BL$6:BL184)</f>
        <v>2076.9888268156424</v>
      </c>
      <c r="BS184" s="100">
        <f>AVERAGE(BM$6:BM184)</f>
        <v>5509.6033519553075</v>
      </c>
      <c r="BT184" s="6"/>
      <c r="BU184" s="103">
        <v>179</v>
      </c>
      <c r="BV184" s="103">
        <v>2</v>
      </c>
      <c r="BW184" s="103">
        <v>4</v>
      </c>
      <c r="BX184" s="103">
        <v>3</v>
      </c>
      <c r="BY184" s="104">
        <v>69</v>
      </c>
      <c r="BZ184" s="103">
        <v>8</v>
      </c>
      <c r="CA184" s="103">
        <v>11</v>
      </c>
      <c r="CB184" s="104">
        <v>800</v>
      </c>
      <c r="CC184" s="103">
        <v>9</v>
      </c>
      <c r="CD184" s="104">
        <v>400</v>
      </c>
      <c r="CE184" s="104">
        <v>8400</v>
      </c>
      <c r="CF184" s="104">
        <v>300</v>
      </c>
      <c r="CG184" s="104">
        <v>0</v>
      </c>
      <c r="CH184" s="104">
        <v>861</v>
      </c>
      <c r="CI184" s="104">
        <v>2511</v>
      </c>
      <c r="CJ184" s="104">
        <v>5889</v>
      </c>
      <c r="CK184" s="105">
        <v>0.45</v>
      </c>
      <c r="CL184" s="106" t="s">
        <v>66</v>
      </c>
      <c r="CN184" s="100">
        <f>AVERAGE(CE$6:CE184)</f>
        <v>7671.5083798882679</v>
      </c>
      <c r="CO184" s="100">
        <f>AVERAGE(CI$6:CI184)</f>
        <v>2139.6033519553071</v>
      </c>
      <c r="CP184" s="100">
        <f>AVERAGE(CJ$6:CJ184)</f>
        <v>5531.9050279329613</v>
      </c>
    </row>
    <row r="185" spans="2:94" ht="16" x14ac:dyDescent="0.2">
      <c r="B185" s="103">
        <v>180</v>
      </c>
      <c r="C185" s="103">
        <v>1</v>
      </c>
      <c r="D185" s="103">
        <v>2</v>
      </c>
      <c r="E185" s="103">
        <v>4</v>
      </c>
      <c r="F185" s="104">
        <v>57</v>
      </c>
      <c r="G185" s="103">
        <v>8</v>
      </c>
      <c r="H185" s="103">
        <v>12</v>
      </c>
      <c r="I185" s="104">
        <v>450</v>
      </c>
      <c r="J185" s="103">
        <v>11</v>
      </c>
      <c r="K185" s="104">
        <v>300</v>
      </c>
      <c r="L185" s="104">
        <v>5700</v>
      </c>
      <c r="M185" s="104">
        <v>500</v>
      </c>
      <c r="N185" s="104">
        <v>0</v>
      </c>
      <c r="O185" s="104">
        <v>867</v>
      </c>
      <c r="P185" s="104">
        <v>3017</v>
      </c>
      <c r="Q185" s="104">
        <v>2683</v>
      </c>
      <c r="R185" s="105">
        <v>0.55000000000000004</v>
      </c>
      <c r="S185" s="106" t="s">
        <v>66</v>
      </c>
      <c r="U185" s="100">
        <f>AVERAGE(L$6:L185)</f>
        <v>4189.166666666667</v>
      </c>
      <c r="V185" s="100">
        <f>AVERAGE(P$6:P185)</f>
        <v>1871.05</v>
      </c>
      <c r="W185" s="100">
        <f>AVERAGE(Q$6:Q185)</f>
        <v>2318.1166666666668</v>
      </c>
      <c r="X185" s="6"/>
      <c r="Z185" s="103">
        <v>180</v>
      </c>
      <c r="AA185" s="103">
        <v>3</v>
      </c>
      <c r="AB185" s="103">
        <v>4</v>
      </c>
      <c r="AC185" s="103">
        <v>3</v>
      </c>
      <c r="AD185" s="104">
        <v>42</v>
      </c>
      <c r="AE185" s="103">
        <v>6</v>
      </c>
      <c r="AF185" s="103">
        <v>9</v>
      </c>
      <c r="AG185" s="104">
        <v>1800</v>
      </c>
      <c r="AH185" s="103">
        <v>6</v>
      </c>
      <c r="AI185" s="104">
        <v>600</v>
      </c>
      <c r="AJ185" s="104">
        <v>6000</v>
      </c>
      <c r="AK185" s="104">
        <v>500</v>
      </c>
      <c r="AL185" s="104">
        <v>0</v>
      </c>
      <c r="AM185" s="104">
        <v>492</v>
      </c>
      <c r="AN185" s="104">
        <v>1892</v>
      </c>
      <c r="AO185" s="104">
        <v>4108</v>
      </c>
      <c r="AP185" s="105">
        <v>0.3</v>
      </c>
      <c r="AQ185" s="106" t="s">
        <v>66</v>
      </c>
      <c r="AS185" s="100">
        <f>AVERAGE(AJ$6:AJ185)</f>
        <v>6206.666666666667</v>
      </c>
      <c r="AT185" s="100">
        <f>AVERAGE(AN$6:AN185)</f>
        <v>2133.5333333333333</v>
      </c>
      <c r="AU185" s="100">
        <f>AVERAGE(AO$6:AO185)</f>
        <v>4073.1333333333332</v>
      </c>
      <c r="AV185" s="6"/>
      <c r="AX185" s="103">
        <v>180</v>
      </c>
      <c r="AY185" s="103">
        <v>2</v>
      </c>
      <c r="AZ185" s="103">
        <v>4</v>
      </c>
      <c r="BA185" s="103">
        <v>2</v>
      </c>
      <c r="BB185" s="104">
        <v>52</v>
      </c>
      <c r="BC185" s="103">
        <v>10</v>
      </c>
      <c r="BD185" s="103">
        <v>12</v>
      </c>
      <c r="BE185" s="104">
        <v>800</v>
      </c>
      <c r="BF185" s="103">
        <v>10</v>
      </c>
      <c r="BG185" s="104">
        <v>400</v>
      </c>
      <c r="BH185" s="104">
        <v>9200</v>
      </c>
      <c r="BI185" s="104">
        <v>300</v>
      </c>
      <c r="BJ185" s="104">
        <v>0</v>
      </c>
      <c r="BK185" s="104">
        <v>760</v>
      </c>
      <c r="BL185" s="104">
        <v>2560</v>
      </c>
      <c r="BM185" s="104">
        <v>6640</v>
      </c>
      <c r="BN185" s="105">
        <v>0.5</v>
      </c>
      <c r="BO185" s="106" t="str">
        <v>No</v>
      </c>
      <c r="BQ185" s="100">
        <f>AVERAGE(BH$6:BH185)</f>
        <v>7595.5555555555557</v>
      </c>
      <c r="BR185" s="100">
        <f>AVERAGE(BL$6:BL185)</f>
        <v>2079.6722222222224</v>
      </c>
      <c r="BS185" s="100">
        <f>AVERAGE(BM$6:BM185)</f>
        <v>5515.8833333333332</v>
      </c>
      <c r="BT185" s="6"/>
      <c r="BU185" s="103">
        <v>180</v>
      </c>
      <c r="BV185" s="103">
        <v>1</v>
      </c>
      <c r="BW185" s="103">
        <v>3</v>
      </c>
      <c r="BX185" s="103">
        <v>2</v>
      </c>
      <c r="BY185" s="104">
        <v>57</v>
      </c>
      <c r="BZ185" s="103">
        <v>6</v>
      </c>
      <c r="CA185" s="103">
        <v>8</v>
      </c>
      <c r="CB185" s="104">
        <v>400</v>
      </c>
      <c r="CC185" s="103">
        <v>7</v>
      </c>
      <c r="CD185" s="104">
        <v>300</v>
      </c>
      <c r="CE185" s="104">
        <v>6300</v>
      </c>
      <c r="CF185" s="104">
        <v>300</v>
      </c>
      <c r="CG185" s="104">
        <v>0</v>
      </c>
      <c r="CH185" s="104">
        <v>639</v>
      </c>
      <c r="CI185" s="104">
        <v>1989</v>
      </c>
      <c r="CJ185" s="104">
        <v>4311</v>
      </c>
      <c r="CK185" s="105">
        <v>0.35</v>
      </c>
      <c r="CL185" s="106" t="s">
        <v>66</v>
      </c>
      <c r="CN185" s="100">
        <f>AVERAGE(CE$6:CE185)</f>
        <v>7663.8888888888887</v>
      </c>
      <c r="CO185" s="100">
        <f>AVERAGE(CI$6:CI185)</f>
        <v>2138.7666666666669</v>
      </c>
      <c r="CP185" s="100">
        <f>AVERAGE(CJ$6:CJ185)</f>
        <v>5525.1222222222223</v>
      </c>
    </row>
    <row r="186" spans="2:94" ht="16" x14ac:dyDescent="0.2">
      <c r="B186" s="103">
        <v>181</v>
      </c>
      <c r="C186" s="103">
        <v>3</v>
      </c>
      <c r="D186" s="103">
        <v>4</v>
      </c>
      <c r="E186" s="103">
        <v>3</v>
      </c>
      <c r="F186" s="104">
        <v>57</v>
      </c>
      <c r="G186" s="103">
        <v>6</v>
      </c>
      <c r="H186" s="103">
        <v>9</v>
      </c>
      <c r="I186" s="104">
        <v>1350</v>
      </c>
      <c r="J186" s="103">
        <v>6</v>
      </c>
      <c r="K186" s="104">
        <v>600</v>
      </c>
      <c r="L186" s="104">
        <v>4650</v>
      </c>
      <c r="M186" s="104">
        <v>500</v>
      </c>
      <c r="N186" s="104">
        <v>0</v>
      </c>
      <c r="O186" s="104">
        <v>582</v>
      </c>
      <c r="P186" s="104">
        <v>1982</v>
      </c>
      <c r="Q186" s="104">
        <v>2668</v>
      </c>
      <c r="R186" s="105">
        <v>0.3</v>
      </c>
      <c r="S186" s="106" t="s">
        <v>66</v>
      </c>
      <c r="U186" s="100">
        <f>AVERAGE(L$6:L186)</f>
        <v>4191.7127071823206</v>
      </c>
      <c r="V186" s="100">
        <f>AVERAGE(P$6:P186)</f>
        <v>1871.6629834254143</v>
      </c>
      <c r="W186" s="100">
        <f>AVERAGE(Q$6:Q186)</f>
        <v>2320.0497237569061</v>
      </c>
      <c r="X186" s="6"/>
      <c r="Z186" s="103">
        <v>181</v>
      </c>
      <c r="AA186" s="103">
        <v>4</v>
      </c>
      <c r="AB186" s="103">
        <v>2</v>
      </c>
      <c r="AC186" s="103">
        <v>1</v>
      </c>
      <c r="AD186" s="104">
        <v>30</v>
      </c>
      <c r="AE186" s="103">
        <v>5</v>
      </c>
      <c r="AF186" s="103">
        <v>6</v>
      </c>
      <c r="AG186" s="104">
        <v>2400</v>
      </c>
      <c r="AH186" s="103">
        <v>2</v>
      </c>
      <c r="AI186" s="104">
        <v>300</v>
      </c>
      <c r="AJ186" s="104">
        <v>3900</v>
      </c>
      <c r="AK186" s="104">
        <v>500</v>
      </c>
      <c r="AL186" s="104">
        <v>0</v>
      </c>
      <c r="AM186" s="104">
        <v>300</v>
      </c>
      <c r="AN186" s="104">
        <v>1100</v>
      </c>
      <c r="AO186" s="104">
        <v>2800</v>
      </c>
      <c r="AP186" s="105">
        <v>0.1</v>
      </c>
      <c r="AQ186" s="106" t="s">
        <v>66</v>
      </c>
      <c r="AS186" s="100">
        <f>AVERAGE(AJ$6:AJ186)</f>
        <v>6193.9226519337017</v>
      </c>
      <c r="AT186" s="100">
        <f>AVERAGE(AN$6:AN186)</f>
        <v>2127.8232044198894</v>
      </c>
      <c r="AU186" s="100">
        <f>AVERAGE(AO$6:AO186)</f>
        <v>4066.0994475138123</v>
      </c>
      <c r="AV186" s="6"/>
      <c r="AX186" s="103">
        <v>181</v>
      </c>
      <c r="AY186" s="103">
        <v>5</v>
      </c>
      <c r="AZ186" s="103">
        <v>2</v>
      </c>
      <c r="BA186" s="103">
        <v>3</v>
      </c>
      <c r="BB186" s="104">
        <v>58</v>
      </c>
      <c r="BC186" s="103">
        <v>6</v>
      </c>
      <c r="BD186" s="103">
        <v>9</v>
      </c>
      <c r="BE186" s="104">
        <v>2000</v>
      </c>
      <c r="BF186" s="103">
        <v>4</v>
      </c>
      <c r="BG186" s="104">
        <v>200</v>
      </c>
      <c r="BH186" s="104">
        <v>5400</v>
      </c>
      <c r="BI186" s="104">
        <v>300</v>
      </c>
      <c r="BJ186" s="104">
        <v>0</v>
      </c>
      <c r="BK186" s="104">
        <v>472</v>
      </c>
      <c r="BL186" s="104">
        <v>1372</v>
      </c>
      <c r="BM186" s="104">
        <v>4028</v>
      </c>
      <c r="BN186" s="105">
        <v>0.2</v>
      </c>
      <c r="BO186" s="106" t="str">
        <v>No</v>
      </c>
      <c r="BQ186" s="100">
        <f>AVERAGE(BH$6:BH186)</f>
        <v>7583.4254143646413</v>
      </c>
      <c r="BR186" s="100">
        <f>AVERAGE(BL$6:BL186)</f>
        <v>2075.7624309392263</v>
      </c>
      <c r="BS186" s="100">
        <f>AVERAGE(BM$6:BM186)</f>
        <v>5507.6629834254145</v>
      </c>
      <c r="BT186" s="6"/>
      <c r="BU186" s="103">
        <v>181</v>
      </c>
      <c r="BV186" s="103">
        <v>5</v>
      </c>
      <c r="BW186" s="103">
        <v>4</v>
      </c>
      <c r="BX186" s="103">
        <v>2</v>
      </c>
      <c r="BY186" s="104">
        <v>65</v>
      </c>
      <c r="BZ186" s="103">
        <v>7</v>
      </c>
      <c r="CA186" s="103">
        <v>9</v>
      </c>
      <c r="CB186" s="104">
        <v>2000</v>
      </c>
      <c r="CC186" s="103">
        <v>4</v>
      </c>
      <c r="CD186" s="104">
        <v>400</v>
      </c>
      <c r="CE186" s="104">
        <v>5600</v>
      </c>
      <c r="CF186" s="104">
        <v>300</v>
      </c>
      <c r="CG186" s="104">
        <v>0</v>
      </c>
      <c r="CH186" s="104">
        <v>500</v>
      </c>
      <c r="CI186" s="104">
        <v>1400</v>
      </c>
      <c r="CJ186" s="104">
        <v>4200</v>
      </c>
      <c r="CK186" s="105">
        <v>0.2</v>
      </c>
      <c r="CL186" s="106" t="s">
        <v>66</v>
      </c>
      <c r="CN186" s="100">
        <f>AVERAGE(CE$6:CE186)</f>
        <v>7652.4861878453039</v>
      </c>
      <c r="CO186" s="100">
        <f>AVERAGE(CI$6:CI186)</f>
        <v>2134.685082872928</v>
      </c>
      <c r="CP186" s="100">
        <f>AVERAGE(CJ$6:CJ186)</f>
        <v>5517.8011049723755</v>
      </c>
    </row>
    <row r="187" spans="2:94" ht="16" x14ac:dyDescent="0.2">
      <c r="B187" s="103">
        <v>182</v>
      </c>
      <c r="C187" s="103">
        <v>4</v>
      </c>
      <c r="D187" s="103">
        <v>2</v>
      </c>
      <c r="E187" s="103">
        <v>3</v>
      </c>
      <c r="F187" s="104">
        <v>26</v>
      </c>
      <c r="G187" s="103">
        <v>6</v>
      </c>
      <c r="H187" s="103">
        <v>9</v>
      </c>
      <c r="I187" s="104">
        <v>1800</v>
      </c>
      <c r="J187" s="103">
        <v>5</v>
      </c>
      <c r="K187" s="104">
        <v>300</v>
      </c>
      <c r="L187" s="104">
        <v>4350</v>
      </c>
      <c r="M187" s="104">
        <v>500</v>
      </c>
      <c r="N187" s="104">
        <v>0</v>
      </c>
      <c r="O187" s="104">
        <v>370</v>
      </c>
      <c r="P187" s="104">
        <v>1620</v>
      </c>
      <c r="Q187" s="104">
        <v>2730</v>
      </c>
      <c r="R187" s="105">
        <v>0.25</v>
      </c>
      <c r="S187" s="106" t="s">
        <v>66</v>
      </c>
      <c r="U187" s="100">
        <f>AVERAGE(L$6:L187)</f>
        <v>4192.5824175824173</v>
      </c>
      <c r="V187" s="100">
        <f>AVERAGE(P$6:P187)</f>
        <v>1870.2802197802198</v>
      </c>
      <c r="W187" s="100">
        <f>AVERAGE(Q$6:Q187)</f>
        <v>2322.302197802198</v>
      </c>
      <c r="X187" s="6"/>
      <c r="Z187" s="103">
        <v>182</v>
      </c>
      <c r="AA187" s="103">
        <v>5</v>
      </c>
      <c r="AB187" s="103">
        <v>1</v>
      </c>
      <c r="AC187" s="103">
        <v>0</v>
      </c>
      <c r="AD187" s="104">
        <v>51</v>
      </c>
      <c r="AE187" s="103">
        <v>7</v>
      </c>
      <c r="AF187" s="103">
        <v>7</v>
      </c>
      <c r="AG187" s="104">
        <v>3000</v>
      </c>
      <c r="AH187" s="103">
        <v>2</v>
      </c>
      <c r="AI187" s="104">
        <v>150</v>
      </c>
      <c r="AJ187" s="104">
        <v>4350</v>
      </c>
      <c r="AK187" s="104">
        <v>500</v>
      </c>
      <c r="AL187" s="104">
        <v>0</v>
      </c>
      <c r="AM187" s="104">
        <v>342</v>
      </c>
      <c r="AN187" s="104">
        <v>1142</v>
      </c>
      <c r="AO187" s="104">
        <v>3208</v>
      </c>
      <c r="AP187" s="105">
        <v>0.1</v>
      </c>
      <c r="AQ187" s="106" t="s">
        <v>66</v>
      </c>
      <c r="AS187" s="100">
        <f>AVERAGE(AJ$6:AJ187)</f>
        <v>6183.7912087912091</v>
      </c>
      <c r="AT187" s="100">
        <f>AVERAGE(AN$6:AN187)</f>
        <v>2122.4065934065934</v>
      </c>
      <c r="AU187" s="100">
        <f>AVERAGE(AO$6:AO187)</f>
        <v>4061.3846153846152</v>
      </c>
      <c r="AV187" s="6"/>
      <c r="AX187" s="103">
        <v>182</v>
      </c>
      <c r="AY187" s="103">
        <v>1</v>
      </c>
      <c r="AZ187" s="103">
        <v>2</v>
      </c>
      <c r="BA187" s="103">
        <v>0</v>
      </c>
      <c r="BB187" s="104">
        <v>50</v>
      </c>
      <c r="BC187" s="103">
        <v>7</v>
      </c>
      <c r="BD187" s="103">
        <v>7</v>
      </c>
      <c r="BE187" s="104">
        <v>400</v>
      </c>
      <c r="BF187" s="103">
        <v>6</v>
      </c>
      <c r="BG187" s="104">
        <v>200</v>
      </c>
      <c r="BH187" s="104">
        <v>5400</v>
      </c>
      <c r="BI187" s="104">
        <v>300</v>
      </c>
      <c r="BJ187" s="104">
        <v>0</v>
      </c>
      <c r="BK187" s="104">
        <v>540</v>
      </c>
      <c r="BL187" s="104">
        <v>1740</v>
      </c>
      <c r="BM187" s="104">
        <v>3660</v>
      </c>
      <c r="BN187" s="105">
        <v>0.3</v>
      </c>
      <c r="BO187" s="106" t="str">
        <v>No</v>
      </c>
      <c r="BQ187" s="100">
        <f>AVERAGE(BH$6:BH187)</f>
        <v>7571.4285714285716</v>
      </c>
      <c r="BR187" s="100">
        <f>AVERAGE(BL$6:BL187)</f>
        <v>2073.9175824175823</v>
      </c>
      <c r="BS187" s="100">
        <f>AVERAGE(BM$6:BM187)</f>
        <v>5497.5109890109889</v>
      </c>
      <c r="BT187" s="6"/>
      <c r="BU187" s="103">
        <v>182</v>
      </c>
      <c r="BV187" s="103">
        <v>1</v>
      </c>
      <c r="BW187" s="103">
        <v>4</v>
      </c>
      <c r="BX187" s="103">
        <v>5</v>
      </c>
      <c r="BY187" s="104">
        <v>57</v>
      </c>
      <c r="BZ187" s="103">
        <v>10</v>
      </c>
      <c r="CA187" s="103">
        <v>15</v>
      </c>
      <c r="CB187" s="104">
        <v>400</v>
      </c>
      <c r="CC187" s="103">
        <v>14</v>
      </c>
      <c r="CD187" s="104">
        <v>400</v>
      </c>
      <c r="CE187" s="104">
        <v>12000</v>
      </c>
      <c r="CF187" s="104">
        <v>300</v>
      </c>
      <c r="CG187" s="104">
        <v>0</v>
      </c>
      <c r="CH187" s="104">
        <v>1038</v>
      </c>
      <c r="CI187" s="104">
        <v>3438</v>
      </c>
      <c r="CJ187" s="104">
        <v>8562</v>
      </c>
      <c r="CK187" s="105">
        <v>0.7</v>
      </c>
      <c r="CL187" s="106" t="s">
        <v>66</v>
      </c>
      <c r="CN187" s="100">
        <f>AVERAGE(CE$6:CE187)</f>
        <v>7676.3736263736264</v>
      </c>
      <c r="CO187" s="100">
        <f>AVERAGE(CI$6:CI187)</f>
        <v>2141.8461538461538</v>
      </c>
      <c r="CP187" s="100">
        <f>AVERAGE(CJ$6:CJ187)</f>
        <v>5534.5274725274721</v>
      </c>
    </row>
    <row r="188" spans="2:94" ht="16" x14ac:dyDescent="0.2">
      <c r="B188" s="103">
        <v>183</v>
      </c>
      <c r="C188" s="103">
        <v>0</v>
      </c>
      <c r="D188" s="103">
        <v>4</v>
      </c>
      <c r="E188" s="103">
        <v>2</v>
      </c>
      <c r="F188" s="104">
        <v>33</v>
      </c>
      <c r="G188" s="103">
        <v>6</v>
      </c>
      <c r="H188" s="103">
        <v>8</v>
      </c>
      <c r="I188" s="104">
        <v>0</v>
      </c>
      <c r="J188" s="103">
        <v>8</v>
      </c>
      <c r="K188" s="104">
        <v>600</v>
      </c>
      <c r="L188" s="104">
        <v>4200</v>
      </c>
      <c r="M188" s="104">
        <v>500</v>
      </c>
      <c r="N188" s="104">
        <v>0</v>
      </c>
      <c r="O188" s="104">
        <v>504</v>
      </c>
      <c r="P188" s="104">
        <v>2204</v>
      </c>
      <c r="Q188" s="104">
        <v>1996</v>
      </c>
      <c r="R188" s="105">
        <v>0.4</v>
      </c>
      <c r="S188" s="106" t="s">
        <v>66</v>
      </c>
      <c r="U188" s="100">
        <f>AVERAGE(L$6:L188)</f>
        <v>4192.622950819672</v>
      </c>
      <c r="V188" s="100">
        <f>AVERAGE(P$6:P188)</f>
        <v>1872.1038251366119</v>
      </c>
      <c r="W188" s="100">
        <f>AVERAGE(Q$6:Q188)</f>
        <v>2320.5191256830599</v>
      </c>
      <c r="X188" s="6"/>
      <c r="Z188" s="103">
        <v>183</v>
      </c>
      <c r="AA188" s="103">
        <v>4</v>
      </c>
      <c r="AB188" s="103">
        <v>3</v>
      </c>
      <c r="AC188" s="103">
        <v>3</v>
      </c>
      <c r="AD188" s="104">
        <v>56</v>
      </c>
      <c r="AE188" s="103">
        <v>8</v>
      </c>
      <c r="AF188" s="103">
        <v>11</v>
      </c>
      <c r="AG188" s="104">
        <v>2400</v>
      </c>
      <c r="AH188" s="103">
        <v>7</v>
      </c>
      <c r="AI188" s="104">
        <v>450</v>
      </c>
      <c r="AJ188" s="104">
        <v>7050</v>
      </c>
      <c r="AK188" s="104">
        <v>500</v>
      </c>
      <c r="AL188" s="104">
        <v>0</v>
      </c>
      <c r="AM188" s="104">
        <v>632</v>
      </c>
      <c r="AN188" s="104">
        <v>2182</v>
      </c>
      <c r="AO188" s="104">
        <v>4868</v>
      </c>
      <c r="AP188" s="105">
        <v>0.35</v>
      </c>
      <c r="AQ188" s="106" t="s">
        <v>66</v>
      </c>
      <c r="AS188" s="100">
        <f>AVERAGE(AJ$6:AJ188)</f>
        <v>6188.5245901639346</v>
      </c>
      <c r="AT188" s="100">
        <f>AVERAGE(AN$6:AN188)</f>
        <v>2122.7322404371585</v>
      </c>
      <c r="AU188" s="100">
        <f>AVERAGE(AO$6:AO188)</f>
        <v>4065.7923497267761</v>
      </c>
      <c r="AV188" s="6"/>
      <c r="AX188" s="103">
        <v>183</v>
      </c>
      <c r="AY188" s="103">
        <v>3</v>
      </c>
      <c r="AZ188" s="103">
        <v>4</v>
      </c>
      <c r="BA188" s="103">
        <v>3</v>
      </c>
      <c r="BB188" s="104">
        <v>47</v>
      </c>
      <c r="BC188" s="103">
        <v>7</v>
      </c>
      <c r="BD188" s="103">
        <v>10</v>
      </c>
      <c r="BE188" s="104">
        <v>1200</v>
      </c>
      <c r="BF188" s="103">
        <v>7</v>
      </c>
      <c r="BG188" s="104">
        <v>400</v>
      </c>
      <c r="BH188" s="104">
        <v>7200</v>
      </c>
      <c r="BI188" s="104">
        <v>300</v>
      </c>
      <c r="BJ188" s="104">
        <v>0</v>
      </c>
      <c r="BK188" s="104">
        <v>569</v>
      </c>
      <c r="BL188" s="104">
        <v>1919</v>
      </c>
      <c r="BM188" s="104">
        <v>5281</v>
      </c>
      <c r="BN188" s="105">
        <v>0.35</v>
      </c>
      <c r="BO188" s="106" t="str">
        <v>No</v>
      </c>
      <c r="BQ188" s="100">
        <f>AVERAGE(BH$6:BH188)</f>
        <v>7569.398907103825</v>
      </c>
      <c r="BR188" s="100">
        <f>AVERAGE(BL$6:BL188)</f>
        <v>2073.0710382513662</v>
      </c>
      <c r="BS188" s="100">
        <f>AVERAGE(BM$6:BM188)</f>
        <v>5496.3278688524588</v>
      </c>
      <c r="BT188" s="6"/>
      <c r="BU188" s="103">
        <v>183</v>
      </c>
      <c r="BV188" s="103">
        <v>2</v>
      </c>
      <c r="BW188" s="103">
        <v>4</v>
      </c>
      <c r="BX188" s="103">
        <v>1</v>
      </c>
      <c r="BY188" s="104">
        <v>28</v>
      </c>
      <c r="BZ188" s="103">
        <v>7</v>
      </c>
      <c r="CA188" s="103">
        <v>8</v>
      </c>
      <c r="CB188" s="104">
        <v>800</v>
      </c>
      <c r="CC188" s="103">
        <v>6</v>
      </c>
      <c r="CD188" s="104">
        <v>400</v>
      </c>
      <c r="CE188" s="104">
        <v>6000</v>
      </c>
      <c r="CF188" s="104">
        <v>300</v>
      </c>
      <c r="CG188" s="104">
        <v>0</v>
      </c>
      <c r="CH188" s="104">
        <v>408</v>
      </c>
      <c r="CI188" s="104">
        <v>1608</v>
      </c>
      <c r="CJ188" s="104">
        <v>4392</v>
      </c>
      <c r="CK188" s="105">
        <v>0.3</v>
      </c>
      <c r="CL188" s="106" t="s">
        <v>66</v>
      </c>
      <c r="CN188" s="100">
        <f>AVERAGE(CE$6:CE188)</f>
        <v>7667.2131147540986</v>
      </c>
      <c r="CO188" s="100">
        <f>AVERAGE(CI$6:CI188)</f>
        <v>2138.9289617486338</v>
      </c>
      <c r="CP188" s="100">
        <f>AVERAGE(CJ$6:CJ188)</f>
        <v>5528.2841530054648</v>
      </c>
    </row>
    <row r="189" spans="2:94" ht="16" x14ac:dyDescent="0.2">
      <c r="B189" s="103">
        <v>184</v>
      </c>
      <c r="C189" s="103">
        <v>5</v>
      </c>
      <c r="D189" s="103">
        <v>3</v>
      </c>
      <c r="E189" s="103">
        <v>1</v>
      </c>
      <c r="F189" s="104">
        <v>73</v>
      </c>
      <c r="G189" s="103">
        <v>5</v>
      </c>
      <c r="H189" s="103">
        <v>6</v>
      </c>
      <c r="I189" s="104">
        <v>2250</v>
      </c>
      <c r="J189" s="103">
        <v>1</v>
      </c>
      <c r="K189" s="104">
        <v>450</v>
      </c>
      <c r="L189" s="104">
        <v>3150</v>
      </c>
      <c r="M189" s="104">
        <v>500</v>
      </c>
      <c r="N189" s="104">
        <v>0</v>
      </c>
      <c r="O189" s="104">
        <v>313</v>
      </c>
      <c r="P189" s="104">
        <v>963</v>
      </c>
      <c r="Q189" s="104">
        <v>2187</v>
      </c>
      <c r="R189" s="105">
        <v>0.05</v>
      </c>
      <c r="S189" s="106" t="s">
        <v>66</v>
      </c>
      <c r="U189" s="100">
        <f>AVERAGE(L$6:L189)</f>
        <v>4186.95652173913</v>
      </c>
      <c r="V189" s="100">
        <f>AVERAGE(P$6:P189)</f>
        <v>1867.1630434782608</v>
      </c>
      <c r="W189" s="100">
        <f>AVERAGE(Q$6:Q189)</f>
        <v>2319.7934782608695</v>
      </c>
      <c r="X189" s="6"/>
      <c r="Z189" s="103">
        <v>184</v>
      </c>
      <c r="AA189" s="103">
        <v>2</v>
      </c>
      <c r="AB189" s="103">
        <v>3</v>
      </c>
      <c r="AC189" s="103">
        <v>5</v>
      </c>
      <c r="AD189" s="104">
        <v>48</v>
      </c>
      <c r="AE189" s="103">
        <v>6</v>
      </c>
      <c r="AF189" s="103">
        <v>11</v>
      </c>
      <c r="AG189" s="104">
        <v>1200</v>
      </c>
      <c r="AH189" s="103">
        <v>9</v>
      </c>
      <c r="AI189" s="104">
        <v>450</v>
      </c>
      <c r="AJ189" s="104">
        <v>7050</v>
      </c>
      <c r="AK189" s="104">
        <v>500</v>
      </c>
      <c r="AL189" s="104">
        <v>0</v>
      </c>
      <c r="AM189" s="104">
        <v>672</v>
      </c>
      <c r="AN189" s="104">
        <v>2522</v>
      </c>
      <c r="AO189" s="104">
        <v>4528</v>
      </c>
      <c r="AP189" s="105">
        <v>0.45</v>
      </c>
      <c r="AQ189" s="106" t="s">
        <v>66</v>
      </c>
      <c r="AS189" s="100">
        <f>AVERAGE(AJ$6:AJ189)</f>
        <v>6193.20652173913</v>
      </c>
      <c r="AT189" s="100">
        <f>AVERAGE(AN$6:AN189)</f>
        <v>2124.9021739130435</v>
      </c>
      <c r="AU189" s="100">
        <f>AVERAGE(AO$6:AO189)</f>
        <v>4068.304347826087</v>
      </c>
      <c r="AV189" s="6"/>
      <c r="AX189" s="103">
        <v>184</v>
      </c>
      <c r="AY189" s="103">
        <v>3</v>
      </c>
      <c r="AZ189" s="103">
        <v>3</v>
      </c>
      <c r="BA189" s="103">
        <v>1</v>
      </c>
      <c r="BB189" s="104">
        <v>81</v>
      </c>
      <c r="BC189" s="103">
        <v>6</v>
      </c>
      <c r="BD189" s="103">
        <v>7</v>
      </c>
      <c r="BE189" s="104">
        <v>1200</v>
      </c>
      <c r="BF189" s="103">
        <v>4</v>
      </c>
      <c r="BG189" s="104">
        <v>300</v>
      </c>
      <c r="BH189" s="104">
        <v>4700</v>
      </c>
      <c r="BI189" s="104">
        <v>300</v>
      </c>
      <c r="BJ189" s="104">
        <v>0</v>
      </c>
      <c r="BK189" s="104">
        <v>564</v>
      </c>
      <c r="BL189" s="104">
        <v>1464</v>
      </c>
      <c r="BM189" s="104">
        <v>3236</v>
      </c>
      <c r="BN189" s="105">
        <v>0.2</v>
      </c>
      <c r="BO189" s="106" t="str">
        <v>No</v>
      </c>
      <c r="BQ189" s="100">
        <f>AVERAGE(BH$6:BH189)</f>
        <v>7553.804347826087</v>
      </c>
      <c r="BR189" s="100">
        <f>AVERAGE(BL$6:BL189)</f>
        <v>2069.7608695652175</v>
      </c>
      <c r="BS189" s="100">
        <f>AVERAGE(BM$6:BM189)</f>
        <v>5484.04347826087</v>
      </c>
      <c r="BT189" s="6"/>
      <c r="BU189" s="103">
        <v>184</v>
      </c>
      <c r="BV189" s="103">
        <v>3</v>
      </c>
      <c r="BW189" s="103">
        <v>4</v>
      </c>
      <c r="BX189" s="103">
        <v>3</v>
      </c>
      <c r="BY189" s="104">
        <v>28</v>
      </c>
      <c r="BZ189" s="103">
        <v>6</v>
      </c>
      <c r="CA189" s="103">
        <v>9</v>
      </c>
      <c r="CB189" s="104">
        <v>1200</v>
      </c>
      <c r="CC189" s="103">
        <v>6</v>
      </c>
      <c r="CD189" s="104">
        <v>400</v>
      </c>
      <c r="CE189" s="104">
        <v>6400</v>
      </c>
      <c r="CF189" s="104">
        <v>300</v>
      </c>
      <c r="CG189" s="104">
        <v>0</v>
      </c>
      <c r="CH189" s="104">
        <v>408</v>
      </c>
      <c r="CI189" s="104">
        <v>1608</v>
      </c>
      <c r="CJ189" s="104">
        <v>4792</v>
      </c>
      <c r="CK189" s="105">
        <v>0.3</v>
      </c>
      <c r="CL189" s="106" t="s">
        <v>66</v>
      </c>
      <c r="CN189" s="100">
        <f>AVERAGE(CE$6:CE189)</f>
        <v>7660.326086956522</v>
      </c>
      <c r="CO189" s="100">
        <f>AVERAGE(CI$6:CI189)</f>
        <v>2136.0434782608695</v>
      </c>
      <c r="CP189" s="100">
        <f>AVERAGE(CJ$6:CJ189)</f>
        <v>5524.282608695652</v>
      </c>
    </row>
    <row r="190" spans="2:94" ht="16" x14ac:dyDescent="0.2">
      <c r="B190" s="103">
        <v>185</v>
      </c>
      <c r="C190" s="103">
        <v>3</v>
      </c>
      <c r="D190" s="103">
        <v>4</v>
      </c>
      <c r="E190" s="103">
        <v>4</v>
      </c>
      <c r="F190" s="104">
        <v>34</v>
      </c>
      <c r="G190" s="103">
        <v>6</v>
      </c>
      <c r="H190" s="103">
        <v>10</v>
      </c>
      <c r="I190" s="104">
        <v>1350</v>
      </c>
      <c r="J190" s="103">
        <v>7</v>
      </c>
      <c r="K190" s="104">
        <v>600</v>
      </c>
      <c r="L190" s="104">
        <v>5100</v>
      </c>
      <c r="M190" s="104">
        <v>500</v>
      </c>
      <c r="N190" s="104">
        <v>0</v>
      </c>
      <c r="O190" s="104">
        <v>478</v>
      </c>
      <c r="P190" s="104">
        <v>2028</v>
      </c>
      <c r="Q190" s="104">
        <v>3072</v>
      </c>
      <c r="R190" s="105">
        <v>0.35</v>
      </c>
      <c r="S190" s="106" t="s">
        <v>66</v>
      </c>
      <c r="U190" s="100">
        <f>AVERAGE(L$6:L190)</f>
        <v>4191.8918918918916</v>
      </c>
      <c r="V190" s="100">
        <f>AVERAGE(P$6:P190)</f>
        <v>1868.0324324324324</v>
      </c>
      <c r="W190" s="100">
        <f>AVERAGE(Q$6:Q190)</f>
        <v>2323.8594594594597</v>
      </c>
      <c r="X190" s="6"/>
      <c r="Z190" s="103">
        <v>185</v>
      </c>
      <c r="AA190" s="103">
        <v>3</v>
      </c>
      <c r="AB190" s="103">
        <v>4</v>
      </c>
      <c r="AC190" s="103">
        <v>4</v>
      </c>
      <c r="AD190" s="104">
        <v>60</v>
      </c>
      <c r="AE190" s="103">
        <v>6</v>
      </c>
      <c r="AF190" s="103">
        <v>10</v>
      </c>
      <c r="AG190" s="104">
        <v>1800</v>
      </c>
      <c r="AH190" s="103">
        <v>7</v>
      </c>
      <c r="AI190" s="104">
        <v>600</v>
      </c>
      <c r="AJ190" s="104">
        <v>6600</v>
      </c>
      <c r="AK190" s="104">
        <v>500</v>
      </c>
      <c r="AL190" s="104">
        <v>0</v>
      </c>
      <c r="AM190" s="104">
        <v>660</v>
      </c>
      <c r="AN190" s="104">
        <v>2210</v>
      </c>
      <c r="AO190" s="104">
        <v>4390</v>
      </c>
      <c r="AP190" s="105">
        <v>0.35</v>
      </c>
      <c r="AQ190" s="106" t="s">
        <v>66</v>
      </c>
      <c r="AS190" s="100">
        <f>AVERAGE(AJ$6:AJ190)</f>
        <v>6195.405405405405</v>
      </c>
      <c r="AT190" s="100">
        <f>AVERAGE(AN$6:AN190)</f>
        <v>2125.3621621621623</v>
      </c>
      <c r="AU190" s="100">
        <f>AVERAGE(AO$6:AO190)</f>
        <v>4070.0432432432431</v>
      </c>
      <c r="AV190" s="6"/>
      <c r="AX190" s="103">
        <v>185</v>
      </c>
      <c r="AY190" s="103">
        <v>1</v>
      </c>
      <c r="AZ190" s="103">
        <v>2</v>
      </c>
      <c r="BA190" s="103">
        <v>4</v>
      </c>
      <c r="BB190" s="104">
        <v>59</v>
      </c>
      <c r="BC190" s="103">
        <v>7</v>
      </c>
      <c r="BD190" s="103">
        <v>11</v>
      </c>
      <c r="BE190" s="104">
        <v>400</v>
      </c>
      <c r="BF190" s="103">
        <v>10</v>
      </c>
      <c r="BG190" s="104">
        <v>200</v>
      </c>
      <c r="BH190" s="104">
        <v>8600</v>
      </c>
      <c r="BI190" s="104">
        <v>300</v>
      </c>
      <c r="BJ190" s="104">
        <v>0</v>
      </c>
      <c r="BK190" s="104">
        <v>830</v>
      </c>
      <c r="BL190" s="104">
        <v>2630</v>
      </c>
      <c r="BM190" s="104">
        <v>5970</v>
      </c>
      <c r="BN190" s="105">
        <v>0.5</v>
      </c>
      <c r="BO190" s="106" t="str">
        <v>No</v>
      </c>
      <c r="BQ190" s="100">
        <f>AVERAGE(BH$6:BH190)</f>
        <v>7559.4594594594591</v>
      </c>
      <c r="BR190" s="100">
        <f>AVERAGE(BL$6:BL190)</f>
        <v>2072.7891891891891</v>
      </c>
      <c r="BS190" s="100">
        <f>AVERAGE(BM$6:BM190)</f>
        <v>5486.6702702702705</v>
      </c>
      <c r="BT190" s="6"/>
      <c r="BU190" s="103">
        <v>185</v>
      </c>
      <c r="BV190" s="103">
        <v>3</v>
      </c>
      <c r="BW190" s="103">
        <v>2</v>
      </c>
      <c r="BX190" s="103">
        <v>0</v>
      </c>
      <c r="BY190" s="104">
        <v>43</v>
      </c>
      <c r="BZ190" s="103">
        <v>11</v>
      </c>
      <c r="CA190" s="103">
        <v>11</v>
      </c>
      <c r="CB190" s="104">
        <v>1200</v>
      </c>
      <c r="CC190" s="103">
        <v>8</v>
      </c>
      <c r="CD190" s="104">
        <v>200</v>
      </c>
      <c r="CE190" s="104">
        <v>7800</v>
      </c>
      <c r="CF190" s="104">
        <v>300</v>
      </c>
      <c r="CG190" s="104">
        <v>0</v>
      </c>
      <c r="CH190" s="104">
        <v>584</v>
      </c>
      <c r="CI190" s="104">
        <v>2084</v>
      </c>
      <c r="CJ190" s="104">
        <v>5716</v>
      </c>
      <c r="CK190" s="105">
        <v>0.4</v>
      </c>
      <c r="CL190" s="106" t="s">
        <v>66</v>
      </c>
      <c r="CN190" s="100">
        <f>AVERAGE(CE$6:CE190)</f>
        <v>7661.0810810810808</v>
      </c>
      <c r="CO190" s="100">
        <f>AVERAGE(CI$6:CI190)</f>
        <v>2135.762162162162</v>
      </c>
      <c r="CP190" s="100">
        <f>AVERAGE(CJ$6:CJ190)</f>
        <v>5525.3189189189188</v>
      </c>
    </row>
    <row r="191" spans="2:94" ht="16" x14ac:dyDescent="0.2">
      <c r="B191" s="103">
        <v>186</v>
      </c>
      <c r="C191" s="103">
        <v>4</v>
      </c>
      <c r="D191" s="103">
        <v>4</v>
      </c>
      <c r="E191" s="103">
        <v>4</v>
      </c>
      <c r="F191" s="104">
        <v>49</v>
      </c>
      <c r="G191" s="103">
        <v>5</v>
      </c>
      <c r="H191" s="103">
        <v>9</v>
      </c>
      <c r="I191" s="104">
        <v>1800</v>
      </c>
      <c r="J191" s="103">
        <v>5</v>
      </c>
      <c r="K191" s="104">
        <v>600</v>
      </c>
      <c r="L191" s="104">
        <v>4650</v>
      </c>
      <c r="M191" s="104">
        <v>500</v>
      </c>
      <c r="N191" s="104">
        <v>0</v>
      </c>
      <c r="O191" s="104">
        <v>485</v>
      </c>
      <c r="P191" s="104">
        <v>1735</v>
      </c>
      <c r="Q191" s="104">
        <v>2915</v>
      </c>
      <c r="R191" s="105">
        <v>0.25</v>
      </c>
      <c r="S191" s="106" t="s">
        <v>66</v>
      </c>
      <c r="U191" s="100">
        <f>AVERAGE(L$6:L191)</f>
        <v>4194.3548387096771</v>
      </c>
      <c r="V191" s="100">
        <f>AVERAGE(P$6:P191)</f>
        <v>1867.3172043010752</v>
      </c>
      <c r="W191" s="100">
        <f>AVERAGE(Q$6:Q191)</f>
        <v>2327.0376344086021</v>
      </c>
      <c r="X191" s="6"/>
      <c r="Z191" s="103">
        <v>186</v>
      </c>
      <c r="AA191" s="103">
        <v>1</v>
      </c>
      <c r="AB191" s="103">
        <v>5</v>
      </c>
      <c r="AC191" s="103">
        <v>3</v>
      </c>
      <c r="AD191" s="104">
        <v>73</v>
      </c>
      <c r="AE191" s="103">
        <v>8</v>
      </c>
      <c r="AF191" s="103">
        <v>11</v>
      </c>
      <c r="AG191" s="104">
        <v>600</v>
      </c>
      <c r="AH191" s="103">
        <v>10</v>
      </c>
      <c r="AI191" s="104">
        <v>750</v>
      </c>
      <c r="AJ191" s="104">
        <v>7350</v>
      </c>
      <c r="AK191" s="104">
        <v>500</v>
      </c>
      <c r="AL191" s="104">
        <v>0</v>
      </c>
      <c r="AM191" s="104">
        <v>970</v>
      </c>
      <c r="AN191" s="104">
        <v>2970</v>
      </c>
      <c r="AO191" s="104">
        <v>4380</v>
      </c>
      <c r="AP191" s="105">
        <v>0.5</v>
      </c>
      <c r="AQ191" s="106" t="s">
        <v>66</v>
      </c>
      <c r="AS191" s="100">
        <f>AVERAGE(AJ$6:AJ191)</f>
        <v>6201.6129032258068</v>
      </c>
      <c r="AT191" s="100">
        <f>AVERAGE(AN$6:AN191)</f>
        <v>2129.9032258064517</v>
      </c>
      <c r="AU191" s="100">
        <f>AVERAGE(AO$6:AO191)</f>
        <v>4071.7096774193546</v>
      </c>
      <c r="AV191" s="6"/>
      <c r="AX191" s="103">
        <v>186</v>
      </c>
      <c r="AY191" s="103">
        <v>2</v>
      </c>
      <c r="AZ191" s="103">
        <v>4</v>
      </c>
      <c r="BA191" s="103">
        <v>2</v>
      </c>
      <c r="BB191" s="104">
        <v>30</v>
      </c>
      <c r="BC191" s="103">
        <v>9</v>
      </c>
      <c r="BD191" s="103">
        <v>11</v>
      </c>
      <c r="BE191" s="104">
        <v>800</v>
      </c>
      <c r="BF191" s="103">
        <v>9</v>
      </c>
      <c r="BG191" s="104">
        <v>400</v>
      </c>
      <c r="BH191" s="104">
        <v>8400</v>
      </c>
      <c r="BI191" s="104">
        <v>300</v>
      </c>
      <c r="BJ191" s="104">
        <v>0</v>
      </c>
      <c r="BK191" s="104">
        <v>510</v>
      </c>
      <c r="BL191" s="104">
        <v>2160</v>
      </c>
      <c r="BM191" s="104">
        <v>6240</v>
      </c>
      <c r="BN191" s="105">
        <v>0.45</v>
      </c>
      <c r="BO191" s="106" t="str">
        <v>No</v>
      </c>
      <c r="BQ191" s="100">
        <f>AVERAGE(BH$6:BH191)</f>
        <v>7563.9784946236559</v>
      </c>
      <c r="BR191" s="100">
        <f>AVERAGE(BL$6:BL191)</f>
        <v>2073.2580645161293</v>
      </c>
      <c r="BS191" s="100">
        <f>AVERAGE(BM$6:BM191)</f>
        <v>5490.7204301075271</v>
      </c>
      <c r="BT191" s="6"/>
      <c r="BU191" s="103">
        <v>186</v>
      </c>
      <c r="BV191" s="103">
        <v>0</v>
      </c>
      <c r="BW191" s="103">
        <v>4</v>
      </c>
      <c r="BX191" s="103">
        <v>1</v>
      </c>
      <c r="BY191" s="104">
        <v>51</v>
      </c>
      <c r="BZ191" s="103">
        <v>9</v>
      </c>
      <c r="CA191" s="103">
        <v>10</v>
      </c>
      <c r="CB191" s="104">
        <v>0</v>
      </c>
      <c r="CC191" s="103">
        <v>10</v>
      </c>
      <c r="CD191" s="104">
        <v>400</v>
      </c>
      <c r="CE191" s="104">
        <v>8400</v>
      </c>
      <c r="CF191" s="104">
        <v>300</v>
      </c>
      <c r="CG191" s="104">
        <v>0</v>
      </c>
      <c r="CH191" s="104">
        <v>750</v>
      </c>
      <c r="CI191" s="104">
        <v>2550</v>
      </c>
      <c r="CJ191" s="104">
        <v>5850</v>
      </c>
      <c r="CK191" s="105">
        <v>0.5</v>
      </c>
      <c r="CL191" s="106" t="s">
        <v>66</v>
      </c>
      <c r="CN191" s="100">
        <f>AVERAGE(CE$6:CE191)</f>
        <v>7665.0537634408602</v>
      </c>
      <c r="CO191" s="100">
        <f>AVERAGE(CI$6:CI191)</f>
        <v>2137.989247311828</v>
      </c>
      <c r="CP191" s="100">
        <f>AVERAGE(CJ$6:CJ191)</f>
        <v>5527.0645161290322</v>
      </c>
    </row>
    <row r="192" spans="2:94" ht="16" x14ac:dyDescent="0.2">
      <c r="B192" s="103">
        <v>187</v>
      </c>
      <c r="C192" s="103">
        <v>2</v>
      </c>
      <c r="D192" s="103">
        <v>3</v>
      </c>
      <c r="E192" s="103">
        <v>3</v>
      </c>
      <c r="F192" s="104">
        <v>56</v>
      </c>
      <c r="G192" s="103">
        <v>7</v>
      </c>
      <c r="H192" s="103">
        <v>10</v>
      </c>
      <c r="I192" s="104">
        <v>900</v>
      </c>
      <c r="J192" s="103">
        <v>8</v>
      </c>
      <c r="K192" s="104">
        <v>450</v>
      </c>
      <c r="L192" s="104">
        <v>4950</v>
      </c>
      <c r="M192" s="104">
        <v>500</v>
      </c>
      <c r="N192" s="104">
        <v>0</v>
      </c>
      <c r="O192" s="104">
        <v>688</v>
      </c>
      <c r="P192" s="104">
        <v>2388</v>
      </c>
      <c r="Q192" s="104">
        <v>2562</v>
      </c>
      <c r="R192" s="105">
        <v>0.4</v>
      </c>
      <c r="S192" s="106" t="s">
        <v>66</v>
      </c>
      <c r="U192" s="100">
        <f>AVERAGE(L$6:L192)</f>
        <v>4198.3957219251333</v>
      </c>
      <c r="V192" s="100">
        <f>AVERAGE(P$6:P192)</f>
        <v>1870.1016042780748</v>
      </c>
      <c r="W192" s="100">
        <f>AVERAGE(Q$6:Q192)</f>
        <v>2328.294117647059</v>
      </c>
      <c r="X192" s="6"/>
      <c r="Z192" s="103">
        <v>187</v>
      </c>
      <c r="AA192" s="103">
        <v>1</v>
      </c>
      <c r="AB192" s="103">
        <v>3</v>
      </c>
      <c r="AC192" s="103">
        <v>3</v>
      </c>
      <c r="AD192" s="104">
        <v>68</v>
      </c>
      <c r="AE192" s="103">
        <v>9</v>
      </c>
      <c r="AF192" s="103">
        <v>12</v>
      </c>
      <c r="AG192" s="104">
        <v>600</v>
      </c>
      <c r="AH192" s="103">
        <v>11</v>
      </c>
      <c r="AI192" s="104">
        <v>450</v>
      </c>
      <c r="AJ192" s="104">
        <v>7650</v>
      </c>
      <c r="AK192" s="104">
        <v>500</v>
      </c>
      <c r="AL192" s="104">
        <v>0</v>
      </c>
      <c r="AM192" s="104">
        <v>988</v>
      </c>
      <c r="AN192" s="104">
        <v>3138</v>
      </c>
      <c r="AO192" s="104">
        <v>4512</v>
      </c>
      <c r="AP192" s="105">
        <v>0.55000000000000004</v>
      </c>
      <c r="AQ192" s="106" t="s">
        <v>66</v>
      </c>
      <c r="AS192" s="100">
        <f>AVERAGE(AJ$6:AJ192)</f>
        <v>6209.3582887700532</v>
      </c>
      <c r="AT192" s="100">
        <f>AVERAGE(AN$6:AN192)</f>
        <v>2135.294117647059</v>
      </c>
      <c r="AU192" s="100">
        <f>AVERAGE(AO$6:AO192)</f>
        <v>4074.0641711229946</v>
      </c>
      <c r="AV192" s="6"/>
      <c r="AX192" s="103">
        <v>187</v>
      </c>
      <c r="AY192" s="103">
        <v>1</v>
      </c>
      <c r="AZ192" s="103">
        <v>2</v>
      </c>
      <c r="BA192" s="103">
        <v>0</v>
      </c>
      <c r="BB192" s="104">
        <v>31</v>
      </c>
      <c r="BC192" s="103">
        <v>6</v>
      </c>
      <c r="BD192" s="103">
        <v>6</v>
      </c>
      <c r="BE192" s="104">
        <v>400</v>
      </c>
      <c r="BF192" s="103">
        <v>5</v>
      </c>
      <c r="BG192" s="104">
        <v>200</v>
      </c>
      <c r="BH192" s="104">
        <v>4600</v>
      </c>
      <c r="BI192" s="104">
        <v>300</v>
      </c>
      <c r="BJ192" s="104">
        <v>0</v>
      </c>
      <c r="BK192" s="104">
        <v>395</v>
      </c>
      <c r="BL192" s="104">
        <v>1445</v>
      </c>
      <c r="BM192" s="104">
        <v>3155</v>
      </c>
      <c r="BN192" s="105">
        <v>0.25</v>
      </c>
      <c r="BO192" s="106" t="str">
        <v>No</v>
      </c>
      <c r="BQ192" s="100">
        <f>AVERAGE(BH$6:BH192)</f>
        <v>7548.1283422459892</v>
      </c>
      <c r="BR192" s="100">
        <f>AVERAGE(BL$6:BL192)</f>
        <v>2069.8983957219252</v>
      </c>
      <c r="BS192" s="100">
        <f>AVERAGE(BM$6:BM192)</f>
        <v>5478.229946524064</v>
      </c>
      <c r="BT192" s="6"/>
      <c r="BU192" s="103">
        <v>187</v>
      </c>
      <c r="BV192" s="103">
        <v>2</v>
      </c>
      <c r="BW192" s="103">
        <v>5</v>
      </c>
      <c r="BX192" s="103">
        <v>1</v>
      </c>
      <c r="BY192" s="104">
        <v>46</v>
      </c>
      <c r="BZ192" s="103">
        <v>7</v>
      </c>
      <c r="CA192" s="103">
        <v>8</v>
      </c>
      <c r="CB192" s="104">
        <v>800</v>
      </c>
      <c r="CC192" s="103">
        <v>6</v>
      </c>
      <c r="CD192" s="104">
        <v>500</v>
      </c>
      <c r="CE192" s="104">
        <v>6100</v>
      </c>
      <c r="CF192" s="104">
        <v>300</v>
      </c>
      <c r="CG192" s="104">
        <v>0</v>
      </c>
      <c r="CH192" s="104">
        <v>516</v>
      </c>
      <c r="CI192" s="104">
        <v>1716</v>
      </c>
      <c r="CJ192" s="104">
        <v>4384</v>
      </c>
      <c r="CK192" s="105">
        <v>0.3</v>
      </c>
      <c r="CL192" s="106" t="s">
        <v>66</v>
      </c>
      <c r="CN192" s="100">
        <f>AVERAGE(CE$6:CE192)</f>
        <v>7656.6844919786099</v>
      </c>
      <c r="CO192" s="100">
        <f>AVERAGE(CI$6:CI192)</f>
        <v>2135.7326203208554</v>
      </c>
      <c r="CP192" s="100">
        <f>AVERAGE(CJ$6:CJ192)</f>
        <v>5520.9518716577541</v>
      </c>
    </row>
    <row r="193" spans="2:94" ht="16" x14ac:dyDescent="0.2">
      <c r="B193" s="103">
        <v>188</v>
      </c>
      <c r="C193" s="103">
        <v>4</v>
      </c>
      <c r="D193" s="103">
        <v>4</v>
      </c>
      <c r="E193" s="103">
        <v>2</v>
      </c>
      <c r="F193" s="104">
        <v>74</v>
      </c>
      <c r="G193" s="103">
        <v>6</v>
      </c>
      <c r="H193" s="103">
        <v>8</v>
      </c>
      <c r="I193" s="104">
        <v>1800</v>
      </c>
      <c r="J193" s="103">
        <v>4</v>
      </c>
      <c r="K193" s="104">
        <v>600</v>
      </c>
      <c r="L193" s="104">
        <v>4200</v>
      </c>
      <c r="M193" s="104">
        <v>500</v>
      </c>
      <c r="N193" s="104">
        <v>0</v>
      </c>
      <c r="O193" s="104">
        <v>536</v>
      </c>
      <c r="P193" s="104">
        <v>1636</v>
      </c>
      <c r="Q193" s="104">
        <v>2564</v>
      </c>
      <c r="R193" s="105">
        <v>0.2</v>
      </c>
      <c r="S193" s="106" t="s">
        <v>66</v>
      </c>
      <c r="U193" s="100">
        <f>AVERAGE(L$6:L193)</f>
        <v>4198.4042553191493</v>
      </c>
      <c r="V193" s="100">
        <f>AVERAGE(P$6:P193)</f>
        <v>1868.8563829787233</v>
      </c>
      <c r="W193" s="100">
        <f>AVERAGE(Q$6:Q193)</f>
        <v>2329.5478723404253</v>
      </c>
      <c r="X193" s="6"/>
      <c r="Z193" s="103">
        <v>188</v>
      </c>
      <c r="AA193" s="103">
        <v>1</v>
      </c>
      <c r="AB193" s="103">
        <v>4</v>
      </c>
      <c r="AC193" s="103">
        <v>3</v>
      </c>
      <c r="AD193" s="104">
        <v>48</v>
      </c>
      <c r="AE193" s="103">
        <v>8</v>
      </c>
      <c r="AF193" s="103">
        <v>11</v>
      </c>
      <c r="AG193" s="104">
        <v>600</v>
      </c>
      <c r="AH193" s="103">
        <v>10</v>
      </c>
      <c r="AI193" s="104">
        <v>600</v>
      </c>
      <c r="AJ193" s="104">
        <v>7200</v>
      </c>
      <c r="AK193" s="104">
        <v>500</v>
      </c>
      <c r="AL193" s="104">
        <v>0</v>
      </c>
      <c r="AM193" s="104">
        <v>720</v>
      </c>
      <c r="AN193" s="104">
        <v>2720</v>
      </c>
      <c r="AO193" s="104">
        <v>4480</v>
      </c>
      <c r="AP193" s="105">
        <v>0.5</v>
      </c>
      <c r="AQ193" s="106" t="s">
        <v>66</v>
      </c>
      <c r="AS193" s="100">
        <f>AVERAGE(AJ$6:AJ193)</f>
        <v>6214.6276595744685</v>
      </c>
      <c r="AT193" s="100">
        <f>AVERAGE(AN$6:AN193)</f>
        <v>2138.4042553191489</v>
      </c>
      <c r="AU193" s="100">
        <f>AVERAGE(AO$6:AO193)</f>
        <v>4076.2234042553191</v>
      </c>
      <c r="AV193" s="6"/>
      <c r="AX193" s="103">
        <v>188</v>
      </c>
      <c r="AY193" s="103">
        <v>4</v>
      </c>
      <c r="AZ193" s="103">
        <v>3</v>
      </c>
      <c r="BA193" s="103">
        <v>4</v>
      </c>
      <c r="BB193" s="104">
        <v>24</v>
      </c>
      <c r="BC193" s="103">
        <v>7</v>
      </c>
      <c r="BD193" s="103">
        <v>11</v>
      </c>
      <c r="BE193" s="104">
        <v>1600</v>
      </c>
      <c r="BF193" s="103">
        <v>7</v>
      </c>
      <c r="BG193" s="104">
        <v>300</v>
      </c>
      <c r="BH193" s="104">
        <v>7500</v>
      </c>
      <c r="BI193" s="104">
        <v>300</v>
      </c>
      <c r="BJ193" s="104">
        <v>0</v>
      </c>
      <c r="BK193" s="104">
        <v>408</v>
      </c>
      <c r="BL193" s="104">
        <v>1758</v>
      </c>
      <c r="BM193" s="104">
        <v>5742</v>
      </c>
      <c r="BN193" s="105">
        <v>0.35</v>
      </c>
      <c r="BO193" s="106" t="str">
        <v>No</v>
      </c>
      <c r="BQ193" s="100">
        <f>AVERAGE(BH$6:BH193)</f>
        <v>7547.8723404255315</v>
      </c>
      <c r="BR193" s="100">
        <f>AVERAGE(BL$6:BL193)</f>
        <v>2068.2393617021276</v>
      </c>
      <c r="BS193" s="100">
        <f>AVERAGE(BM$6:BM193)</f>
        <v>5479.6329787234044</v>
      </c>
      <c r="BT193" s="6"/>
      <c r="BU193" s="103">
        <v>188</v>
      </c>
      <c r="BV193" s="103">
        <v>1</v>
      </c>
      <c r="BW193" s="103">
        <v>3</v>
      </c>
      <c r="BX193" s="103">
        <v>2</v>
      </c>
      <c r="BY193" s="104">
        <v>66</v>
      </c>
      <c r="BZ193" s="103">
        <v>7</v>
      </c>
      <c r="CA193" s="103">
        <v>9</v>
      </c>
      <c r="CB193" s="104">
        <v>400</v>
      </c>
      <c r="CC193" s="103">
        <v>8</v>
      </c>
      <c r="CD193" s="104">
        <v>300</v>
      </c>
      <c r="CE193" s="104">
        <v>7100</v>
      </c>
      <c r="CF193" s="104">
        <v>300</v>
      </c>
      <c r="CG193" s="104">
        <v>0</v>
      </c>
      <c r="CH193" s="104">
        <v>768</v>
      </c>
      <c r="CI193" s="104">
        <v>2268</v>
      </c>
      <c r="CJ193" s="104">
        <v>4832</v>
      </c>
      <c r="CK193" s="105">
        <v>0.4</v>
      </c>
      <c r="CL193" s="106" t="s">
        <v>66</v>
      </c>
      <c r="CN193" s="100">
        <f>AVERAGE(CE$6:CE193)</f>
        <v>7653.7234042553191</v>
      </c>
      <c r="CO193" s="100">
        <f>AVERAGE(CI$6:CI193)</f>
        <v>2136.4361702127658</v>
      </c>
      <c r="CP193" s="100">
        <f>AVERAGE(CJ$6:CJ193)</f>
        <v>5517.2872340425529</v>
      </c>
    </row>
    <row r="194" spans="2:94" ht="16" x14ac:dyDescent="0.2">
      <c r="B194" s="103">
        <v>189</v>
      </c>
      <c r="C194" s="103">
        <v>1</v>
      </c>
      <c r="D194" s="103">
        <v>2</v>
      </c>
      <c r="E194" s="103">
        <v>2</v>
      </c>
      <c r="F194" s="104">
        <v>38</v>
      </c>
      <c r="G194" s="103">
        <v>6</v>
      </c>
      <c r="H194" s="103">
        <v>8</v>
      </c>
      <c r="I194" s="104">
        <v>450</v>
      </c>
      <c r="J194" s="103">
        <v>7</v>
      </c>
      <c r="K194" s="104">
        <v>300</v>
      </c>
      <c r="L194" s="104">
        <v>3900</v>
      </c>
      <c r="M194" s="104">
        <v>500</v>
      </c>
      <c r="N194" s="104">
        <v>0</v>
      </c>
      <c r="O194" s="104">
        <v>506</v>
      </c>
      <c r="P194" s="104">
        <v>2056</v>
      </c>
      <c r="Q194" s="104">
        <v>1844</v>
      </c>
      <c r="R194" s="105">
        <v>0.35</v>
      </c>
      <c r="S194" s="106" t="s">
        <v>66</v>
      </c>
      <c r="U194" s="100">
        <f>AVERAGE(L$6:L194)</f>
        <v>4196.8253968253966</v>
      </c>
      <c r="V194" s="100">
        <f>AVERAGE(P$6:P194)</f>
        <v>1869.8465608465608</v>
      </c>
      <c r="W194" s="100">
        <f>AVERAGE(Q$6:Q194)</f>
        <v>2326.9788359788358</v>
      </c>
      <c r="X194" s="6"/>
      <c r="Z194" s="103">
        <v>189</v>
      </c>
      <c r="AA194" s="103">
        <v>3</v>
      </c>
      <c r="AB194" s="103">
        <v>2</v>
      </c>
      <c r="AC194" s="103">
        <v>4</v>
      </c>
      <c r="AD194" s="104">
        <v>54</v>
      </c>
      <c r="AE194" s="103">
        <v>5</v>
      </c>
      <c r="AF194" s="103">
        <v>9</v>
      </c>
      <c r="AG194" s="104">
        <v>1800</v>
      </c>
      <c r="AH194" s="103">
        <v>6</v>
      </c>
      <c r="AI194" s="104">
        <v>300</v>
      </c>
      <c r="AJ194" s="104">
        <v>5700</v>
      </c>
      <c r="AK194" s="104">
        <v>500</v>
      </c>
      <c r="AL194" s="104">
        <v>0</v>
      </c>
      <c r="AM194" s="104">
        <v>564</v>
      </c>
      <c r="AN194" s="104">
        <v>1964</v>
      </c>
      <c r="AO194" s="104">
        <v>3736</v>
      </c>
      <c r="AP194" s="105">
        <v>0.3</v>
      </c>
      <c r="AQ194" s="106" t="s">
        <v>66</v>
      </c>
      <c r="AS194" s="100">
        <f>AVERAGE(AJ$6:AJ194)</f>
        <v>6211.9047619047615</v>
      </c>
      <c r="AT194" s="100">
        <f>AVERAGE(AN$6:AN194)</f>
        <v>2137.4814814814813</v>
      </c>
      <c r="AU194" s="100">
        <f>AVERAGE(AO$6:AO194)</f>
        <v>4074.4232804232806</v>
      </c>
      <c r="AV194" s="6"/>
      <c r="AX194" s="103">
        <v>189</v>
      </c>
      <c r="AY194" s="103">
        <v>0</v>
      </c>
      <c r="AZ194" s="103">
        <v>1</v>
      </c>
      <c r="BA194" s="103">
        <v>1</v>
      </c>
      <c r="BB194" s="104">
        <v>62</v>
      </c>
      <c r="BC194" s="103">
        <v>7</v>
      </c>
      <c r="BD194" s="103">
        <v>8</v>
      </c>
      <c r="BE194" s="104">
        <v>0</v>
      </c>
      <c r="BF194" s="103">
        <v>8</v>
      </c>
      <c r="BG194" s="104">
        <v>100</v>
      </c>
      <c r="BH194" s="104">
        <v>6500</v>
      </c>
      <c r="BI194" s="104">
        <v>300</v>
      </c>
      <c r="BJ194" s="104">
        <v>0</v>
      </c>
      <c r="BK194" s="104">
        <v>736</v>
      </c>
      <c r="BL194" s="104">
        <v>2236</v>
      </c>
      <c r="BM194" s="104">
        <v>4264</v>
      </c>
      <c r="BN194" s="105">
        <v>0.4</v>
      </c>
      <c r="BO194" s="106" t="str">
        <v>No</v>
      </c>
      <c r="BQ194" s="100">
        <f>AVERAGE(BH$6:BH194)</f>
        <v>7542.3280423280421</v>
      </c>
      <c r="BR194" s="100">
        <f>AVERAGE(BL$6:BL194)</f>
        <v>2069.1269841269841</v>
      </c>
      <c r="BS194" s="100">
        <f>AVERAGE(BM$6:BM194)</f>
        <v>5473.201058201058</v>
      </c>
      <c r="BT194" s="6"/>
      <c r="BU194" s="103">
        <v>189</v>
      </c>
      <c r="BV194" s="103">
        <v>0</v>
      </c>
      <c r="BW194" s="103">
        <v>1</v>
      </c>
      <c r="BX194" s="103">
        <v>2</v>
      </c>
      <c r="BY194" s="104">
        <v>43</v>
      </c>
      <c r="BZ194" s="103">
        <v>8</v>
      </c>
      <c r="CA194" s="103">
        <v>10</v>
      </c>
      <c r="CB194" s="104">
        <v>0</v>
      </c>
      <c r="CC194" s="103">
        <v>10</v>
      </c>
      <c r="CD194" s="104">
        <v>100</v>
      </c>
      <c r="CE194" s="104">
        <v>8100</v>
      </c>
      <c r="CF194" s="104">
        <v>300</v>
      </c>
      <c r="CG194" s="104">
        <v>0</v>
      </c>
      <c r="CH194" s="104">
        <v>670</v>
      </c>
      <c r="CI194" s="104">
        <v>2470</v>
      </c>
      <c r="CJ194" s="104">
        <v>5630</v>
      </c>
      <c r="CK194" s="105">
        <v>0.5</v>
      </c>
      <c r="CL194" s="106" t="s">
        <v>66</v>
      </c>
      <c r="CN194" s="100">
        <f>AVERAGE(CE$6:CE194)</f>
        <v>7656.0846560846558</v>
      </c>
      <c r="CO194" s="100">
        <f>AVERAGE(CI$6:CI194)</f>
        <v>2138.201058201058</v>
      </c>
      <c r="CP194" s="100">
        <f>AVERAGE(CJ$6:CJ194)</f>
        <v>5517.8835978835978</v>
      </c>
    </row>
    <row r="195" spans="2:94" ht="16" x14ac:dyDescent="0.2">
      <c r="B195" s="103">
        <v>190</v>
      </c>
      <c r="C195" s="103">
        <v>0</v>
      </c>
      <c r="D195" s="103">
        <v>2</v>
      </c>
      <c r="E195" s="103">
        <v>2</v>
      </c>
      <c r="F195" s="104">
        <v>62</v>
      </c>
      <c r="G195" s="103">
        <v>8</v>
      </c>
      <c r="H195" s="103">
        <v>10</v>
      </c>
      <c r="I195" s="104">
        <v>0</v>
      </c>
      <c r="J195" s="103">
        <v>10</v>
      </c>
      <c r="K195" s="104">
        <v>300</v>
      </c>
      <c r="L195" s="104">
        <v>4800</v>
      </c>
      <c r="M195" s="104">
        <v>500</v>
      </c>
      <c r="N195" s="104">
        <v>0</v>
      </c>
      <c r="O195" s="104">
        <v>860</v>
      </c>
      <c r="P195" s="104">
        <v>2860</v>
      </c>
      <c r="Q195" s="104">
        <v>1940</v>
      </c>
      <c r="R195" s="105">
        <v>0.5</v>
      </c>
      <c r="S195" s="106" t="s">
        <v>66</v>
      </c>
      <c r="U195" s="100">
        <f>AVERAGE(L$6:L195)</f>
        <v>4200</v>
      </c>
      <c r="V195" s="100">
        <f>AVERAGE(P$6:P195)</f>
        <v>1875.0578947368422</v>
      </c>
      <c r="W195" s="100">
        <f>AVERAGE(Q$6:Q195)</f>
        <v>2324.9421052631578</v>
      </c>
      <c r="X195" s="6"/>
      <c r="Z195" s="103">
        <v>190</v>
      </c>
      <c r="AA195" s="103">
        <v>1</v>
      </c>
      <c r="AB195" s="103">
        <v>3</v>
      </c>
      <c r="AC195" s="103">
        <v>2</v>
      </c>
      <c r="AD195" s="104">
        <v>64</v>
      </c>
      <c r="AE195" s="103">
        <v>8</v>
      </c>
      <c r="AF195" s="103">
        <v>10</v>
      </c>
      <c r="AG195" s="104">
        <v>600</v>
      </c>
      <c r="AH195" s="103">
        <v>9</v>
      </c>
      <c r="AI195" s="104">
        <v>450</v>
      </c>
      <c r="AJ195" s="104">
        <v>6450</v>
      </c>
      <c r="AK195" s="104">
        <v>500</v>
      </c>
      <c r="AL195" s="104">
        <v>0</v>
      </c>
      <c r="AM195" s="104">
        <v>816</v>
      </c>
      <c r="AN195" s="104">
        <v>2666</v>
      </c>
      <c r="AO195" s="104">
        <v>3784</v>
      </c>
      <c r="AP195" s="105">
        <v>0.45</v>
      </c>
      <c r="AQ195" s="106" t="s">
        <v>66</v>
      </c>
      <c r="AS195" s="100">
        <f>AVERAGE(AJ$6:AJ195)</f>
        <v>6213.1578947368425</v>
      </c>
      <c r="AT195" s="100">
        <f>AVERAGE(AN$6:AN195)</f>
        <v>2140.2631578947367</v>
      </c>
      <c r="AU195" s="100">
        <f>AVERAGE(AO$6:AO195)</f>
        <v>4072.8947368421054</v>
      </c>
      <c r="AV195" s="6"/>
      <c r="AX195" s="103">
        <v>190</v>
      </c>
      <c r="AY195" s="103">
        <v>4</v>
      </c>
      <c r="AZ195" s="103">
        <v>2</v>
      </c>
      <c r="BA195" s="103">
        <v>1</v>
      </c>
      <c r="BB195" s="104">
        <v>51</v>
      </c>
      <c r="BC195" s="103">
        <v>5</v>
      </c>
      <c r="BD195" s="103">
        <v>6</v>
      </c>
      <c r="BE195" s="104">
        <v>1600</v>
      </c>
      <c r="BF195" s="103">
        <v>2</v>
      </c>
      <c r="BG195" s="104">
        <v>200</v>
      </c>
      <c r="BH195" s="104">
        <v>3400</v>
      </c>
      <c r="BI195" s="104">
        <v>300</v>
      </c>
      <c r="BJ195" s="104">
        <v>0</v>
      </c>
      <c r="BK195" s="104">
        <v>342</v>
      </c>
      <c r="BL195" s="104">
        <v>942</v>
      </c>
      <c r="BM195" s="104">
        <v>2458</v>
      </c>
      <c r="BN195" s="105">
        <v>0.1</v>
      </c>
      <c r="BO195" s="106" t="str">
        <v>No</v>
      </c>
      <c r="BQ195" s="100">
        <f>AVERAGE(BH$6:BH195)</f>
        <v>7520.5263157894733</v>
      </c>
      <c r="BR195" s="100">
        <f>AVERAGE(BL$6:BL195)</f>
        <v>2063.1947368421052</v>
      </c>
      <c r="BS195" s="100">
        <f>AVERAGE(BM$6:BM195)</f>
        <v>5457.3315789473681</v>
      </c>
      <c r="BT195" s="6"/>
      <c r="BU195" s="103">
        <v>190</v>
      </c>
      <c r="BV195" s="103">
        <v>4</v>
      </c>
      <c r="BW195" s="103">
        <v>5</v>
      </c>
      <c r="BX195" s="103">
        <v>2</v>
      </c>
      <c r="BY195" s="104">
        <v>62</v>
      </c>
      <c r="BZ195" s="103">
        <v>8</v>
      </c>
      <c r="CA195" s="103">
        <v>10</v>
      </c>
      <c r="CB195" s="104">
        <v>1600</v>
      </c>
      <c r="CC195" s="103">
        <v>6</v>
      </c>
      <c r="CD195" s="104">
        <v>500</v>
      </c>
      <c r="CE195" s="104">
        <v>6900</v>
      </c>
      <c r="CF195" s="104">
        <v>300</v>
      </c>
      <c r="CG195" s="104">
        <v>0</v>
      </c>
      <c r="CH195" s="104">
        <v>612</v>
      </c>
      <c r="CI195" s="104">
        <v>1812</v>
      </c>
      <c r="CJ195" s="104">
        <v>5088</v>
      </c>
      <c r="CK195" s="105">
        <v>0.3</v>
      </c>
      <c r="CL195" s="106" t="s">
        <v>66</v>
      </c>
      <c r="CN195" s="100">
        <f>AVERAGE(CE$6:CE195)</f>
        <v>7652.105263157895</v>
      </c>
      <c r="CO195" s="100">
        <f>AVERAGE(CI$6:CI195)</f>
        <v>2136.4842105263156</v>
      </c>
      <c r="CP195" s="100">
        <f>AVERAGE(CJ$6:CJ195)</f>
        <v>5515.621052631579</v>
      </c>
    </row>
    <row r="196" spans="2:94" ht="16" x14ac:dyDescent="0.2">
      <c r="B196" s="103">
        <v>191</v>
      </c>
      <c r="C196" s="103">
        <v>2</v>
      </c>
      <c r="D196" s="103">
        <v>3</v>
      </c>
      <c r="E196" s="103">
        <v>3</v>
      </c>
      <c r="F196" s="104">
        <v>64</v>
      </c>
      <c r="G196" s="103">
        <v>8</v>
      </c>
      <c r="H196" s="103">
        <v>11</v>
      </c>
      <c r="I196" s="104">
        <v>900</v>
      </c>
      <c r="J196" s="103">
        <v>9</v>
      </c>
      <c r="K196" s="104">
        <v>450</v>
      </c>
      <c r="L196" s="104">
        <v>5400</v>
      </c>
      <c r="M196" s="104">
        <v>500</v>
      </c>
      <c r="N196" s="104">
        <v>0</v>
      </c>
      <c r="O196" s="104">
        <v>816</v>
      </c>
      <c r="P196" s="104">
        <v>2666</v>
      </c>
      <c r="Q196" s="104">
        <v>2734</v>
      </c>
      <c r="R196" s="105">
        <v>0.45</v>
      </c>
      <c r="S196" s="106" t="s">
        <v>66</v>
      </c>
      <c r="U196" s="100">
        <f>AVERAGE(L$6:L196)</f>
        <v>4206.2827225130886</v>
      </c>
      <c r="V196" s="100">
        <f>AVERAGE(P$6:P196)</f>
        <v>1879.1989528795812</v>
      </c>
      <c r="W196" s="100">
        <f>AVERAGE(Q$6:Q196)</f>
        <v>2327.0837696335079</v>
      </c>
      <c r="X196" s="6"/>
      <c r="Z196" s="103">
        <v>191</v>
      </c>
      <c r="AA196" s="103">
        <v>3</v>
      </c>
      <c r="AB196" s="103">
        <v>5</v>
      </c>
      <c r="AC196" s="103">
        <v>5</v>
      </c>
      <c r="AD196" s="104">
        <v>79</v>
      </c>
      <c r="AE196" s="103">
        <v>9</v>
      </c>
      <c r="AF196" s="103">
        <v>14</v>
      </c>
      <c r="AG196" s="104">
        <v>1800</v>
      </c>
      <c r="AH196" s="103">
        <v>11</v>
      </c>
      <c r="AI196" s="104">
        <v>750</v>
      </c>
      <c r="AJ196" s="104">
        <v>9150</v>
      </c>
      <c r="AK196" s="104">
        <v>500</v>
      </c>
      <c r="AL196" s="104">
        <v>0</v>
      </c>
      <c r="AM196" s="104">
        <v>1109</v>
      </c>
      <c r="AN196" s="104">
        <v>3259</v>
      </c>
      <c r="AO196" s="104">
        <v>5891</v>
      </c>
      <c r="AP196" s="105">
        <v>0.55000000000000004</v>
      </c>
      <c r="AQ196" s="106" t="s">
        <v>66</v>
      </c>
      <c r="AS196" s="100">
        <f>AVERAGE(AJ$6:AJ196)</f>
        <v>6228.5340314136129</v>
      </c>
      <c r="AT196" s="100">
        <f>AVERAGE(AN$6:AN196)</f>
        <v>2146.1204188481674</v>
      </c>
      <c r="AU196" s="100">
        <f>AVERAGE(AO$6:AO196)</f>
        <v>4082.413612565445</v>
      </c>
      <c r="AV196" s="6"/>
      <c r="AX196" s="103">
        <v>191</v>
      </c>
      <c r="AY196" s="103">
        <v>4</v>
      </c>
      <c r="AZ196" s="103">
        <v>4</v>
      </c>
      <c r="BA196" s="103">
        <v>4</v>
      </c>
      <c r="BB196" s="104">
        <v>32</v>
      </c>
      <c r="BC196" s="103">
        <v>7</v>
      </c>
      <c r="BD196" s="103">
        <v>11</v>
      </c>
      <c r="BE196" s="104">
        <v>1600</v>
      </c>
      <c r="BF196" s="103">
        <v>7</v>
      </c>
      <c r="BG196" s="104">
        <v>400</v>
      </c>
      <c r="BH196" s="104">
        <v>7600</v>
      </c>
      <c r="BI196" s="104">
        <v>300</v>
      </c>
      <c r="BJ196" s="104">
        <v>0</v>
      </c>
      <c r="BK196" s="104">
        <v>464</v>
      </c>
      <c r="BL196" s="104">
        <v>1814</v>
      </c>
      <c r="BM196" s="104">
        <v>5786</v>
      </c>
      <c r="BN196" s="105">
        <v>0.35</v>
      </c>
      <c r="BO196" s="106" t="str">
        <v>No</v>
      </c>
      <c r="BQ196" s="100">
        <f>AVERAGE(BH$6:BH196)</f>
        <v>7520.9424083769636</v>
      </c>
      <c r="BR196" s="100">
        <f>AVERAGE(BL$6:BL196)</f>
        <v>2061.890052356021</v>
      </c>
      <c r="BS196" s="100">
        <f>AVERAGE(BM$6:BM196)</f>
        <v>5459.0523560209422</v>
      </c>
      <c r="BT196" s="6"/>
      <c r="BU196" s="103">
        <v>191</v>
      </c>
      <c r="BV196" s="103">
        <v>4</v>
      </c>
      <c r="BW196" s="103">
        <v>3</v>
      </c>
      <c r="BX196" s="103">
        <v>4</v>
      </c>
      <c r="BY196" s="104">
        <v>38</v>
      </c>
      <c r="BZ196" s="103">
        <v>6</v>
      </c>
      <c r="CA196" s="103">
        <v>10</v>
      </c>
      <c r="CB196" s="104">
        <v>1600</v>
      </c>
      <c r="CC196" s="103">
        <v>6</v>
      </c>
      <c r="CD196" s="104">
        <v>300</v>
      </c>
      <c r="CE196" s="104">
        <v>6700</v>
      </c>
      <c r="CF196" s="104">
        <v>300</v>
      </c>
      <c r="CG196" s="104">
        <v>0</v>
      </c>
      <c r="CH196" s="104">
        <v>468</v>
      </c>
      <c r="CI196" s="104">
        <v>1668</v>
      </c>
      <c r="CJ196" s="104">
        <v>5032</v>
      </c>
      <c r="CK196" s="105">
        <v>0.3</v>
      </c>
      <c r="CL196" s="106" t="s">
        <v>66</v>
      </c>
      <c r="CN196" s="100">
        <f>AVERAGE(CE$6:CE196)</f>
        <v>7647.1204188481679</v>
      </c>
      <c r="CO196" s="100">
        <f>AVERAGE(CI$6:CI196)</f>
        <v>2134.0314136125653</v>
      </c>
      <c r="CP196" s="100">
        <f>AVERAGE(CJ$6:CJ196)</f>
        <v>5513.0890052356017</v>
      </c>
    </row>
    <row r="197" spans="2:94" ht="16" x14ac:dyDescent="0.2">
      <c r="B197" s="103">
        <v>192</v>
      </c>
      <c r="C197" s="103">
        <v>3</v>
      </c>
      <c r="D197" s="103">
        <v>2</v>
      </c>
      <c r="E197" s="103">
        <v>3</v>
      </c>
      <c r="F197" s="104">
        <v>43</v>
      </c>
      <c r="G197" s="103">
        <v>7</v>
      </c>
      <c r="H197" s="103">
        <v>10</v>
      </c>
      <c r="I197" s="104">
        <v>1350</v>
      </c>
      <c r="J197" s="103">
        <v>7</v>
      </c>
      <c r="K197" s="104">
        <v>300</v>
      </c>
      <c r="L197" s="104">
        <v>4800</v>
      </c>
      <c r="M197" s="104">
        <v>500</v>
      </c>
      <c r="N197" s="104">
        <v>0</v>
      </c>
      <c r="O197" s="104">
        <v>541</v>
      </c>
      <c r="P197" s="104">
        <v>2091</v>
      </c>
      <c r="Q197" s="104">
        <v>2709</v>
      </c>
      <c r="R197" s="105">
        <v>0.35</v>
      </c>
      <c r="S197" s="106" t="s">
        <v>66</v>
      </c>
      <c r="U197" s="100">
        <f>AVERAGE(L$6:L197)</f>
        <v>4209.375</v>
      </c>
      <c r="V197" s="100">
        <f>AVERAGE(P$6:P197)</f>
        <v>1880.3020833333333</v>
      </c>
      <c r="W197" s="100">
        <f>AVERAGE(Q$6:Q197)</f>
        <v>2329.0729166666665</v>
      </c>
      <c r="X197" s="6"/>
      <c r="Z197" s="103">
        <v>192</v>
      </c>
      <c r="AA197" s="103">
        <v>2</v>
      </c>
      <c r="AB197" s="103">
        <v>3</v>
      </c>
      <c r="AC197" s="103">
        <v>3</v>
      </c>
      <c r="AD197" s="104">
        <v>73</v>
      </c>
      <c r="AE197" s="103">
        <v>8</v>
      </c>
      <c r="AF197" s="103">
        <v>11</v>
      </c>
      <c r="AG197" s="104">
        <v>1200</v>
      </c>
      <c r="AH197" s="103">
        <v>9</v>
      </c>
      <c r="AI197" s="104">
        <v>450</v>
      </c>
      <c r="AJ197" s="104">
        <v>7050</v>
      </c>
      <c r="AK197" s="104">
        <v>500</v>
      </c>
      <c r="AL197" s="104">
        <v>0</v>
      </c>
      <c r="AM197" s="104">
        <v>897</v>
      </c>
      <c r="AN197" s="104">
        <v>2747</v>
      </c>
      <c r="AO197" s="104">
        <v>4303</v>
      </c>
      <c r="AP197" s="105">
        <v>0.45</v>
      </c>
      <c r="AQ197" s="106" t="s">
        <v>66</v>
      </c>
      <c r="AS197" s="100">
        <f>AVERAGE(AJ$6:AJ197)</f>
        <v>6232.8125</v>
      </c>
      <c r="AT197" s="100">
        <f>AVERAGE(AN$6:AN197)</f>
        <v>2149.25</v>
      </c>
      <c r="AU197" s="100">
        <f>AVERAGE(AO$6:AO197)</f>
        <v>4083.5625</v>
      </c>
      <c r="AV197" s="6"/>
      <c r="AX197" s="103">
        <v>192</v>
      </c>
      <c r="AY197" s="103">
        <v>1</v>
      </c>
      <c r="AZ197" s="103">
        <v>4</v>
      </c>
      <c r="BA197" s="103">
        <v>4</v>
      </c>
      <c r="BB197" s="104">
        <v>44</v>
      </c>
      <c r="BC197" s="103">
        <v>7</v>
      </c>
      <c r="BD197" s="103">
        <v>11</v>
      </c>
      <c r="BE197" s="104">
        <v>400</v>
      </c>
      <c r="BF197" s="103">
        <v>10</v>
      </c>
      <c r="BG197" s="104">
        <v>400</v>
      </c>
      <c r="BH197" s="104">
        <v>8800</v>
      </c>
      <c r="BI197" s="104">
        <v>300</v>
      </c>
      <c r="BJ197" s="104">
        <v>0</v>
      </c>
      <c r="BK197" s="104">
        <v>680</v>
      </c>
      <c r="BL197" s="104">
        <v>2480</v>
      </c>
      <c r="BM197" s="104">
        <v>6320</v>
      </c>
      <c r="BN197" s="105">
        <v>0.5</v>
      </c>
      <c r="BO197" s="106" t="str">
        <v>No</v>
      </c>
      <c r="BQ197" s="100">
        <f>AVERAGE(BH$6:BH197)</f>
        <v>7527.604166666667</v>
      </c>
      <c r="BR197" s="100">
        <f>AVERAGE(BL$6:BL197)</f>
        <v>2064.0677083333335</v>
      </c>
      <c r="BS197" s="100">
        <f>AVERAGE(BM$6:BM197)</f>
        <v>5463.536458333333</v>
      </c>
      <c r="BT197" s="6"/>
      <c r="BU197" s="103">
        <v>192</v>
      </c>
      <c r="BV197" s="103">
        <v>4</v>
      </c>
      <c r="BW197" s="103">
        <v>4</v>
      </c>
      <c r="BX197" s="103">
        <v>3</v>
      </c>
      <c r="BY197" s="104">
        <v>62</v>
      </c>
      <c r="BZ197" s="103">
        <v>6</v>
      </c>
      <c r="CA197" s="103">
        <v>9</v>
      </c>
      <c r="CB197" s="104">
        <v>1600</v>
      </c>
      <c r="CC197" s="103">
        <v>5</v>
      </c>
      <c r="CD197" s="104">
        <v>400</v>
      </c>
      <c r="CE197" s="104">
        <v>6000</v>
      </c>
      <c r="CF197" s="104">
        <v>300</v>
      </c>
      <c r="CG197" s="104">
        <v>0</v>
      </c>
      <c r="CH197" s="104">
        <v>550</v>
      </c>
      <c r="CI197" s="104">
        <v>1600</v>
      </c>
      <c r="CJ197" s="104">
        <v>4400</v>
      </c>
      <c r="CK197" s="105">
        <v>0.25</v>
      </c>
      <c r="CL197" s="106" t="s">
        <v>66</v>
      </c>
      <c r="CN197" s="100">
        <f>AVERAGE(CE$6:CE197)</f>
        <v>7638.541666666667</v>
      </c>
      <c r="CO197" s="100">
        <f>AVERAGE(CI$6:CI197)</f>
        <v>2131.25</v>
      </c>
      <c r="CP197" s="100">
        <f>AVERAGE(CJ$6:CJ197)</f>
        <v>5507.291666666667</v>
      </c>
    </row>
    <row r="198" spans="2:94" ht="16" x14ac:dyDescent="0.2">
      <c r="B198" s="103">
        <v>193</v>
      </c>
      <c r="C198" s="103">
        <v>0</v>
      </c>
      <c r="D198" s="103">
        <v>4</v>
      </c>
      <c r="E198" s="103">
        <v>3</v>
      </c>
      <c r="F198" s="104">
        <v>63</v>
      </c>
      <c r="G198" s="103">
        <v>6</v>
      </c>
      <c r="H198" s="103">
        <v>9</v>
      </c>
      <c r="I198" s="104">
        <v>0</v>
      </c>
      <c r="J198" s="103">
        <v>9</v>
      </c>
      <c r="K198" s="104">
        <v>600</v>
      </c>
      <c r="L198" s="104">
        <v>4650</v>
      </c>
      <c r="M198" s="104">
        <v>500</v>
      </c>
      <c r="N198" s="104">
        <v>0</v>
      </c>
      <c r="O198" s="104">
        <v>807</v>
      </c>
      <c r="P198" s="104">
        <v>2657</v>
      </c>
      <c r="Q198" s="104">
        <v>1993</v>
      </c>
      <c r="R198" s="105">
        <v>0.45</v>
      </c>
      <c r="S198" s="106" t="s">
        <v>66</v>
      </c>
      <c r="U198" s="100">
        <f>AVERAGE(L$6:L198)</f>
        <v>4211.6580310880827</v>
      </c>
      <c r="V198" s="100">
        <f>AVERAGE(P$6:P198)</f>
        <v>1884.3264248704663</v>
      </c>
      <c r="W198" s="100">
        <f>AVERAGE(Q$6:Q198)</f>
        <v>2327.3316062176164</v>
      </c>
      <c r="X198" s="6"/>
      <c r="Z198" s="103">
        <v>193</v>
      </c>
      <c r="AA198" s="103">
        <v>4</v>
      </c>
      <c r="AB198" s="103">
        <v>3</v>
      </c>
      <c r="AC198" s="103">
        <v>0</v>
      </c>
      <c r="AD198" s="104">
        <v>16</v>
      </c>
      <c r="AE198" s="103">
        <v>5</v>
      </c>
      <c r="AF198" s="103">
        <v>5</v>
      </c>
      <c r="AG198" s="104">
        <v>2400</v>
      </c>
      <c r="AH198" s="103">
        <v>1</v>
      </c>
      <c r="AI198" s="104">
        <v>450</v>
      </c>
      <c r="AJ198" s="104">
        <v>3450</v>
      </c>
      <c r="AK198" s="104">
        <v>500</v>
      </c>
      <c r="AL198" s="104">
        <v>0</v>
      </c>
      <c r="AM198" s="104">
        <v>256</v>
      </c>
      <c r="AN198" s="104">
        <v>906</v>
      </c>
      <c r="AO198" s="104">
        <v>2544</v>
      </c>
      <c r="AP198" s="105">
        <v>0.05</v>
      </c>
      <c r="AQ198" s="106" t="s">
        <v>66</v>
      </c>
      <c r="AS198" s="100">
        <f>AVERAGE(AJ$6:AJ198)</f>
        <v>6218.3937823834194</v>
      </c>
      <c r="AT198" s="100">
        <f>AVERAGE(AN$6:AN198)</f>
        <v>2142.8082901554403</v>
      </c>
      <c r="AU198" s="100">
        <f>AVERAGE(AO$6:AO198)</f>
        <v>4075.5854922279791</v>
      </c>
      <c r="AV198" s="6"/>
      <c r="AX198" s="103">
        <v>193</v>
      </c>
      <c r="AY198" s="103">
        <v>3</v>
      </c>
      <c r="AZ198" s="103">
        <v>3</v>
      </c>
      <c r="BA198" s="103">
        <v>2</v>
      </c>
      <c r="BB198" s="104">
        <v>38</v>
      </c>
      <c r="BC198" s="103">
        <v>7</v>
      </c>
      <c r="BD198" s="103">
        <v>9</v>
      </c>
      <c r="BE198" s="104">
        <v>1200</v>
      </c>
      <c r="BF198" s="103">
        <v>6</v>
      </c>
      <c r="BG198" s="104">
        <v>300</v>
      </c>
      <c r="BH198" s="104">
        <v>6300</v>
      </c>
      <c r="BI198" s="104">
        <v>300</v>
      </c>
      <c r="BJ198" s="104">
        <v>0</v>
      </c>
      <c r="BK198" s="104">
        <v>468</v>
      </c>
      <c r="BL198" s="104">
        <v>1668</v>
      </c>
      <c r="BM198" s="104">
        <v>4632</v>
      </c>
      <c r="BN198" s="105">
        <v>0.3</v>
      </c>
      <c r="BO198" s="106" t="str">
        <v>No</v>
      </c>
      <c r="BQ198" s="100">
        <f>AVERAGE(BH$6:BH198)</f>
        <v>7521.2435233160622</v>
      </c>
      <c r="BR198" s="100">
        <f>AVERAGE(BL$6:BL198)</f>
        <v>2062.015544041451</v>
      </c>
      <c r="BS198" s="100">
        <f>AVERAGE(BM$6:BM198)</f>
        <v>5459.2279792746112</v>
      </c>
      <c r="BT198" s="6"/>
      <c r="BU198" s="103">
        <v>193</v>
      </c>
      <c r="BV198" s="103">
        <v>0</v>
      </c>
      <c r="BW198" s="103">
        <v>3</v>
      </c>
      <c r="BX198" s="103">
        <v>5</v>
      </c>
      <c r="BY198" s="104">
        <v>41</v>
      </c>
      <c r="BZ198" s="103">
        <v>9</v>
      </c>
      <c r="CA198" s="103">
        <v>14</v>
      </c>
      <c r="CB198" s="104">
        <v>0</v>
      </c>
      <c r="CC198" s="103">
        <v>14</v>
      </c>
      <c r="CD198" s="104">
        <v>300</v>
      </c>
      <c r="CE198" s="104">
        <v>11500</v>
      </c>
      <c r="CF198" s="104">
        <v>300</v>
      </c>
      <c r="CG198" s="104">
        <v>0</v>
      </c>
      <c r="CH198" s="104">
        <v>814</v>
      </c>
      <c r="CI198" s="104">
        <v>3214</v>
      </c>
      <c r="CJ198" s="104">
        <v>8286</v>
      </c>
      <c r="CK198" s="105">
        <v>0.7</v>
      </c>
      <c r="CL198" s="106" t="s">
        <v>66</v>
      </c>
      <c r="CN198" s="100">
        <f>AVERAGE(CE$6:CE198)</f>
        <v>7658.5492227979275</v>
      </c>
      <c r="CO198" s="100">
        <f>AVERAGE(CI$6:CI198)</f>
        <v>2136.8601036269429</v>
      </c>
      <c r="CP198" s="100">
        <f>AVERAGE(CJ$6:CJ198)</f>
        <v>5521.6891191709847</v>
      </c>
    </row>
    <row r="199" spans="2:94" ht="16" x14ac:dyDescent="0.2">
      <c r="B199" s="103">
        <v>194</v>
      </c>
      <c r="C199" s="103">
        <v>1</v>
      </c>
      <c r="D199" s="103">
        <v>3</v>
      </c>
      <c r="E199" s="103">
        <v>3</v>
      </c>
      <c r="F199" s="104">
        <v>47</v>
      </c>
      <c r="G199" s="103">
        <v>5</v>
      </c>
      <c r="H199" s="103">
        <v>8</v>
      </c>
      <c r="I199" s="104">
        <v>450</v>
      </c>
      <c r="J199" s="103">
        <v>7</v>
      </c>
      <c r="K199" s="104">
        <v>450</v>
      </c>
      <c r="L199" s="104">
        <v>4050</v>
      </c>
      <c r="M199" s="104">
        <v>500</v>
      </c>
      <c r="N199" s="104">
        <v>0</v>
      </c>
      <c r="O199" s="104">
        <v>569</v>
      </c>
      <c r="P199" s="104">
        <v>2119</v>
      </c>
      <c r="Q199" s="104">
        <v>1931</v>
      </c>
      <c r="R199" s="105">
        <v>0.35</v>
      </c>
      <c r="S199" s="106" t="s">
        <v>66</v>
      </c>
      <c r="U199" s="100">
        <f>AVERAGE(L$6:L199)</f>
        <v>4210.8247422680415</v>
      </c>
      <c r="V199" s="100">
        <f>AVERAGE(P$6:P199)</f>
        <v>1885.5360824742268</v>
      </c>
      <c r="W199" s="100">
        <f>AVERAGE(Q$6:Q199)</f>
        <v>2325.2886597938145</v>
      </c>
      <c r="X199" s="6"/>
      <c r="Z199" s="103">
        <v>194</v>
      </c>
      <c r="AA199" s="103">
        <v>2</v>
      </c>
      <c r="AB199" s="103">
        <v>4</v>
      </c>
      <c r="AC199" s="103">
        <v>2</v>
      </c>
      <c r="AD199" s="104">
        <v>44</v>
      </c>
      <c r="AE199" s="103">
        <v>5</v>
      </c>
      <c r="AF199" s="103">
        <v>7</v>
      </c>
      <c r="AG199" s="104">
        <v>1200</v>
      </c>
      <c r="AH199" s="103">
        <v>5</v>
      </c>
      <c r="AI199" s="104">
        <v>600</v>
      </c>
      <c r="AJ199" s="104">
        <v>4800</v>
      </c>
      <c r="AK199" s="104">
        <v>500</v>
      </c>
      <c r="AL199" s="104">
        <v>0</v>
      </c>
      <c r="AM199" s="104">
        <v>460</v>
      </c>
      <c r="AN199" s="104">
        <v>1710</v>
      </c>
      <c r="AO199" s="104">
        <v>3090</v>
      </c>
      <c r="AP199" s="105">
        <v>0.25</v>
      </c>
      <c r="AQ199" s="106" t="s">
        <v>66</v>
      </c>
      <c r="AS199" s="100">
        <f>AVERAGE(AJ$6:AJ199)</f>
        <v>6211.0824742268042</v>
      </c>
      <c r="AT199" s="100">
        <f>AVERAGE(AN$6:AN199)</f>
        <v>2140.5773195876291</v>
      </c>
      <c r="AU199" s="100">
        <f>AVERAGE(AO$6:AO199)</f>
        <v>4070.5051546391751</v>
      </c>
      <c r="AV199" s="6"/>
      <c r="AX199" s="103">
        <v>194</v>
      </c>
      <c r="AY199" s="103">
        <v>3</v>
      </c>
      <c r="AZ199" s="103">
        <v>1</v>
      </c>
      <c r="BA199" s="103">
        <v>4</v>
      </c>
      <c r="BB199" s="104">
        <v>52</v>
      </c>
      <c r="BC199" s="103">
        <v>7</v>
      </c>
      <c r="BD199" s="103">
        <v>11</v>
      </c>
      <c r="BE199" s="104">
        <v>1200</v>
      </c>
      <c r="BF199" s="103">
        <v>8</v>
      </c>
      <c r="BG199" s="104">
        <v>100</v>
      </c>
      <c r="BH199" s="104">
        <v>7700</v>
      </c>
      <c r="BI199" s="104">
        <v>300</v>
      </c>
      <c r="BJ199" s="104">
        <v>0</v>
      </c>
      <c r="BK199" s="104">
        <v>656</v>
      </c>
      <c r="BL199" s="104">
        <v>2156</v>
      </c>
      <c r="BM199" s="104">
        <v>5544</v>
      </c>
      <c r="BN199" s="105">
        <v>0.4</v>
      </c>
      <c r="BO199" s="106" t="str">
        <v>No</v>
      </c>
      <c r="BQ199" s="100">
        <f>AVERAGE(BH$6:BH199)</f>
        <v>7522.1649484536083</v>
      </c>
      <c r="BR199" s="100">
        <f>AVERAGE(BL$6:BL199)</f>
        <v>2062.5</v>
      </c>
      <c r="BS199" s="100">
        <f>AVERAGE(BM$6:BM199)</f>
        <v>5459.6649484536083</v>
      </c>
      <c r="BT199" s="6"/>
      <c r="BU199" s="103">
        <v>194</v>
      </c>
      <c r="BV199" s="103">
        <v>0</v>
      </c>
      <c r="BW199" s="103">
        <v>4</v>
      </c>
      <c r="BX199" s="103">
        <v>4</v>
      </c>
      <c r="BY199" s="104">
        <v>83</v>
      </c>
      <c r="BZ199" s="103">
        <v>9</v>
      </c>
      <c r="CA199" s="103">
        <v>13</v>
      </c>
      <c r="CB199" s="104">
        <v>0</v>
      </c>
      <c r="CC199" s="103">
        <v>13</v>
      </c>
      <c r="CD199" s="104">
        <v>400</v>
      </c>
      <c r="CE199" s="104">
        <v>10800</v>
      </c>
      <c r="CF199" s="104">
        <v>300</v>
      </c>
      <c r="CG199" s="104">
        <v>0</v>
      </c>
      <c r="CH199" s="104">
        <v>1319</v>
      </c>
      <c r="CI199" s="104">
        <v>3569</v>
      </c>
      <c r="CJ199" s="104">
        <v>7231</v>
      </c>
      <c r="CK199" s="105">
        <v>0.65</v>
      </c>
      <c r="CL199" s="106" t="s">
        <v>66</v>
      </c>
      <c r="CN199" s="100">
        <f>AVERAGE(CE$6:CE199)</f>
        <v>7674.7422680412374</v>
      </c>
      <c r="CO199" s="100">
        <f>AVERAGE(CI$6:CI199)</f>
        <v>2144.2422680412369</v>
      </c>
      <c r="CP199" s="100">
        <f>AVERAGE(CJ$6:CJ199)</f>
        <v>5530.5</v>
      </c>
    </row>
    <row r="200" spans="2:94" ht="16" x14ac:dyDescent="0.2">
      <c r="B200" s="103">
        <v>195</v>
      </c>
      <c r="C200" s="103">
        <v>2</v>
      </c>
      <c r="D200" s="103">
        <v>4</v>
      </c>
      <c r="E200" s="103">
        <v>1</v>
      </c>
      <c r="F200" s="104">
        <v>43</v>
      </c>
      <c r="G200" s="103">
        <v>4</v>
      </c>
      <c r="H200" s="103">
        <v>5</v>
      </c>
      <c r="I200" s="104">
        <v>900</v>
      </c>
      <c r="J200" s="103">
        <v>3</v>
      </c>
      <c r="K200" s="104">
        <v>600</v>
      </c>
      <c r="L200" s="104">
        <v>2850</v>
      </c>
      <c r="M200" s="104">
        <v>500</v>
      </c>
      <c r="N200" s="104">
        <v>0</v>
      </c>
      <c r="O200" s="104">
        <v>369</v>
      </c>
      <c r="P200" s="104">
        <v>1319</v>
      </c>
      <c r="Q200" s="104">
        <v>1531</v>
      </c>
      <c r="R200" s="105">
        <v>0.15</v>
      </c>
      <c r="S200" s="106" t="s">
        <v>66</v>
      </c>
      <c r="U200" s="100">
        <f>AVERAGE(L$6:L200)</f>
        <v>4203.8461538461543</v>
      </c>
      <c r="V200" s="100">
        <f>AVERAGE(P$6:P200)</f>
        <v>1882.6307692307691</v>
      </c>
      <c r="W200" s="100">
        <f>AVERAGE(Q$6:Q200)</f>
        <v>2321.2153846153847</v>
      </c>
      <c r="X200" s="6"/>
      <c r="Z200" s="103">
        <v>195</v>
      </c>
      <c r="AA200" s="103">
        <v>2</v>
      </c>
      <c r="AB200" s="103">
        <v>4</v>
      </c>
      <c r="AC200" s="103">
        <v>1</v>
      </c>
      <c r="AD200" s="104">
        <v>58</v>
      </c>
      <c r="AE200" s="103">
        <v>10</v>
      </c>
      <c r="AF200" s="103">
        <v>11</v>
      </c>
      <c r="AG200" s="104">
        <v>1200</v>
      </c>
      <c r="AH200" s="103">
        <v>9</v>
      </c>
      <c r="AI200" s="104">
        <v>600</v>
      </c>
      <c r="AJ200" s="104">
        <v>7200</v>
      </c>
      <c r="AK200" s="104">
        <v>500</v>
      </c>
      <c r="AL200" s="104">
        <v>0</v>
      </c>
      <c r="AM200" s="104">
        <v>762</v>
      </c>
      <c r="AN200" s="104">
        <v>2612</v>
      </c>
      <c r="AO200" s="104">
        <v>4588</v>
      </c>
      <c r="AP200" s="105">
        <v>0.45</v>
      </c>
      <c r="AQ200" s="106" t="s">
        <v>66</v>
      </c>
      <c r="AS200" s="100">
        <f>AVERAGE(AJ$6:AJ200)</f>
        <v>6216.1538461538457</v>
      </c>
      <c r="AT200" s="100">
        <f>AVERAGE(AN$6:AN200)</f>
        <v>2142.9948717948719</v>
      </c>
      <c r="AU200" s="100">
        <f>AVERAGE(AO$6:AO200)</f>
        <v>4073.1589743589743</v>
      </c>
      <c r="AV200" s="6"/>
      <c r="AX200" s="103">
        <v>195</v>
      </c>
      <c r="AY200" s="103">
        <v>3</v>
      </c>
      <c r="AZ200" s="103">
        <v>3</v>
      </c>
      <c r="BA200" s="103">
        <v>4</v>
      </c>
      <c r="BB200" s="104">
        <v>48</v>
      </c>
      <c r="BC200" s="103">
        <v>10</v>
      </c>
      <c r="BD200" s="103">
        <v>14</v>
      </c>
      <c r="BE200" s="104">
        <v>1200</v>
      </c>
      <c r="BF200" s="103">
        <v>11</v>
      </c>
      <c r="BG200" s="104">
        <v>300</v>
      </c>
      <c r="BH200" s="104">
        <v>10300</v>
      </c>
      <c r="BI200" s="104">
        <v>300</v>
      </c>
      <c r="BJ200" s="104">
        <v>0</v>
      </c>
      <c r="BK200" s="104">
        <v>768</v>
      </c>
      <c r="BL200" s="104">
        <v>2718</v>
      </c>
      <c r="BM200" s="104">
        <v>7582</v>
      </c>
      <c r="BN200" s="105">
        <v>0.55000000000000004</v>
      </c>
      <c r="BO200" s="106" t="str">
        <v>No</v>
      </c>
      <c r="BQ200" s="100">
        <f>AVERAGE(BH$6:BH200)</f>
        <v>7536.4102564102568</v>
      </c>
      <c r="BR200" s="100">
        <f>AVERAGE(BL$6:BL200)</f>
        <v>2065.8615384615387</v>
      </c>
      <c r="BS200" s="100">
        <f>AVERAGE(BM$6:BM200)</f>
        <v>5470.5487179487181</v>
      </c>
      <c r="BT200" s="6"/>
      <c r="BU200" s="103">
        <v>195</v>
      </c>
      <c r="BV200" s="103">
        <v>4</v>
      </c>
      <c r="BW200" s="103">
        <v>4</v>
      </c>
      <c r="BX200" s="103">
        <v>0</v>
      </c>
      <c r="BY200" s="104">
        <v>31</v>
      </c>
      <c r="BZ200" s="103">
        <v>8</v>
      </c>
      <c r="CA200" s="103">
        <v>8</v>
      </c>
      <c r="CB200" s="104">
        <v>1600</v>
      </c>
      <c r="CC200" s="103">
        <v>4</v>
      </c>
      <c r="CD200" s="104">
        <v>400</v>
      </c>
      <c r="CE200" s="104">
        <v>5200</v>
      </c>
      <c r="CF200" s="104">
        <v>300</v>
      </c>
      <c r="CG200" s="104">
        <v>0</v>
      </c>
      <c r="CH200" s="104">
        <v>364</v>
      </c>
      <c r="CI200" s="104">
        <v>1264</v>
      </c>
      <c r="CJ200" s="104">
        <v>3936</v>
      </c>
      <c r="CK200" s="105">
        <v>0.2</v>
      </c>
      <c r="CL200" s="106" t="s">
        <v>66</v>
      </c>
      <c r="CN200" s="100">
        <f>AVERAGE(CE$6:CE200)</f>
        <v>7662.0512820512822</v>
      </c>
      <c r="CO200" s="100">
        <f>AVERAGE(CI$6:CI200)</f>
        <v>2139.728205128205</v>
      </c>
      <c r="CP200" s="100">
        <f>AVERAGE(CJ$6:CJ200)</f>
        <v>5522.3230769230768</v>
      </c>
    </row>
    <row r="201" spans="2:94" ht="16" x14ac:dyDescent="0.2">
      <c r="B201" s="103">
        <v>196</v>
      </c>
      <c r="C201" s="103">
        <v>4</v>
      </c>
      <c r="D201" s="103">
        <v>3</v>
      </c>
      <c r="E201" s="103">
        <v>3</v>
      </c>
      <c r="F201" s="104">
        <v>65</v>
      </c>
      <c r="G201" s="103">
        <v>5</v>
      </c>
      <c r="H201" s="103">
        <v>8</v>
      </c>
      <c r="I201" s="104">
        <v>1800</v>
      </c>
      <c r="J201" s="103">
        <v>4</v>
      </c>
      <c r="K201" s="104">
        <v>450</v>
      </c>
      <c r="L201" s="104">
        <v>4050</v>
      </c>
      <c r="M201" s="104">
        <v>500</v>
      </c>
      <c r="N201" s="104">
        <v>0</v>
      </c>
      <c r="O201" s="104">
        <v>500</v>
      </c>
      <c r="P201" s="104">
        <v>1600</v>
      </c>
      <c r="Q201" s="104">
        <v>2450</v>
      </c>
      <c r="R201" s="105">
        <v>0.2</v>
      </c>
      <c r="S201" s="106" t="s">
        <v>66</v>
      </c>
      <c r="U201" s="100">
        <f>AVERAGE(L$6:L201)</f>
        <v>4203.0612244897957</v>
      </c>
      <c r="V201" s="100">
        <f>AVERAGE(P$6:P201)</f>
        <v>1881.1887755102041</v>
      </c>
      <c r="W201" s="100">
        <f>AVERAGE(Q$6:Q201)</f>
        <v>2321.8724489795918</v>
      </c>
      <c r="X201" s="6"/>
      <c r="Z201" s="103">
        <v>196</v>
      </c>
      <c r="AA201" s="103">
        <v>2</v>
      </c>
      <c r="AB201" s="103">
        <v>2</v>
      </c>
      <c r="AC201" s="103">
        <v>2</v>
      </c>
      <c r="AD201" s="104">
        <v>34</v>
      </c>
      <c r="AE201" s="103">
        <v>9</v>
      </c>
      <c r="AF201" s="103">
        <v>11</v>
      </c>
      <c r="AG201" s="104">
        <v>1200</v>
      </c>
      <c r="AH201" s="103">
        <v>9</v>
      </c>
      <c r="AI201" s="104">
        <v>300</v>
      </c>
      <c r="AJ201" s="104">
        <v>6900</v>
      </c>
      <c r="AK201" s="104">
        <v>500</v>
      </c>
      <c r="AL201" s="104">
        <v>0</v>
      </c>
      <c r="AM201" s="104">
        <v>546</v>
      </c>
      <c r="AN201" s="104">
        <v>2396</v>
      </c>
      <c r="AO201" s="104">
        <v>4504</v>
      </c>
      <c r="AP201" s="105">
        <v>0.45</v>
      </c>
      <c r="AQ201" s="106" t="s">
        <v>66</v>
      </c>
      <c r="AS201" s="100">
        <f>AVERAGE(AJ$6:AJ201)</f>
        <v>6219.6428571428569</v>
      </c>
      <c r="AT201" s="100">
        <f>AVERAGE(AN$6:AN201)</f>
        <v>2144.2857142857142</v>
      </c>
      <c r="AU201" s="100">
        <f>AVERAGE(AO$6:AO201)</f>
        <v>4075.3571428571427</v>
      </c>
      <c r="AV201" s="6"/>
      <c r="AX201" s="103">
        <v>196</v>
      </c>
      <c r="AY201" s="103">
        <v>2</v>
      </c>
      <c r="AZ201" s="103">
        <v>4</v>
      </c>
      <c r="BA201" s="103">
        <v>3</v>
      </c>
      <c r="BB201" s="104">
        <v>42</v>
      </c>
      <c r="BC201" s="103">
        <v>7</v>
      </c>
      <c r="BD201" s="103">
        <v>10</v>
      </c>
      <c r="BE201" s="104">
        <v>800</v>
      </c>
      <c r="BF201" s="103">
        <v>8</v>
      </c>
      <c r="BG201" s="104">
        <v>400</v>
      </c>
      <c r="BH201" s="104">
        <v>7600</v>
      </c>
      <c r="BI201" s="104">
        <v>300</v>
      </c>
      <c r="BJ201" s="104">
        <v>0</v>
      </c>
      <c r="BK201" s="104">
        <v>576</v>
      </c>
      <c r="BL201" s="104">
        <v>2076</v>
      </c>
      <c r="BM201" s="104">
        <v>5524</v>
      </c>
      <c r="BN201" s="105">
        <v>0.4</v>
      </c>
      <c r="BO201" s="106" t="str">
        <v>No</v>
      </c>
      <c r="BQ201" s="100">
        <f>AVERAGE(BH$6:BH201)</f>
        <v>7536.7346938775509</v>
      </c>
      <c r="BR201" s="100">
        <f>AVERAGE(BL$6:BL201)</f>
        <v>2065.9132653061224</v>
      </c>
      <c r="BS201" s="100">
        <f>AVERAGE(BM$6:BM201)</f>
        <v>5470.8214285714284</v>
      </c>
      <c r="BT201" s="6"/>
      <c r="BU201" s="103">
        <v>196</v>
      </c>
      <c r="BV201" s="103">
        <v>4</v>
      </c>
      <c r="BW201" s="103">
        <v>4</v>
      </c>
      <c r="BX201" s="103">
        <v>2</v>
      </c>
      <c r="BY201" s="104">
        <v>46</v>
      </c>
      <c r="BZ201" s="103">
        <v>8</v>
      </c>
      <c r="CA201" s="103">
        <v>10</v>
      </c>
      <c r="CB201" s="104">
        <v>1600</v>
      </c>
      <c r="CC201" s="103">
        <v>6</v>
      </c>
      <c r="CD201" s="104">
        <v>400</v>
      </c>
      <c r="CE201" s="104">
        <v>6800</v>
      </c>
      <c r="CF201" s="104">
        <v>300</v>
      </c>
      <c r="CG201" s="104">
        <v>0</v>
      </c>
      <c r="CH201" s="104">
        <v>516</v>
      </c>
      <c r="CI201" s="104">
        <v>1716</v>
      </c>
      <c r="CJ201" s="104">
        <v>5084</v>
      </c>
      <c r="CK201" s="105">
        <v>0.3</v>
      </c>
      <c r="CL201" s="106" t="s">
        <v>66</v>
      </c>
      <c r="CN201" s="100">
        <f>AVERAGE(CE$6:CE201)</f>
        <v>7657.6530612244896</v>
      </c>
      <c r="CO201" s="100">
        <f>AVERAGE(CI$6:CI201)</f>
        <v>2137.5663265306121</v>
      </c>
      <c r="CP201" s="100">
        <f>AVERAGE(CJ$6:CJ201)</f>
        <v>5520.0867346938776</v>
      </c>
    </row>
    <row r="202" spans="2:94" ht="16" x14ac:dyDescent="0.2">
      <c r="B202" s="103">
        <v>197</v>
      </c>
      <c r="C202" s="103">
        <v>2</v>
      </c>
      <c r="D202" s="103">
        <v>3</v>
      </c>
      <c r="E202" s="103">
        <v>1</v>
      </c>
      <c r="F202" s="104">
        <v>38</v>
      </c>
      <c r="G202" s="103">
        <v>9</v>
      </c>
      <c r="H202" s="103">
        <v>10</v>
      </c>
      <c r="I202" s="104">
        <v>900</v>
      </c>
      <c r="J202" s="103">
        <v>8</v>
      </c>
      <c r="K202" s="104">
        <v>450</v>
      </c>
      <c r="L202" s="104">
        <v>4950</v>
      </c>
      <c r="M202" s="104">
        <v>500</v>
      </c>
      <c r="N202" s="104">
        <v>0</v>
      </c>
      <c r="O202" s="104">
        <v>544</v>
      </c>
      <c r="P202" s="104">
        <v>2244</v>
      </c>
      <c r="Q202" s="104">
        <v>2706</v>
      </c>
      <c r="R202" s="105">
        <v>0.4</v>
      </c>
      <c r="S202" s="106" t="s">
        <v>66</v>
      </c>
      <c r="U202" s="100">
        <f>AVERAGE(L$6:L202)</f>
        <v>4206.8527918781729</v>
      </c>
      <c r="V202" s="100">
        <f>AVERAGE(P$6:P202)</f>
        <v>1883.030456852792</v>
      </c>
      <c r="W202" s="100">
        <f>AVERAGE(Q$6:Q202)</f>
        <v>2323.8223350253807</v>
      </c>
      <c r="X202" s="6"/>
      <c r="Z202" s="103">
        <v>197</v>
      </c>
      <c r="AA202" s="103">
        <v>1</v>
      </c>
      <c r="AB202" s="103">
        <v>4</v>
      </c>
      <c r="AC202" s="103">
        <v>4</v>
      </c>
      <c r="AD202" s="104">
        <v>38</v>
      </c>
      <c r="AE202" s="103">
        <v>8</v>
      </c>
      <c r="AF202" s="103">
        <v>12</v>
      </c>
      <c r="AG202" s="104">
        <v>600</v>
      </c>
      <c r="AH202" s="103">
        <v>11</v>
      </c>
      <c r="AI202" s="104">
        <v>600</v>
      </c>
      <c r="AJ202" s="104">
        <v>7800</v>
      </c>
      <c r="AK202" s="104">
        <v>500</v>
      </c>
      <c r="AL202" s="104">
        <v>0</v>
      </c>
      <c r="AM202" s="104">
        <v>658</v>
      </c>
      <c r="AN202" s="104">
        <v>2808</v>
      </c>
      <c r="AO202" s="104">
        <v>4992</v>
      </c>
      <c r="AP202" s="105">
        <v>0.55000000000000004</v>
      </c>
      <c r="AQ202" s="106" t="s">
        <v>66</v>
      </c>
      <c r="AS202" s="100">
        <f>AVERAGE(AJ$6:AJ202)</f>
        <v>6227.6649746192898</v>
      </c>
      <c r="AT202" s="100">
        <f>AVERAGE(AN$6:AN202)</f>
        <v>2147.6548223350255</v>
      </c>
      <c r="AU202" s="100">
        <f>AVERAGE(AO$6:AO202)</f>
        <v>4080.0101522842638</v>
      </c>
      <c r="AV202" s="6"/>
      <c r="AX202" s="103">
        <v>197</v>
      </c>
      <c r="AY202" s="103">
        <v>2</v>
      </c>
      <c r="AZ202" s="103">
        <v>4</v>
      </c>
      <c r="BA202" s="103">
        <v>4</v>
      </c>
      <c r="BB202" s="104">
        <v>54</v>
      </c>
      <c r="BC202" s="103">
        <v>8</v>
      </c>
      <c r="BD202" s="103">
        <v>12</v>
      </c>
      <c r="BE202" s="104">
        <v>800</v>
      </c>
      <c r="BF202" s="103">
        <v>10</v>
      </c>
      <c r="BG202" s="104">
        <v>400</v>
      </c>
      <c r="BH202" s="104">
        <v>9200</v>
      </c>
      <c r="BI202" s="104">
        <v>300</v>
      </c>
      <c r="BJ202" s="104">
        <v>0</v>
      </c>
      <c r="BK202" s="104">
        <v>780</v>
      </c>
      <c r="BL202" s="104">
        <v>2580</v>
      </c>
      <c r="BM202" s="104">
        <v>6620</v>
      </c>
      <c r="BN202" s="105">
        <v>0.5</v>
      </c>
      <c r="BO202" s="106" t="str">
        <v>No</v>
      </c>
      <c r="BQ202" s="100">
        <f>AVERAGE(BH$6:BH202)</f>
        <v>7545.1776649746189</v>
      </c>
      <c r="BR202" s="100">
        <f>AVERAGE(BL$6:BL202)</f>
        <v>2068.5228426395938</v>
      </c>
      <c r="BS202" s="100">
        <f>AVERAGE(BM$6:BM202)</f>
        <v>5476.6548223350255</v>
      </c>
      <c r="BT202" s="6"/>
      <c r="BU202" s="103">
        <v>197</v>
      </c>
      <c r="BV202" s="103">
        <v>3</v>
      </c>
      <c r="BW202" s="103">
        <v>4</v>
      </c>
      <c r="BX202" s="103">
        <v>0</v>
      </c>
      <c r="BY202" s="104">
        <v>53</v>
      </c>
      <c r="BZ202" s="103">
        <v>10</v>
      </c>
      <c r="CA202" s="103">
        <v>10</v>
      </c>
      <c r="CB202" s="104">
        <v>1200</v>
      </c>
      <c r="CC202" s="103">
        <v>7</v>
      </c>
      <c r="CD202" s="104">
        <v>400</v>
      </c>
      <c r="CE202" s="104">
        <v>7200</v>
      </c>
      <c r="CF202" s="104">
        <v>300</v>
      </c>
      <c r="CG202" s="104">
        <v>0</v>
      </c>
      <c r="CH202" s="104">
        <v>611</v>
      </c>
      <c r="CI202" s="104">
        <v>1961</v>
      </c>
      <c r="CJ202" s="104">
        <v>5239</v>
      </c>
      <c r="CK202" s="105">
        <v>0.35</v>
      </c>
      <c r="CL202" s="106" t="s">
        <v>66</v>
      </c>
      <c r="CN202" s="100">
        <f>AVERAGE(CE$6:CE202)</f>
        <v>7655.3299492385786</v>
      </c>
      <c r="CO202" s="100">
        <f>AVERAGE(CI$6:CI202)</f>
        <v>2136.6700507614214</v>
      </c>
      <c r="CP202" s="100">
        <f>AVERAGE(CJ$6:CJ202)</f>
        <v>5518.6598984771572</v>
      </c>
    </row>
    <row r="203" spans="2:94" ht="16" x14ac:dyDescent="0.2">
      <c r="B203" s="103">
        <v>198</v>
      </c>
      <c r="C203" s="103">
        <v>2</v>
      </c>
      <c r="D203" s="103">
        <v>4</v>
      </c>
      <c r="E203" s="103">
        <v>3</v>
      </c>
      <c r="F203" s="104">
        <v>43</v>
      </c>
      <c r="G203" s="103">
        <v>6</v>
      </c>
      <c r="H203" s="103">
        <v>9</v>
      </c>
      <c r="I203" s="104">
        <v>900</v>
      </c>
      <c r="J203" s="103">
        <v>7</v>
      </c>
      <c r="K203" s="104">
        <v>600</v>
      </c>
      <c r="L203" s="104">
        <v>4650</v>
      </c>
      <c r="M203" s="104">
        <v>500</v>
      </c>
      <c r="N203" s="104">
        <v>0</v>
      </c>
      <c r="O203" s="104">
        <v>541</v>
      </c>
      <c r="P203" s="104">
        <v>2091</v>
      </c>
      <c r="Q203" s="104">
        <v>2559</v>
      </c>
      <c r="R203" s="105">
        <v>0.35</v>
      </c>
      <c r="S203" s="106" t="s">
        <v>66</v>
      </c>
      <c r="U203" s="100">
        <f>AVERAGE(L$6:L203)</f>
        <v>4209.090909090909</v>
      </c>
      <c r="V203" s="100">
        <f>AVERAGE(P$6:P203)</f>
        <v>1884.0808080808081</v>
      </c>
      <c r="W203" s="100">
        <f>AVERAGE(Q$6:Q203)</f>
        <v>2325.0101010101012</v>
      </c>
      <c r="X203" s="6"/>
      <c r="Z203" s="103">
        <v>198</v>
      </c>
      <c r="AA203" s="103">
        <v>1</v>
      </c>
      <c r="AB203" s="103">
        <v>4</v>
      </c>
      <c r="AC203" s="103">
        <v>1</v>
      </c>
      <c r="AD203" s="104">
        <v>67</v>
      </c>
      <c r="AE203" s="103">
        <v>8</v>
      </c>
      <c r="AF203" s="103">
        <v>9</v>
      </c>
      <c r="AG203" s="104">
        <v>600</v>
      </c>
      <c r="AH203" s="103">
        <v>8</v>
      </c>
      <c r="AI203" s="104">
        <v>600</v>
      </c>
      <c r="AJ203" s="104">
        <v>6000</v>
      </c>
      <c r="AK203" s="104">
        <v>500</v>
      </c>
      <c r="AL203" s="104">
        <v>0</v>
      </c>
      <c r="AM203" s="104">
        <v>776</v>
      </c>
      <c r="AN203" s="104">
        <v>2476</v>
      </c>
      <c r="AO203" s="104">
        <v>3524</v>
      </c>
      <c r="AP203" s="105">
        <v>0.4</v>
      </c>
      <c r="AQ203" s="106" t="s">
        <v>66</v>
      </c>
      <c r="AS203" s="100">
        <f>AVERAGE(AJ$6:AJ203)</f>
        <v>6226.515151515152</v>
      </c>
      <c r="AT203" s="100">
        <f>AVERAGE(AN$6:AN203)</f>
        <v>2149.3131313131312</v>
      </c>
      <c r="AU203" s="100">
        <f>AVERAGE(AO$6:AO203)</f>
        <v>4077.2020202020203</v>
      </c>
      <c r="AV203" s="6"/>
      <c r="AX203" s="103">
        <v>198</v>
      </c>
      <c r="AY203" s="103">
        <v>3</v>
      </c>
      <c r="AZ203" s="103">
        <v>3</v>
      </c>
      <c r="BA203" s="103">
        <v>2</v>
      </c>
      <c r="BB203" s="104">
        <v>57</v>
      </c>
      <c r="BC203" s="103">
        <v>8</v>
      </c>
      <c r="BD203" s="103">
        <v>10</v>
      </c>
      <c r="BE203" s="104">
        <v>1200</v>
      </c>
      <c r="BF203" s="103">
        <v>7</v>
      </c>
      <c r="BG203" s="104">
        <v>300</v>
      </c>
      <c r="BH203" s="104">
        <v>7100</v>
      </c>
      <c r="BI203" s="104">
        <v>300</v>
      </c>
      <c r="BJ203" s="104">
        <v>0</v>
      </c>
      <c r="BK203" s="104">
        <v>639</v>
      </c>
      <c r="BL203" s="104">
        <v>1989</v>
      </c>
      <c r="BM203" s="104">
        <v>5111</v>
      </c>
      <c r="BN203" s="105">
        <v>0.35</v>
      </c>
      <c r="BO203" s="106" t="str">
        <v>No</v>
      </c>
      <c r="BQ203" s="100">
        <f>AVERAGE(BH$6:BH203)</f>
        <v>7542.9292929292933</v>
      </c>
      <c r="BR203" s="100">
        <f>AVERAGE(BL$6:BL203)</f>
        <v>2068.121212121212</v>
      </c>
      <c r="BS203" s="100">
        <f>AVERAGE(BM$6:BM203)</f>
        <v>5474.8080808080804</v>
      </c>
      <c r="BT203" s="6"/>
      <c r="BU203" s="103">
        <v>198</v>
      </c>
      <c r="BV203" s="103">
        <v>1</v>
      </c>
      <c r="BW203" s="103">
        <v>3</v>
      </c>
      <c r="BX203" s="103">
        <v>4</v>
      </c>
      <c r="BY203" s="104">
        <v>62</v>
      </c>
      <c r="BZ203" s="103">
        <v>8</v>
      </c>
      <c r="CA203" s="103">
        <v>12</v>
      </c>
      <c r="CB203" s="104">
        <v>400</v>
      </c>
      <c r="CC203" s="103">
        <v>11</v>
      </c>
      <c r="CD203" s="104">
        <v>300</v>
      </c>
      <c r="CE203" s="104">
        <v>9500</v>
      </c>
      <c r="CF203" s="104">
        <v>300</v>
      </c>
      <c r="CG203" s="104">
        <v>0</v>
      </c>
      <c r="CH203" s="104">
        <v>922</v>
      </c>
      <c r="CI203" s="104">
        <v>2872</v>
      </c>
      <c r="CJ203" s="104">
        <v>6628</v>
      </c>
      <c r="CK203" s="105">
        <v>0.55000000000000004</v>
      </c>
      <c r="CL203" s="106" t="s">
        <v>66</v>
      </c>
      <c r="CN203" s="100">
        <f>AVERAGE(CE$6:CE203)</f>
        <v>7664.6464646464647</v>
      </c>
      <c r="CO203" s="100">
        <f>AVERAGE(CI$6:CI203)</f>
        <v>2140.3838383838383</v>
      </c>
      <c r="CP203" s="100">
        <f>AVERAGE(CJ$6:CJ203)</f>
        <v>5524.2626262626263</v>
      </c>
    </row>
    <row r="204" spans="2:94" ht="16" x14ac:dyDescent="0.2">
      <c r="B204" s="103">
        <v>199</v>
      </c>
      <c r="C204" s="103">
        <v>1</v>
      </c>
      <c r="D204" s="103">
        <v>3</v>
      </c>
      <c r="E204" s="103">
        <v>3</v>
      </c>
      <c r="F204" s="104">
        <v>44</v>
      </c>
      <c r="G204" s="103">
        <v>4</v>
      </c>
      <c r="H204" s="103">
        <v>7</v>
      </c>
      <c r="I204" s="104">
        <v>450</v>
      </c>
      <c r="J204" s="103">
        <v>6</v>
      </c>
      <c r="K204" s="104">
        <v>450</v>
      </c>
      <c r="L204" s="104">
        <v>3600</v>
      </c>
      <c r="M204" s="104">
        <v>500</v>
      </c>
      <c r="N204" s="104">
        <v>0</v>
      </c>
      <c r="O204" s="104">
        <v>504</v>
      </c>
      <c r="P204" s="104">
        <v>1904</v>
      </c>
      <c r="Q204" s="104">
        <v>1696</v>
      </c>
      <c r="R204" s="105">
        <v>0.3</v>
      </c>
      <c r="S204" s="106" t="s">
        <v>66</v>
      </c>
      <c r="U204" s="100">
        <f>AVERAGE(L$6:L204)</f>
        <v>4206.0301507537688</v>
      </c>
      <c r="V204" s="100">
        <f>AVERAGE(P$6:P204)</f>
        <v>1884.180904522613</v>
      </c>
      <c r="W204" s="100">
        <f>AVERAGE(Q$6:Q204)</f>
        <v>2321.8492462311556</v>
      </c>
      <c r="X204" s="6"/>
      <c r="Z204" s="103">
        <v>199</v>
      </c>
      <c r="AA204" s="103">
        <v>1</v>
      </c>
      <c r="AB204" s="103">
        <v>4</v>
      </c>
      <c r="AC204" s="103">
        <v>3</v>
      </c>
      <c r="AD204" s="104">
        <v>53</v>
      </c>
      <c r="AE204" s="103">
        <v>6</v>
      </c>
      <c r="AF204" s="103">
        <v>9</v>
      </c>
      <c r="AG204" s="104">
        <v>600</v>
      </c>
      <c r="AH204" s="103">
        <v>8</v>
      </c>
      <c r="AI204" s="104">
        <v>600</v>
      </c>
      <c r="AJ204" s="104">
        <v>6000</v>
      </c>
      <c r="AK204" s="104">
        <v>500</v>
      </c>
      <c r="AL204" s="104">
        <v>0</v>
      </c>
      <c r="AM204" s="104">
        <v>664</v>
      </c>
      <c r="AN204" s="104">
        <v>2364</v>
      </c>
      <c r="AO204" s="104">
        <v>3636</v>
      </c>
      <c r="AP204" s="105">
        <v>0.4</v>
      </c>
      <c r="AQ204" s="106" t="s">
        <v>66</v>
      </c>
      <c r="AS204" s="100">
        <f>AVERAGE(AJ$6:AJ204)</f>
        <v>6225.3768844221104</v>
      </c>
      <c r="AT204" s="100">
        <f>AVERAGE(AN$6:AN204)</f>
        <v>2150.3919597989948</v>
      </c>
      <c r="AU204" s="100">
        <f>AVERAGE(AO$6:AO204)</f>
        <v>4074.9849246231156</v>
      </c>
      <c r="AV204" s="6"/>
      <c r="AX204" s="103">
        <v>199</v>
      </c>
      <c r="AY204" s="103">
        <v>2</v>
      </c>
      <c r="AZ204" s="103">
        <v>2</v>
      </c>
      <c r="BA204" s="103">
        <v>2</v>
      </c>
      <c r="BB204" s="104">
        <v>51</v>
      </c>
      <c r="BC204" s="103">
        <v>8</v>
      </c>
      <c r="BD204" s="103">
        <v>10</v>
      </c>
      <c r="BE204" s="104">
        <v>800</v>
      </c>
      <c r="BF204" s="103">
        <v>8</v>
      </c>
      <c r="BG204" s="104">
        <v>200</v>
      </c>
      <c r="BH204" s="104">
        <v>7400</v>
      </c>
      <c r="BI204" s="104">
        <v>300</v>
      </c>
      <c r="BJ204" s="104">
        <v>0</v>
      </c>
      <c r="BK204" s="104">
        <v>648</v>
      </c>
      <c r="BL204" s="104">
        <v>2148</v>
      </c>
      <c r="BM204" s="104">
        <v>5252</v>
      </c>
      <c r="BN204" s="105">
        <v>0.4</v>
      </c>
      <c r="BO204" s="106" t="str">
        <v>No</v>
      </c>
      <c r="BQ204" s="100">
        <f>AVERAGE(BH$6:BH204)</f>
        <v>7542.2110552763816</v>
      </c>
      <c r="BR204" s="100">
        <f>AVERAGE(BL$6:BL204)</f>
        <v>2068.5226130653268</v>
      </c>
      <c r="BS204" s="100">
        <f>AVERAGE(BM$6:BM204)</f>
        <v>5473.6884422110552</v>
      </c>
      <c r="BT204" s="6"/>
      <c r="BU204" s="103">
        <v>199</v>
      </c>
      <c r="BV204" s="103">
        <v>4</v>
      </c>
      <c r="BW204" s="103">
        <v>4</v>
      </c>
      <c r="BX204" s="103">
        <v>1</v>
      </c>
      <c r="BY204" s="104">
        <v>34</v>
      </c>
      <c r="BZ204" s="103">
        <v>10</v>
      </c>
      <c r="CA204" s="103">
        <v>11</v>
      </c>
      <c r="CB204" s="104">
        <v>1600</v>
      </c>
      <c r="CC204" s="103">
        <v>7</v>
      </c>
      <c r="CD204" s="104">
        <v>400</v>
      </c>
      <c r="CE204" s="104">
        <v>7600</v>
      </c>
      <c r="CF204" s="104">
        <v>300</v>
      </c>
      <c r="CG204" s="104">
        <v>0</v>
      </c>
      <c r="CH204" s="104">
        <v>478</v>
      </c>
      <c r="CI204" s="104">
        <v>1828</v>
      </c>
      <c r="CJ204" s="104">
        <v>5772</v>
      </c>
      <c r="CK204" s="105">
        <v>0.35</v>
      </c>
      <c r="CL204" s="106" t="s">
        <v>66</v>
      </c>
      <c r="CN204" s="100">
        <f>AVERAGE(CE$6:CE204)</f>
        <v>7664.3216080402008</v>
      </c>
      <c r="CO204" s="100">
        <f>AVERAGE(CI$6:CI204)</f>
        <v>2138.8140703517588</v>
      </c>
      <c r="CP204" s="100">
        <f>AVERAGE(CJ$6:CJ204)</f>
        <v>5525.5075376884424</v>
      </c>
    </row>
    <row r="205" spans="2:94" ht="16" x14ac:dyDescent="0.2">
      <c r="B205" s="103">
        <v>200</v>
      </c>
      <c r="C205" s="103">
        <v>3</v>
      </c>
      <c r="D205" s="103">
        <v>3</v>
      </c>
      <c r="E205" s="103">
        <v>2</v>
      </c>
      <c r="F205" s="104">
        <v>63</v>
      </c>
      <c r="G205" s="103">
        <v>5</v>
      </c>
      <c r="H205" s="103">
        <v>7</v>
      </c>
      <c r="I205" s="104">
        <v>1350</v>
      </c>
      <c r="J205" s="103">
        <v>4</v>
      </c>
      <c r="K205" s="104">
        <v>450</v>
      </c>
      <c r="L205" s="104">
        <v>3600</v>
      </c>
      <c r="M205" s="104">
        <v>500</v>
      </c>
      <c r="N205" s="104">
        <v>0</v>
      </c>
      <c r="O205" s="104">
        <v>492</v>
      </c>
      <c r="P205" s="104">
        <v>1592</v>
      </c>
      <c r="Q205" s="104">
        <v>2008</v>
      </c>
      <c r="R205" s="105">
        <v>0.2</v>
      </c>
      <c r="S205" s="106" t="s">
        <v>66</v>
      </c>
      <c r="U205" s="100">
        <f>AVERAGE(L$6:L205)</f>
        <v>4203</v>
      </c>
      <c r="V205" s="100">
        <f>AVERAGE(P$6:P205)</f>
        <v>1882.72</v>
      </c>
      <c r="W205" s="100">
        <f>AVERAGE(Q$6:Q205)</f>
        <v>2320.2800000000002</v>
      </c>
      <c r="X205" s="6"/>
      <c r="Z205" s="103">
        <v>200</v>
      </c>
      <c r="AA205" s="103">
        <v>1</v>
      </c>
      <c r="AB205" s="103">
        <v>2</v>
      </c>
      <c r="AC205" s="103">
        <v>1</v>
      </c>
      <c r="AD205" s="104">
        <v>36</v>
      </c>
      <c r="AE205" s="103">
        <v>8</v>
      </c>
      <c r="AF205" s="103">
        <v>9</v>
      </c>
      <c r="AG205" s="104">
        <v>600</v>
      </c>
      <c r="AH205" s="103">
        <v>8</v>
      </c>
      <c r="AI205" s="104">
        <v>300</v>
      </c>
      <c r="AJ205" s="104">
        <v>5700</v>
      </c>
      <c r="AK205" s="104">
        <v>500</v>
      </c>
      <c r="AL205" s="104">
        <v>0</v>
      </c>
      <c r="AM205" s="104">
        <v>528</v>
      </c>
      <c r="AN205" s="104">
        <v>2228</v>
      </c>
      <c r="AO205" s="104">
        <v>3472</v>
      </c>
      <c r="AP205" s="105">
        <v>0.4</v>
      </c>
      <c r="AQ205" s="106" t="s">
        <v>66</v>
      </c>
      <c r="AS205" s="100">
        <f>AVERAGE(AJ$6:AJ205)</f>
        <v>6222.75</v>
      </c>
      <c r="AT205" s="100">
        <f>AVERAGE(AN$6:AN205)</f>
        <v>2150.7800000000002</v>
      </c>
      <c r="AU205" s="100">
        <f>AVERAGE(AO$6:AO205)</f>
        <v>4071.97</v>
      </c>
      <c r="AV205" s="6"/>
      <c r="AX205" s="103">
        <v>200</v>
      </c>
      <c r="AY205" s="103">
        <v>5</v>
      </c>
      <c r="AZ205" s="103">
        <v>3</v>
      </c>
      <c r="BA205" s="103">
        <v>2</v>
      </c>
      <c r="BB205" s="104">
        <v>58</v>
      </c>
      <c r="BC205" s="103">
        <v>11</v>
      </c>
      <c r="BD205" s="103">
        <v>13</v>
      </c>
      <c r="BE205" s="104">
        <v>2000</v>
      </c>
      <c r="BF205" s="103">
        <v>8</v>
      </c>
      <c r="BG205" s="104">
        <v>300</v>
      </c>
      <c r="BH205" s="104">
        <v>8700</v>
      </c>
      <c r="BI205" s="104">
        <v>300</v>
      </c>
      <c r="BJ205" s="104">
        <v>0</v>
      </c>
      <c r="BK205" s="104">
        <v>704</v>
      </c>
      <c r="BL205" s="104">
        <v>2204</v>
      </c>
      <c r="BM205" s="104">
        <v>6496</v>
      </c>
      <c r="BN205" s="105">
        <v>0.4</v>
      </c>
      <c r="BO205" s="106" t="str">
        <v>No</v>
      </c>
      <c r="BQ205" s="100">
        <f>AVERAGE(BH$6:BH205)</f>
        <v>7548</v>
      </c>
      <c r="BR205" s="100">
        <f>AVERAGE(BL$6:BL205)</f>
        <v>2069.1999999999998</v>
      </c>
      <c r="BS205" s="100">
        <f>AVERAGE(BM$6:BM205)</f>
        <v>5478.8</v>
      </c>
      <c r="BT205" s="6"/>
      <c r="BU205" s="103">
        <v>200</v>
      </c>
      <c r="BV205" s="103">
        <v>0</v>
      </c>
      <c r="BW205" s="103">
        <v>3</v>
      </c>
      <c r="BX205" s="103">
        <v>1</v>
      </c>
      <c r="BY205" s="104">
        <v>59</v>
      </c>
      <c r="BZ205" s="103">
        <v>11</v>
      </c>
      <c r="CA205" s="103">
        <v>12</v>
      </c>
      <c r="CB205" s="104">
        <v>0</v>
      </c>
      <c r="CC205" s="103">
        <v>12</v>
      </c>
      <c r="CD205" s="104">
        <v>300</v>
      </c>
      <c r="CE205" s="104">
        <v>9900</v>
      </c>
      <c r="CF205" s="104">
        <v>300</v>
      </c>
      <c r="CG205" s="104">
        <v>0</v>
      </c>
      <c r="CH205" s="104">
        <v>948</v>
      </c>
      <c r="CI205" s="104">
        <v>3048</v>
      </c>
      <c r="CJ205" s="104">
        <v>6852</v>
      </c>
      <c r="CK205" s="105">
        <v>0.6</v>
      </c>
      <c r="CL205" s="106" t="s">
        <v>66</v>
      </c>
      <c r="CN205" s="100">
        <f>AVERAGE(CE$6:CE205)</f>
        <v>7675.5</v>
      </c>
      <c r="CO205" s="100">
        <f>AVERAGE(CI$6:CI205)</f>
        <v>2143.36</v>
      </c>
      <c r="CP205" s="100">
        <f>AVERAGE(CJ$6:CJ205)</f>
        <v>5532.14</v>
      </c>
    </row>
    <row r="206" spans="2:94" ht="16" x14ac:dyDescent="0.2">
      <c r="B206" s="103">
        <v>201</v>
      </c>
      <c r="C206" s="103">
        <v>3</v>
      </c>
      <c r="D206" s="103">
        <v>1</v>
      </c>
      <c r="E206" s="103">
        <v>2</v>
      </c>
      <c r="F206" s="104">
        <v>40</v>
      </c>
      <c r="G206" s="103">
        <v>6</v>
      </c>
      <c r="H206" s="103">
        <v>8</v>
      </c>
      <c r="I206" s="104">
        <v>1350</v>
      </c>
      <c r="J206" s="103">
        <v>5</v>
      </c>
      <c r="K206" s="104">
        <v>150</v>
      </c>
      <c r="L206" s="104">
        <v>3750</v>
      </c>
      <c r="M206" s="104">
        <v>500</v>
      </c>
      <c r="N206" s="104">
        <v>0</v>
      </c>
      <c r="O206" s="104">
        <v>440</v>
      </c>
      <c r="P206" s="104">
        <v>1690</v>
      </c>
      <c r="Q206" s="104">
        <v>2060</v>
      </c>
      <c r="R206" s="105">
        <v>0.25</v>
      </c>
      <c r="S206" s="106" t="s">
        <v>66</v>
      </c>
      <c r="U206" s="100">
        <f>AVERAGE(L$6:L206)</f>
        <v>4200.746268656716</v>
      </c>
      <c r="V206" s="100">
        <f>AVERAGE(P$6:P206)</f>
        <v>1881.7611940298507</v>
      </c>
      <c r="W206" s="100">
        <f>AVERAGE(Q$6:Q206)</f>
        <v>2318.9850746268658</v>
      </c>
      <c r="X206" s="6"/>
      <c r="Z206" s="103">
        <v>201</v>
      </c>
      <c r="AA206" s="103">
        <v>0</v>
      </c>
      <c r="AB206" s="103">
        <v>3</v>
      </c>
      <c r="AC206" s="103">
        <v>2</v>
      </c>
      <c r="AD206" s="104">
        <v>47</v>
      </c>
      <c r="AE206" s="103">
        <v>5</v>
      </c>
      <c r="AF206" s="103">
        <v>7</v>
      </c>
      <c r="AG206" s="104">
        <v>0</v>
      </c>
      <c r="AH206" s="103">
        <v>7</v>
      </c>
      <c r="AI206" s="104">
        <v>450</v>
      </c>
      <c r="AJ206" s="104">
        <v>4650</v>
      </c>
      <c r="AK206" s="104">
        <v>500</v>
      </c>
      <c r="AL206" s="104">
        <v>0</v>
      </c>
      <c r="AM206" s="104">
        <v>569</v>
      </c>
      <c r="AN206" s="104">
        <v>2119</v>
      </c>
      <c r="AO206" s="104">
        <v>2531</v>
      </c>
      <c r="AP206" s="105">
        <v>0.35</v>
      </c>
      <c r="AQ206" s="106" t="s">
        <v>66</v>
      </c>
      <c r="AS206" s="100">
        <f>AVERAGE(AJ$6:AJ206)</f>
        <v>6214.9253731343288</v>
      </c>
      <c r="AT206" s="100">
        <f>AVERAGE(AN$6:AN206)</f>
        <v>2150.6218905472638</v>
      </c>
      <c r="AU206" s="100">
        <f>AVERAGE(AO$6:AO206)</f>
        <v>4064.3034825870645</v>
      </c>
      <c r="AV206" s="6"/>
      <c r="AX206" s="103">
        <v>201</v>
      </c>
      <c r="AY206" s="103">
        <v>4</v>
      </c>
      <c r="AZ206" s="103">
        <v>3</v>
      </c>
      <c r="BA206" s="103">
        <v>2</v>
      </c>
      <c r="BB206" s="104">
        <v>65</v>
      </c>
      <c r="BC206" s="103">
        <v>11</v>
      </c>
      <c r="BD206" s="103">
        <v>13</v>
      </c>
      <c r="BE206" s="104">
        <v>1600</v>
      </c>
      <c r="BF206" s="103">
        <v>9</v>
      </c>
      <c r="BG206" s="104">
        <v>300</v>
      </c>
      <c r="BH206" s="104">
        <v>9100</v>
      </c>
      <c r="BI206" s="104">
        <v>300</v>
      </c>
      <c r="BJ206" s="104">
        <v>0</v>
      </c>
      <c r="BK206" s="104">
        <v>825</v>
      </c>
      <c r="BL206" s="104">
        <v>2475</v>
      </c>
      <c r="BM206" s="104">
        <v>6625</v>
      </c>
      <c r="BN206" s="105">
        <v>0.45</v>
      </c>
      <c r="BO206" s="106" t="str">
        <v>No</v>
      </c>
      <c r="BQ206" s="100">
        <f>AVERAGE(BH$6:BH206)</f>
        <v>7555.7213930348262</v>
      </c>
      <c r="BR206" s="100">
        <f>AVERAGE(BL$6:BL206)</f>
        <v>2071.2189054726368</v>
      </c>
      <c r="BS206" s="100">
        <f>AVERAGE(BM$6:BM206)</f>
        <v>5484.5024875621893</v>
      </c>
      <c r="BT206" s="6"/>
      <c r="BU206" s="103">
        <v>201</v>
      </c>
      <c r="BV206" s="103">
        <v>3</v>
      </c>
      <c r="BW206" s="103">
        <v>4</v>
      </c>
      <c r="BX206" s="103">
        <v>2</v>
      </c>
      <c r="BY206" s="104">
        <v>62</v>
      </c>
      <c r="BZ206" s="103">
        <v>9</v>
      </c>
      <c r="CA206" s="103">
        <v>11</v>
      </c>
      <c r="CB206" s="104">
        <v>1200</v>
      </c>
      <c r="CC206" s="103">
        <v>8</v>
      </c>
      <c r="CD206" s="104">
        <v>400</v>
      </c>
      <c r="CE206" s="104">
        <v>8000</v>
      </c>
      <c r="CF206" s="104">
        <v>300</v>
      </c>
      <c r="CG206" s="104">
        <v>0</v>
      </c>
      <c r="CH206" s="104">
        <v>736</v>
      </c>
      <c r="CI206" s="104">
        <v>2236</v>
      </c>
      <c r="CJ206" s="104">
        <v>5764</v>
      </c>
      <c r="CK206" s="105">
        <v>0.4</v>
      </c>
      <c r="CL206" s="106" t="s">
        <v>66</v>
      </c>
      <c r="CN206" s="100">
        <f>AVERAGE(CE$6:CE206)</f>
        <v>7677.1144278606962</v>
      </c>
      <c r="CO206" s="100">
        <f>AVERAGE(CI$6:CI206)</f>
        <v>2143.8208955223881</v>
      </c>
      <c r="CP206" s="100">
        <f>AVERAGE(CJ$6:CJ206)</f>
        <v>5533.2935323383081</v>
      </c>
    </row>
    <row r="207" spans="2:94" ht="16" x14ac:dyDescent="0.2">
      <c r="B207" s="103">
        <v>202</v>
      </c>
      <c r="C207" s="103">
        <v>3</v>
      </c>
      <c r="D207" s="103">
        <v>4</v>
      </c>
      <c r="E207" s="103">
        <v>4</v>
      </c>
      <c r="F207" s="104">
        <v>26</v>
      </c>
      <c r="G207" s="103">
        <v>5</v>
      </c>
      <c r="H207" s="103">
        <v>9</v>
      </c>
      <c r="I207" s="104">
        <v>1350</v>
      </c>
      <c r="J207" s="103">
        <v>6</v>
      </c>
      <c r="K207" s="104">
        <v>600</v>
      </c>
      <c r="L207" s="104">
        <v>4650</v>
      </c>
      <c r="M207" s="104">
        <v>500</v>
      </c>
      <c r="N207" s="104">
        <v>0</v>
      </c>
      <c r="O207" s="104">
        <v>396</v>
      </c>
      <c r="P207" s="104">
        <v>1796</v>
      </c>
      <c r="Q207" s="104">
        <v>2854</v>
      </c>
      <c r="R207" s="105">
        <v>0.3</v>
      </c>
      <c r="S207" s="106" t="s">
        <v>66</v>
      </c>
      <c r="U207" s="100">
        <f>AVERAGE(L$6:L207)</f>
        <v>4202.970297029703</v>
      </c>
      <c r="V207" s="100">
        <f>AVERAGE(P$6:P207)</f>
        <v>1881.3366336633662</v>
      </c>
      <c r="W207" s="100">
        <f>AVERAGE(Q$6:Q207)</f>
        <v>2321.6336633663368</v>
      </c>
      <c r="X207" s="6"/>
      <c r="Z207" s="103">
        <v>202</v>
      </c>
      <c r="AA207" s="103">
        <v>4</v>
      </c>
      <c r="AB207" s="103">
        <v>3</v>
      </c>
      <c r="AC207" s="103">
        <v>3</v>
      </c>
      <c r="AD207" s="104">
        <v>40</v>
      </c>
      <c r="AE207" s="103">
        <v>6</v>
      </c>
      <c r="AF207" s="103">
        <v>9</v>
      </c>
      <c r="AG207" s="104">
        <v>2400</v>
      </c>
      <c r="AH207" s="103">
        <v>5</v>
      </c>
      <c r="AI207" s="104">
        <v>450</v>
      </c>
      <c r="AJ207" s="104">
        <v>5850</v>
      </c>
      <c r="AK207" s="104">
        <v>500</v>
      </c>
      <c r="AL207" s="104">
        <v>0</v>
      </c>
      <c r="AM207" s="104">
        <v>440</v>
      </c>
      <c r="AN207" s="104">
        <v>1690</v>
      </c>
      <c r="AO207" s="104">
        <v>4160</v>
      </c>
      <c r="AP207" s="105">
        <v>0.25</v>
      </c>
      <c r="AQ207" s="106" t="s">
        <v>66</v>
      </c>
      <c r="AS207" s="100">
        <f>AVERAGE(AJ$6:AJ207)</f>
        <v>6213.1188118811879</v>
      </c>
      <c r="AT207" s="100">
        <f>AVERAGE(AN$6:AN207)</f>
        <v>2148.341584158416</v>
      </c>
      <c r="AU207" s="100">
        <f>AVERAGE(AO$6:AO207)</f>
        <v>4064.7772277227723</v>
      </c>
      <c r="AV207" s="6"/>
      <c r="AX207" s="103">
        <v>202</v>
      </c>
      <c r="AY207" s="103">
        <v>2</v>
      </c>
      <c r="AZ207" s="103">
        <v>1</v>
      </c>
      <c r="BA207" s="103">
        <v>0</v>
      </c>
      <c r="BB207" s="104">
        <v>60</v>
      </c>
      <c r="BC207" s="103">
        <v>7</v>
      </c>
      <c r="BD207" s="103">
        <v>7</v>
      </c>
      <c r="BE207" s="104">
        <v>800</v>
      </c>
      <c r="BF207" s="103">
        <v>5</v>
      </c>
      <c r="BG207" s="104">
        <v>100</v>
      </c>
      <c r="BH207" s="104">
        <v>4900</v>
      </c>
      <c r="BI207" s="104">
        <v>300</v>
      </c>
      <c r="BJ207" s="104">
        <v>0</v>
      </c>
      <c r="BK207" s="104">
        <v>540</v>
      </c>
      <c r="BL207" s="104">
        <v>1590</v>
      </c>
      <c r="BM207" s="104">
        <v>3310</v>
      </c>
      <c r="BN207" s="105">
        <v>0.25</v>
      </c>
      <c r="BO207" s="106" t="str">
        <v>No</v>
      </c>
      <c r="BQ207" s="100">
        <f>AVERAGE(BH$6:BH207)</f>
        <v>7542.5742574257429</v>
      </c>
      <c r="BR207" s="100">
        <f>AVERAGE(BL$6:BL207)</f>
        <v>2068.8366336633662</v>
      </c>
      <c r="BS207" s="100">
        <f>AVERAGE(BM$6:BM207)</f>
        <v>5473.7376237623766</v>
      </c>
      <c r="BT207" s="6"/>
      <c r="BU207" s="103">
        <v>202</v>
      </c>
      <c r="BV207" s="103">
        <v>4</v>
      </c>
      <c r="BW207" s="103">
        <v>2</v>
      </c>
      <c r="BX207" s="103">
        <v>3</v>
      </c>
      <c r="BY207" s="104">
        <v>50</v>
      </c>
      <c r="BZ207" s="103">
        <v>7</v>
      </c>
      <c r="CA207" s="103">
        <v>10</v>
      </c>
      <c r="CB207" s="104">
        <v>1600</v>
      </c>
      <c r="CC207" s="103">
        <v>6</v>
      </c>
      <c r="CD207" s="104">
        <v>200</v>
      </c>
      <c r="CE207" s="104">
        <v>6600</v>
      </c>
      <c r="CF207" s="104">
        <v>300</v>
      </c>
      <c r="CG207" s="104">
        <v>0</v>
      </c>
      <c r="CH207" s="104">
        <v>540</v>
      </c>
      <c r="CI207" s="104">
        <v>1740</v>
      </c>
      <c r="CJ207" s="104">
        <v>4860</v>
      </c>
      <c r="CK207" s="105">
        <v>0.3</v>
      </c>
      <c r="CL207" s="106" t="s">
        <v>66</v>
      </c>
      <c r="CN207" s="100">
        <f>AVERAGE(CE$6:CE207)</f>
        <v>7671.7821782178216</v>
      </c>
      <c r="CO207" s="100">
        <f>AVERAGE(CI$6:CI207)</f>
        <v>2141.8217821782177</v>
      </c>
      <c r="CP207" s="100">
        <f>AVERAGE(CJ$6:CJ207)</f>
        <v>5529.9603960396043</v>
      </c>
    </row>
    <row r="208" spans="2:94" ht="16" x14ac:dyDescent="0.2">
      <c r="B208" s="103">
        <v>203</v>
      </c>
      <c r="C208" s="103">
        <v>2</v>
      </c>
      <c r="D208" s="103">
        <v>7</v>
      </c>
      <c r="E208" s="103">
        <v>0</v>
      </c>
      <c r="F208" s="104">
        <v>61</v>
      </c>
      <c r="G208" s="103">
        <v>6</v>
      </c>
      <c r="H208" s="103">
        <v>6</v>
      </c>
      <c r="I208" s="104">
        <v>900</v>
      </c>
      <c r="J208" s="103">
        <v>4</v>
      </c>
      <c r="K208" s="104">
        <v>1050</v>
      </c>
      <c r="L208" s="104">
        <v>3750</v>
      </c>
      <c r="M208" s="104">
        <v>500</v>
      </c>
      <c r="N208" s="104">
        <v>0</v>
      </c>
      <c r="O208" s="104">
        <v>484</v>
      </c>
      <c r="P208" s="104">
        <v>1584</v>
      </c>
      <c r="Q208" s="104">
        <v>2166</v>
      </c>
      <c r="R208" s="105">
        <v>0.2</v>
      </c>
      <c r="S208" s="106" t="s">
        <v>66</v>
      </c>
      <c r="U208" s="100">
        <f>AVERAGE(L$6:L208)</f>
        <v>4200.7389162561576</v>
      </c>
      <c r="V208" s="100">
        <f>AVERAGE(P$6:P208)</f>
        <v>1879.8719211822661</v>
      </c>
      <c r="W208" s="100">
        <f>AVERAGE(Q$6:Q208)</f>
        <v>2320.8669950738918</v>
      </c>
      <c r="X208" s="6"/>
      <c r="Z208" s="103">
        <v>203</v>
      </c>
      <c r="AA208" s="103">
        <v>2</v>
      </c>
      <c r="AB208" s="103">
        <v>4</v>
      </c>
      <c r="AC208" s="103">
        <v>1</v>
      </c>
      <c r="AD208" s="104">
        <v>57</v>
      </c>
      <c r="AE208" s="103">
        <v>8</v>
      </c>
      <c r="AF208" s="103">
        <v>9</v>
      </c>
      <c r="AG208" s="104">
        <v>1200</v>
      </c>
      <c r="AH208" s="103">
        <v>7</v>
      </c>
      <c r="AI208" s="104">
        <v>600</v>
      </c>
      <c r="AJ208" s="104">
        <v>6000</v>
      </c>
      <c r="AK208" s="104">
        <v>500</v>
      </c>
      <c r="AL208" s="104">
        <v>0</v>
      </c>
      <c r="AM208" s="104">
        <v>639</v>
      </c>
      <c r="AN208" s="104">
        <v>2189</v>
      </c>
      <c r="AO208" s="104">
        <v>3811</v>
      </c>
      <c r="AP208" s="105">
        <v>0.35</v>
      </c>
      <c r="AQ208" s="106" t="s">
        <v>66</v>
      </c>
      <c r="AS208" s="100">
        <f>AVERAGE(AJ$6:AJ208)</f>
        <v>6212.0689655172409</v>
      </c>
      <c r="AT208" s="100">
        <f>AVERAGE(AN$6:AN208)</f>
        <v>2148.5418719211821</v>
      </c>
      <c r="AU208" s="100">
        <f>AVERAGE(AO$6:AO208)</f>
        <v>4063.5270935960593</v>
      </c>
      <c r="AV208" s="6"/>
      <c r="AX208" s="103">
        <v>203</v>
      </c>
      <c r="AY208" s="103">
        <v>2</v>
      </c>
      <c r="AZ208" s="103">
        <v>2</v>
      </c>
      <c r="BA208" s="103">
        <v>5</v>
      </c>
      <c r="BB208" s="104">
        <v>10</v>
      </c>
      <c r="BC208" s="103">
        <v>8</v>
      </c>
      <c r="BD208" s="103">
        <v>13</v>
      </c>
      <c r="BE208" s="104">
        <v>800</v>
      </c>
      <c r="BF208" s="103">
        <v>11</v>
      </c>
      <c r="BG208" s="104">
        <v>200</v>
      </c>
      <c r="BH208" s="104">
        <v>9800</v>
      </c>
      <c r="BI208" s="104">
        <v>300</v>
      </c>
      <c r="BJ208" s="104">
        <v>0</v>
      </c>
      <c r="BK208" s="104">
        <v>350</v>
      </c>
      <c r="BL208" s="104">
        <v>2300</v>
      </c>
      <c r="BM208" s="104">
        <v>7500</v>
      </c>
      <c r="BN208" s="105">
        <v>0.55000000000000004</v>
      </c>
      <c r="BO208" s="106" t="str">
        <v>No</v>
      </c>
      <c r="BQ208" s="100">
        <f>AVERAGE(BH$6:BH208)</f>
        <v>7553.694581280788</v>
      </c>
      <c r="BR208" s="100">
        <f>AVERAGE(BL$6:BL208)</f>
        <v>2069.9753694581282</v>
      </c>
      <c r="BS208" s="100">
        <f>AVERAGE(BM$6:BM208)</f>
        <v>5483.7192118226603</v>
      </c>
      <c r="BT208" s="6"/>
      <c r="BU208" s="103">
        <v>203</v>
      </c>
      <c r="BV208" s="103">
        <v>3</v>
      </c>
      <c r="BW208" s="103">
        <v>2</v>
      </c>
      <c r="BX208" s="103">
        <v>2</v>
      </c>
      <c r="BY208" s="104">
        <v>43</v>
      </c>
      <c r="BZ208" s="103">
        <v>6</v>
      </c>
      <c r="CA208" s="103">
        <v>8</v>
      </c>
      <c r="CB208" s="104">
        <v>1200</v>
      </c>
      <c r="CC208" s="103">
        <v>5</v>
      </c>
      <c r="CD208" s="104">
        <v>200</v>
      </c>
      <c r="CE208" s="104">
        <v>5400</v>
      </c>
      <c r="CF208" s="104">
        <v>300</v>
      </c>
      <c r="CG208" s="104">
        <v>0</v>
      </c>
      <c r="CH208" s="104">
        <v>455</v>
      </c>
      <c r="CI208" s="104">
        <v>1505</v>
      </c>
      <c r="CJ208" s="104">
        <v>3895</v>
      </c>
      <c r="CK208" s="105">
        <v>0.25</v>
      </c>
      <c r="CL208" s="106" t="s">
        <v>66</v>
      </c>
      <c r="CN208" s="100">
        <f>AVERAGE(CE$6:CE208)</f>
        <v>7660.5911330049257</v>
      </c>
      <c r="CO208" s="100">
        <f>AVERAGE(CI$6:CI208)</f>
        <v>2138.6847290640394</v>
      </c>
      <c r="CP208" s="100">
        <f>AVERAGE(CJ$6:CJ208)</f>
        <v>5521.9064039408868</v>
      </c>
    </row>
    <row r="209" spans="2:94" ht="16" x14ac:dyDescent="0.2">
      <c r="B209" s="103">
        <v>204</v>
      </c>
      <c r="C209" s="103">
        <v>1</v>
      </c>
      <c r="D209" s="103">
        <v>5</v>
      </c>
      <c r="E209" s="103">
        <v>1</v>
      </c>
      <c r="F209" s="104">
        <v>50</v>
      </c>
      <c r="G209" s="103">
        <v>6</v>
      </c>
      <c r="H209" s="103">
        <v>7</v>
      </c>
      <c r="I209" s="104">
        <v>450</v>
      </c>
      <c r="J209" s="103">
        <v>6</v>
      </c>
      <c r="K209" s="104">
        <v>750</v>
      </c>
      <c r="L209" s="104">
        <v>3900</v>
      </c>
      <c r="M209" s="104">
        <v>500</v>
      </c>
      <c r="N209" s="104">
        <v>0</v>
      </c>
      <c r="O209" s="104">
        <v>540</v>
      </c>
      <c r="P209" s="104">
        <v>1940</v>
      </c>
      <c r="Q209" s="104">
        <v>1960</v>
      </c>
      <c r="R209" s="105">
        <v>0.3</v>
      </c>
      <c r="S209" s="106" t="s">
        <v>66</v>
      </c>
      <c r="U209" s="100">
        <f>AVERAGE(L$6:L209)</f>
        <v>4199.2647058823532</v>
      </c>
      <c r="V209" s="100">
        <f>AVERAGE(P$6:P209)</f>
        <v>1880.1666666666667</v>
      </c>
      <c r="W209" s="100">
        <f>AVERAGE(Q$6:Q209)</f>
        <v>2319.0980392156862</v>
      </c>
      <c r="X209" s="6"/>
      <c r="Z209" s="103">
        <v>204</v>
      </c>
      <c r="AA209" s="103">
        <v>1</v>
      </c>
      <c r="AB209" s="103">
        <v>1</v>
      </c>
      <c r="AC209" s="103">
        <v>3</v>
      </c>
      <c r="AD209" s="104">
        <v>22</v>
      </c>
      <c r="AE209" s="103">
        <v>6</v>
      </c>
      <c r="AF209" s="103">
        <v>9</v>
      </c>
      <c r="AG209" s="104">
        <v>600</v>
      </c>
      <c r="AH209" s="103">
        <v>8</v>
      </c>
      <c r="AI209" s="104">
        <v>150</v>
      </c>
      <c r="AJ209" s="104">
        <v>5550</v>
      </c>
      <c r="AK209" s="104">
        <v>500</v>
      </c>
      <c r="AL209" s="104">
        <v>0</v>
      </c>
      <c r="AM209" s="104">
        <v>416</v>
      </c>
      <c r="AN209" s="104">
        <v>2116</v>
      </c>
      <c r="AO209" s="104">
        <v>3434</v>
      </c>
      <c r="AP209" s="105">
        <v>0.4</v>
      </c>
      <c r="AQ209" s="106" t="s">
        <v>66</v>
      </c>
      <c r="AS209" s="100">
        <f>AVERAGE(AJ$6:AJ209)</f>
        <v>6208.8235294117649</v>
      </c>
      <c r="AT209" s="100">
        <f>AVERAGE(AN$6:AN209)</f>
        <v>2148.3823529411766</v>
      </c>
      <c r="AU209" s="100">
        <f>AVERAGE(AO$6:AO209)</f>
        <v>4060.4411764705883</v>
      </c>
      <c r="AV209" s="6"/>
      <c r="AX209" s="103">
        <v>204</v>
      </c>
      <c r="AY209" s="103">
        <v>3</v>
      </c>
      <c r="AZ209" s="103">
        <v>4</v>
      </c>
      <c r="BA209" s="103">
        <v>1</v>
      </c>
      <c r="BB209" s="104">
        <v>47</v>
      </c>
      <c r="BC209" s="103">
        <v>10</v>
      </c>
      <c r="BD209" s="103">
        <v>11</v>
      </c>
      <c r="BE209" s="104">
        <v>1200</v>
      </c>
      <c r="BF209" s="103">
        <v>8</v>
      </c>
      <c r="BG209" s="104">
        <v>400</v>
      </c>
      <c r="BH209" s="104">
        <v>8000</v>
      </c>
      <c r="BI209" s="104">
        <v>300</v>
      </c>
      <c r="BJ209" s="104">
        <v>0</v>
      </c>
      <c r="BK209" s="104">
        <v>616</v>
      </c>
      <c r="BL209" s="104">
        <v>2116</v>
      </c>
      <c r="BM209" s="104">
        <v>5884</v>
      </c>
      <c r="BN209" s="105">
        <v>0.4</v>
      </c>
      <c r="BO209" s="106" t="str">
        <v>No</v>
      </c>
      <c r="BQ209" s="100">
        <f>AVERAGE(BH$6:BH209)</f>
        <v>7555.8823529411766</v>
      </c>
      <c r="BR209" s="100">
        <f>AVERAGE(BL$6:BL209)</f>
        <v>2070.2009803921569</v>
      </c>
      <c r="BS209" s="100">
        <f>AVERAGE(BM$6:BM209)</f>
        <v>5485.6813725490192</v>
      </c>
      <c r="BT209" s="6"/>
      <c r="BU209" s="103">
        <v>204</v>
      </c>
      <c r="BV209" s="103">
        <v>1</v>
      </c>
      <c r="BW209" s="103">
        <v>2</v>
      </c>
      <c r="BX209" s="103">
        <v>4</v>
      </c>
      <c r="BY209" s="104">
        <v>27</v>
      </c>
      <c r="BZ209" s="103">
        <v>10</v>
      </c>
      <c r="CA209" s="103">
        <v>14</v>
      </c>
      <c r="CB209" s="104">
        <v>400</v>
      </c>
      <c r="CC209" s="103">
        <v>13</v>
      </c>
      <c r="CD209" s="104">
        <v>200</v>
      </c>
      <c r="CE209" s="104">
        <v>11000</v>
      </c>
      <c r="CF209" s="104">
        <v>300</v>
      </c>
      <c r="CG209" s="104">
        <v>0</v>
      </c>
      <c r="CH209" s="104">
        <v>591</v>
      </c>
      <c r="CI209" s="104">
        <v>2841</v>
      </c>
      <c r="CJ209" s="104">
        <v>8159</v>
      </c>
      <c r="CK209" s="105">
        <v>0.65</v>
      </c>
      <c r="CL209" s="106" t="s">
        <v>66</v>
      </c>
      <c r="CN209" s="100">
        <f>AVERAGE(CE$6:CE209)</f>
        <v>7676.9607843137255</v>
      </c>
      <c r="CO209" s="100">
        <f>AVERAGE(CI$6:CI209)</f>
        <v>2142.127450980392</v>
      </c>
      <c r="CP209" s="100">
        <f>AVERAGE(CJ$6:CJ209)</f>
        <v>5534.833333333333</v>
      </c>
    </row>
    <row r="210" spans="2:94" ht="16" x14ac:dyDescent="0.2">
      <c r="B210" s="103">
        <v>205</v>
      </c>
      <c r="C210" s="103">
        <v>4</v>
      </c>
      <c r="D210" s="103">
        <v>3</v>
      </c>
      <c r="E210" s="103">
        <v>2</v>
      </c>
      <c r="F210" s="104">
        <v>31</v>
      </c>
      <c r="G210" s="103">
        <v>5</v>
      </c>
      <c r="H210" s="103">
        <v>7</v>
      </c>
      <c r="I210" s="104">
        <v>1800</v>
      </c>
      <c r="J210" s="103">
        <v>3</v>
      </c>
      <c r="K210" s="104">
        <v>450</v>
      </c>
      <c r="L210" s="104">
        <v>3600</v>
      </c>
      <c r="M210" s="104">
        <v>500</v>
      </c>
      <c r="N210" s="104">
        <v>0</v>
      </c>
      <c r="O210" s="104">
        <v>333</v>
      </c>
      <c r="P210" s="104">
        <v>1283</v>
      </c>
      <c r="Q210" s="104">
        <v>2317</v>
      </c>
      <c r="R210" s="105">
        <v>0.15</v>
      </c>
      <c r="S210" s="106" t="s">
        <v>66</v>
      </c>
      <c r="U210" s="100">
        <f>AVERAGE(L$6:L210)</f>
        <v>4196.3414634146338</v>
      </c>
      <c r="V210" s="100">
        <f>AVERAGE(P$6:P210)</f>
        <v>1877.2536585365854</v>
      </c>
      <c r="W210" s="100">
        <f>AVERAGE(Q$6:Q210)</f>
        <v>2319.0878048780487</v>
      </c>
      <c r="X210" s="6"/>
      <c r="Z210" s="103">
        <v>205</v>
      </c>
      <c r="AA210" s="103">
        <v>3</v>
      </c>
      <c r="AB210" s="103">
        <v>3</v>
      </c>
      <c r="AC210" s="103">
        <v>3</v>
      </c>
      <c r="AD210" s="104">
        <v>63</v>
      </c>
      <c r="AE210" s="103">
        <v>6</v>
      </c>
      <c r="AF210" s="103">
        <v>9</v>
      </c>
      <c r="AG210" s="104">
        <v>1800</v>
      </c>
      <c r="AH210" s="103">
        <v>6</v>
      </c>
      <c r="AI210" s="104">
        <v>450</v>
      </c>
      <c r="AJ210" s="104">
        <v>5850</v>
      </c>
      <c r="AK210" s="104">
        <v>500</v>
      </c>
      <c r="AL210" s="104">
        <v>0</v>
      </c>
      <c r="AM210" s="104">
        <v>618</v>
      </c>
      <c r="AN210" s="104">
        <v>2018</v>
      </c>
      <c r="AO210" s="104">
        <v>3832</v>
      </c>
      <c r="AP210" s="105">
        <v>0.3</v>
      </c>
      <c r="AQ210" s="106" t="s">
        <v>66</v>
      </c>
      <c r="AS210" s="100">
        <f>AVERAGE(AJ$6:AJ210)</f>
        <v>6207.0731707317073</v>
      </c>
      <c r="AT210" s="100">
        <f>AVERAGE(AN$6:AN210)</f>
        <v>2147.7463414634144</v>
      </c>
      <c r="AU210" s="100">
        <f>AVERAGE(AO$6:AO210)</f>
        <v>4059.3268292682928</v>
      </c>
      <c r="AV210" s="6"/>
      <c r="AX210" s="103">
        <v>205</v>
      </c>
      <c r="AY210" s="103">
        <v>5</v>
      </c>
      <c r="AZ210" s="103">
        <v>4</v>
      </c>
      <c r="BA210" s="103">
        <v>0</v>
      </c>
      <c r="BB210" s="104">
        <v>47</v>
      </c>
      <c r="BC210" s="103">
        <v>9</v>
      </c>
      <c r="BD210" s="103">
        <v>9</v>
      </c>
      <c r="BE210" s="104">
        <v>2000</v>
      </c>
      <c r="BF210" s="103">
        <v>4</v>
      </c>
      <c r="BG210" s="104">
        <v>400</v>
      </c>
      <c r="BH210" s="104">
        <v>5600</v>
      </c>
      <c r="BI210" s="104">
        <v>300</v>
      </c>
      <c r="BJ210" s="104">
        <v>0</v>
      </c>
      <c r="BK210" s="104">
        <v>428</v>
      </c>
      <c r="BL210" s="104">
        <v>1328</v>
      </c>
      <c r="BM210" s="104">
        <v>4272</v>
      </c>
      <c r="BN210" s="105">
        <v>0.2</v>
      </c>
      <c r="BO210" s="106" t="str">
        <v>No</v>
      </c>
      <c r="BQ210" s="100">
        <f>AVERAGE(BH$6:BH210)</f>
        <v>7546.3414634146338</v>
      </c>
      <c r="BR210" s="100">
        <f>AVERAGE(BL$6:BL210)</f>
        <v>2066.580487804878</v>
      </c>
      <c r="BS210" s="100">
        <f>AVERAGE(BM$6:BM210)</f>
        <v>5479.7609756097563</v>
      </c>
      <c r="BT210" s="6"/>
      <c r="BU210" s="103">
        <v>205</v>
      </c>
      <c r="BV210" s="103">
        <v>2</v>
      </c>
      <c r="BW210" s="103">
        <v>0</v>
      </c>
      <c r="BX210" s="103">
        <v>3</v>
      </c>
      <c r="BY210" s="104">
        <v>44</v>
      </c>
      <c r="BZ210" s="103">
        <v>8</v>
      </c>
      <c r="CA210" s="103">
        <v>11</v>
      </c>
      <c r="CB210" s="104">
        <v>800</v>
      </c>
      <c r="CC210" s="103">
        <v>9</v>
      </c>
      <c r="CD210" s="104">
        <v>0</v>
      </c>
      <c r="CE210" s="104">
        <v>8000</v>
      </c>
      <c r="CF210" s="104">
        <v>300</v>
      </c>
      <c r="CG210" s="104">
        <v>0</v>
      </c>
      <c r="CH210" s="104">
        <v>636</v>
      </c>
      <c r="CI210" s="104">
        <v>2286</v>
      </c>
      <c r="CJ210" s="104">
        <v>5714</v>
      </c>
      <c r="CK210" s="105">
        <v>0.45</v>
      </c>
      <c r="CL210" s="106" t="s">
        <v>66</v>
      </c>
      <c r="CN210" s="100">
        <f>AVERAGE(CE$6:CE210)</f>
        <v>7678.5365853658541</v>
      </c>
      <c r="CO210" s="100">
        <f>AVERAGE(CI$6:CI210)</f>
        <v>2142.8292682926831</v>
      </c>
      <c r="CP210" s="100">
        <f>AVERAGE(CJ$6:CJ210)</f>
        <v>5535.707317073171</v>
      </c>
    </row>
    <row r="211" spans="2:94" ht="16" x14ac:dyDescent="0.2">
      <c r="B211" s="103">
        <v>206</v>
      </c>
      <c r="C211" s="103">
        <v>3</v>
      </c>
      <c r="D211" s="103">
        <v>4</v>
      </c>
      <c r="E211" s="103">
        <v>0</v>
      </c>
      <c r="F211" s="104">
        <v>81</v>
      </c>
      <c r="G211" s="103">
        <v>9</v>
      </c>
      <c r="H211" s="103">
        <v>9</v>
      </c>
      <c r="I211" s="104">
        <v>1350</v>
      </c>
      <c r="J211" s="103">
        <v>6</v>
      </c>
      <c r="K211" s="104">
        <v>600</v>
      </c>
      <c r="L211" s="104">
        <v>4650</v>
      </c>
      <c r="M211" s="104">
        <v>500</v>
      </c>
      <c r="N211" s="104">
        <v>0</v>
      </c>
      <c r="O211" s="104">
        <v>726</v>
      </c>
      <c r="P211" s="104">
        <v>2126</v>
      </c>
      <c r="Q211" s="104">
        <v>2524</v>
      </c>
      <c r="R211" s="105">
        <v>0.3</v>
      </c>
      <c r="S211" s="106" t="s">
        <v>66</v>
      </c>
      <c r="U211" s="100">
        <f>AVERAGE(L$6:L211)</f>
        <v>4198.5436893203887</v>
      </c>
      <c r="V211" s="100">
        <f>AVERAGE(P$6:P211)</f>
        <v>1878.4611650485438</v>
      </c>
      <c r="W211" s="100">
        <f>AVERAGE(Q$6:Q211)</f>
        <v>2320.0825242718447</v>
      </c>
      <c r="X211" s="6"/>
      <c r="Z211" s="103">
        <v>206</v>
      </c>
      <c r="AA211" s="103">
        <v>3</v>
      </c>
      <c r="AB211" s="103">
        <v>3</v>
      </c>
      <c r="AC211" s="103">
        <v>3</v>
      </c>
      <c r="AD211" s="104">
        <v>33</v>
      </c>
      <c r="AE211" s="103">
        <v>4</v>
      </c>
      <c r="AF211" s="103">
        <v>7</v>
      </c>
      <c r="AG211" s="104">
        <v>1800</v>
      </c>
      <c r="AH211" s="103">
        <v>4</v>
      </c>
      <c r="AI211" s="104">
        <v>450</v>
      </c>
      <c r="AJ211" s="104">
        <v>4650</v>
      </c>
      <c r="AK211" s="104">
        <v>500</v>
      </c>
      <c r="AL211" s="104">
        <v>0</v>
      </c>
      <c r="AM211" s="104">
        <v>372</v>
      </c>
      <c r="AN211" s="104">
        <v>1472</v>
      </c>
      <c r="AO211" s="104">
        <v>3178</v>
      </c>
      <c r="AP211" s="105">
        <v>0.2</v>
      </c>
      <c r="AQ211" s="106" t="s">
        <v>66</v>
      </c>
      <c r="AS211" s="100">
        <f>AVERAGE(AJ$6:AJ211)</f>
        <v>6199.5145631067962</v>
      </c>
      <c r="AT211" s="100">
        <f>AVERAGE(AN$6:AN211)</f>
        <v>2144.4660194174758</v>
      </c>
      <c r="AU211" s="100">
        <f>AVERAGE(AO$6:AO211)</f>
        <v>4055.0485436893205</v>
      </c>
      <c r="AV211" s="6"/>
      <c r="AX211" s="103">
        <v>206</v>
      </c>
      <c r="AY211" s="103">
        <v>5</v>
      </c>
      <c r="AZ211" s="103">
        <v>4</v>
      </c>
      <c r="BA211" s="103">
        <v>3</v>
      </c>
      <c r="BB211" s="104">
        <v>49</v>
      </c>
      <c r="BC211" s="103">
        <v>7</v>
      </c>
      <c r="BD211" s="103">
        <v>10</v>
      </c>
      <c r="BE211" s="104">
        <v>2000</v>
      </c>
      <c r="BF211" s="103">
        <v>5</v>
      </c>
      <c r="BG211" s="104">
        <v>400</v>
      </c>
      <c r="BH211" s="104">
        <v>6400</v>
      </c>
      <c r="BI211" s="104">
        <v>300</v>
      </c>
      <c r="BJ211" s="104">
        <v>0</v>
      </c>
      <c r="BK211" s="104">
        <v>485</v>
      </c>
      <c r="BL211" s="104">
        <v>1535</v>
      </c>
      <c r="BM211" s="104">
        <v>4865</v>
      </c>
      <c r="BN211" s="105">
        <v>0.25</v>
      </c>
      <c r="BO211" s="106" t="str">
        <v>No</v>
      </c>
      <c r="BQ211" s="100">
        <f>AVERAGE(BH$6:BH211)</f>
        <v>7540.7766990291266</v>
      </c>
      <c r="BR211" s="100">
        <f>AVERAGE(BL$6:BL211)</f>
        <v>2064</v>
      </c>
      <c r="BS211" s="100">
        <f>AVERAGE(BM$6:BM211)</f>
        <v>5476.7766990291266</v>
      </c>
      <c r="BT211" s="6"/>
      <c r="BU211" s="103">
        <v>206</v>
      </c>
      <c r="BV211" s="103">
        <v>3</v>
      </c>
      <c r="BW211" s="103">
        <v>5</v>
      </c>
      <c r="BX211" s="103">
        <v>3</v>
      </c>
      <c r="BY211" s="104">
        <v>62</v>
      </c>
      <c r="BZ211" s="103">
        <v>8</v>
      </c>
      <c r="CA211" s="103">
        <v>11</v>
      </c>
      <c r="CB211" s="104">
        <v>1200</v>
      </c>
      <c r="CC211" s="103">
        <v>8</v>
      </c>
      <c r="CD211" s="104">
        <v>500</v>
      </c>
      <c r="CE211" s="104">
        <v>8100</v>
      </c>
      <c r="CF211" s="104">
        <v>300</v>
      </c>
      <c r="CG211" s="104">
        <v>0</v>
      </c>
      <c r="CH211" s="104">
        <v>736</v>
      </c>
      <c r="CI211" s="104">
        <v>2236</v>
      </c>
      <c r="CJ211" s="104">
        <v>5864</v>
      </c>
      <c r="CK211" s="105">
        <v>0.4</v>
      </c>
      <c r="CL211" s="106" t="s">
        <v>66</v>
      </c>
      <c r="CN211" s="100">
        <f>AVERAGE(CE$6:CE211)</f>
        <v>7680.5825242718447</v>
      </c>
      <c r="CO211" s="100">
        <f>AVERAGE(CI$6:CI211)</f>
        <v>2143.2815533980583</v>
      </c>
      <c r="CP211" s="100">
        <f>AVERAGE(CJ$6:CJ211)</f>
        <v>5537.3009708737864</v>
      </c>
    </row>
    <row r="212" spans="2:94" ht="16" x14ac:dyDescent="0.2">
      <c r="B212" s="103">
        <v>207</v>
      </c>
      <c r="C212" s="103">
        <v>2</v>
      </c>
      <c r="D212" s="103">
        <v>1</v>
      </c>
      <c r="E212" s="103">
        <v>1</v>
      </c>
      <c r="F212" s="104">
        <v>59</v>
      </c>
      <c r="G212" s="103">
        <v>6</v>
      </c>
      <c r="H212" s="103">
        <v>7</v>
      </c>
      <c r="I212" s="104">
        <v>900</v>
      </c>
      <c r="J212" s="103">
        <v>5</v>
      </c>
      <c r="K212" s="104">
        <v>150</v>
      </c>
      <c r="L212" s="104">
        <v>3300</v>
      </c>
      <c r="M212" s="104">
        <v>500</v>
      </c>
      <c r="N212" s="104">
        <v>0</v>
      </c>
      <c r="O212" s="104">
        <v>535</v>
      </c>
      <c r="P212" s="104">
        <v>1785</v>
      </c>
      <c r="Q212" s="104">
        <v>1515</v>
      </c>
      <c r="R212" s="105">
        <v>0.25</v>
      </c>
      <c r="S212" s="106" t="s">
        <v>66</v>
      </c>
      <c r="U212" s="100">
        <f>AVERAGE(L$6:L212)</f>
        <v>4194.202898550725</v>
      </c>
      <c r="V212" s="100">
        <f>AVERAGE(P$6:P212)</f>
        <v>1878.0096618357488</v>
      </c>
      <c r="W212" s="100">
        <f>AVERAGE(Q$6:Q212)</f>
        <v>2316.1932367149757</v>
      </c>
      <c r="X212" s="6"/>
      <c r="Z212" s="103">
        <v>207</v>
      </c>
      <c r="AA212" s="103">
        <v>1</v>
      </c>
      <c r="AB212" s="103">
        <v>1</v>
      </c>
      <c r="AC212" s="103">
        <v>0</v>
      </c>
      <c r="AD212" s="104">
        <v>53</v>
      </c>
      <c r="AE212" s="103">
        <v>6</v>
      </c>
      <c r="AF212" s="103">
        <v>6</v>
      </c>
      <c r="AG212" s="104">
        <v>600</v>
      </c>
      <c r="AH212" s="103">
        <v>5</v>
      </c>
      <c r="AI212" s="104">
        <v>150</v>
      </c>
      <c r="AJ212" s="104">
        <v>3750</v>
      </c>
      <c r="AK212" s="104">
        <v>500</v>
      </c>
      <c r="AL212" s="104">
        <v>0</v>
      </c>
      <c r="AM212" s="104">
        <v>505</v>
      </c>
      <c r="AN212" s="104">
        <v>1755</v>
      </c>
      <c r="AO212" s="104">
        <v>1995</v>
      </c>
      <c r="AP212" s="105">
        <v>0.25</v>
      </c>
      <c r="AQ212" s="106" t="s">
        <v>66</v>
      </c>
      <c r="AS212" s="100">
        <f>AVERAGE(AJ$6:AJ212)</f>
        <v>6187.68115942029</v>
      </c>
      <c r="AT212" s="100">
        <f>AVERAGE(AN$6:AN212)</f>
        <v>2142.5845410628021</v>
      </c>
      <c r="AU212" s="100">
        <f>AVERAGE(AO$6:AO212)</f>
        <v>4045.0966183574878</v>
      </c>
      <c r="AV212" s="6"/>
      <c r="AX212" s="103">
        <v>207</v>
      </c>
      <c r="AY212" s="103">
        <v>2</v>
      </c>
      <c r="AZ212" s="103">
        <v>5</v>
      </c>
      <c r="BA212" s="103">
        <v>2</v>
      </c>
      <c r="BB212" s="104">
        <v>52</v>
      </c>
      <c r="BC212" s="103">
        <v>9</v>
      </c>
      <c r="BD212" s="103">
        <v>11</v>
      </c>
      <c r="BE212" s="104">
        <v>800</v>
      </c>
      <c r="BF212" s="103">
        <v>9</v>
      </c>
      <c r="BG212" s="104">
        <v>500</v>
      </c>
      <c r="BH212" s="104">
        <v>8500</v>
      </c>
      <c r="BI212" s="104">
        <v>300</v>
      </c>
      <c r="BJ212" s="104">
        <v>0</v>
      </c>
      <c r="BK212" s="104">
        <v>708</v>
      </c>
      <c r="BL212" s="104">
        <v>2358</v>
      </c>
      <c r="BM212" s="104">
        <v>6142</v>
      </c>
      <c r="BN212" s="105">
        <v>0.45</v>
      </c>
      <c r="BO212" s="106" t="str">
        <v>No</v>
      </c>
      <c r="BQ212" s="100">
        <f>AVERAGE(BH$6:BH212)</f>
        <v>7545.4106280193237</v>
      </c>
      <c r="BR212" s="100">
        <f>AVERAGE(BL$6:BL212)</f>
        <v>2065.4202898550725</v>
      </c>
      <c r="BS212" s="100">
        <f>AVERAGE(BM$6:BM212)</f>
        <v>5479.9903381642516</v>
      </c>
      <c r="BT212" s="6"/>
      <c r="BU212" s="103">
        <v>207</v>
      </c>
      <c r="BV212" s="103">
        <v>1</v>
      </c>
      <c r="BW212" s="103">
        <v>4</v>
      </c>
      <c r="BX212" s="103">
        <v>1</v>
      </c>
      <c r="BY212" s="104">
        <v>58</v>
      </c>
      <c r="BZ212" s="103">
        <v>8</v>
      </c>
      <c r="CA212" s="103">
        <v>9</v>
      </c>
      <c r="CB212" s="104">
        <v>400</v>
      </c>
      <c r="CC212" s="103">
        <v>8</v>
      </c>
      <c r="CD212" s="104">
        <v>400</v>
      </c>
      <c r="CE212" s="104">
        <v>7200</v>
      </c>
      <c r="CF212" s="104">
        <v>300</v>
      </c>
      <c r="CG212" s="104">
        <v>0</v>
      </c>
      <c r="CH212" s="104">
        <v>704</v>
      </c>
      <c r="CI212" s="104">
        <v>2204</v>
      </c>
      <c r="CJ212" s="104">
        <v>4996</v>
      </c>
      <c r="CK212" s="105">
        <v>0.4</v>
      </c>
      <c r="CL212" s="106" t="s">
        <v>66</v>
      </c>
      <c r="CN212" s="100">
        <f>AVERAGE(CE$6:CE212)</f>
        <v>7678.260869565217</v>
      </c>
      <c r="CO212" s="100">
        <f>AVERAGE(CI$6:CI212)</f>
        <v>2143.5748792270533</v>
      </c>
      <c r="CP212" s="100">
        <f>AVERAGE(CJ$6:CJ212)</f>
        <v>5534.6859903381646</v>
      </c>
    </row>
    <row r="213" spans="2:94" ht="16" x14ac:dyDescent="0.2">
      <c r="B213" s="103">
        <v>208</v>
      </c>
      <c r="C213" s="103">
        <v>4</v>
      </c>
      <c r="D213" s="103">
        <v>4</v>
      </c>
      <c r="E213" s="103">
        <v>0</v>
      </c>
      <c r="F213" s="104">
        <v>55</v>
      </c>
      <c r="G213" s="103">
        <v>7</v>
      </c>
      <c r="H213" s="103">
        <v>7</v>
      </c>
      <c r="I213" s="104">
        <v>1800</v>
      </c>
      <c r="J213" s="103">
        <v>3</v>
      </c>
      <c r="K213" s="104">
        <v>600</v>
      </c>
      <c r="L213" s="104">
        <v>3750</v>
      </c>
      <c r="M213" s="104">
        <v>500</v>
      </c>
      <c r="N213" s="104">
        <v>0</v>
      </c>
      <c r="O213" s="104">
        <v>405</v>
      </c>
      <c r="P213" s="104">
        <v>1355</v>
      </c>
      <c r="Q213" s="104">
        <v>2395</v>
      </c>
      <c r="R213" s="105">
        <v>0.15</v>
      </c>
      <c r="S213" s="106" t="s">
        <v>66</v>
      </c>
      <c r="U213" s="100">
        <f>AVERAGE(L$6:L213)</f>
        <v>4192.0673076923076</v>
      </c>
      <c r="V213" s="100">
        <f>AVERAGE(P$6:P213)</f>
        <v>1875.4951923076924</v>
      </c>
      <c r="W213" s="100">
        <f>AVERAGE(Q$6:Q213)</f>
        <v>2316.5721153846152</v>
      </c>
      <c r="X213" s="6"/>
      <c r="Z213" s="103">
        <v>208</v>
      </c>
      <c r="AA213" s="103">
        <v>2</v>
      </c>
      <c r="AB213" s="103">
        <v>2</v>
      </c>
      <c r="AC213" s="103">
        <v>4</v>
      </c>
      <c r="AD213" s="104">
        <v>53</v>
      </c>
      <c r="AE213" s="103">
        <v>9</v>
      </c>
      <c r="AF213" s="103">
        <v>13</v>
      </c>
      <c r="AG213" s="104">
        <v>1200</v>
      </c>
      <c r="AH213" s="103">
        <v>11</v>
      </c>
      <c r="AI213" s="104">
        <v>300</v>
      </c>
      <c r="AJ213" s="104">
        <v>8100</v>
      </c>
      <c r="AK213" s="104">
        <v>500</v>
      </c>
      <c r="AL213" s="104">
        <v>0</v>
      </c>
      <c r="AM213" s="104">
        <v>823</v>
      </c>
      <c r="AN213" s="104">
        <v>2973</v>
      </c>
      <c r="AO213" s="104">
        <v>5127</v>
      </c>
      <c r="AP213" s="105">
        <v>0.55000000000000004</v>
      </c>
      <c r="AQ213" s="106" t="s">
        <v>66</v>
      </c>
      <c r="AS213" s="100">
        <f>AVERAGE(AJ$6:AJ213)</f>
        <v>6196.875</v>
      </c>
      <c r="AT213" s="100">
        <f>AVERAGE(AN$6:AN213)</f>
        <v>2146.5769230769229</v>
      </c>
      <c r="AU213" s="100">
        <f>AVERAGE(AO$6:AO213)</f>
        <v>4050.2980769230771</v>
      </c>
      <c r="AV213" s="6"/>
      <c r="AX213" s="103">
        <v>208</v>
      </c>
      <c r="AY213" s="103">
        <v>3</v>
      </c>
      <c r="AZ213" s="103">
        <v>2</v>
      </c>
      <c r="BA213" s="103">
        <v>3</v>
      </c>
      <c r="BB213" s="104">
        <v>57</v>
      </c>
      <c r="BC213" s="103">
        <v>9</v>
      </c>
      <c r="BD213" s="103">
        <v>12</v>
      </c>
      <c r="BE213" s="104">
        <v>1200</v>
      </c>
      <c r="BF213" s="103">
        <v>9</v>
      </c>
      <c r="BG213" s="104">
        <v>200</v>
      </c>
      <c r="BH213" s="104">
        <v>8600</v>
      </c>
      <c r="BI213" s="104">
        <v>300</v>
      </c>
      <c r="BJ213" s="104">
        <v>0</v>
      </c>
      <c r="BK213" s="104">
        <v>753</v>
      </c>
      <c r="BL213" s="104">
        <v>2403</v>
      </c>
      <c r="BM213" s="104">
        <v>6197</v>
      </c>
      <c r="BN213" s="105">
        <v>0.45</v>
      </c>
      <c r="BO213" s="106" t="str">
        <v>No</v>
      </c>
      <c r="BQ213" s="100">
        <f>AVERAGE(BH$6:BH213)</f>
        <v>7550.4807692307695</v>
      </c>
      <c r="BR213" s="100">
        <f>AVERAGE(BL$6:BL213)</f>
        <v>2067.0432692307691</v>
      </c>
      <c r="BS213" s="100">
        <f>AVERAGE(BM$6:BM213)</f>
        <v>5483.4375</v>
      </c>
      <c r="BT213" s="6"/>
      <c r="BU213" s="103">
        <v>208</v>
      </c>
      <c r="BV213" s="103">
        <v>3</v>
      </c>
      <c r="BW213" s="103">
        <v>4</v>
      </c>
      <c r="BX213" s="103">
        <v>0</v>
      </c>
      <c r="BY213" s="104">
        <v>25</v>
      </c>
      <c r="BZ213" s="103">
        <v>5</v>
      </c>
      <c r="CA213" s="103">
        <v>5</v>
      </c>
      <c r="CB213" s="104">
        <v>1200</v>
      </c>
      <c r="CC213" s="103">
        <v>2</v>
      </c>
      <c r="CD213" s="104">
        <v>400</v>
      </c>
      <c r="CE213" s="104">
        <v>3200</v>
      </c>
      <c r="CF213" s="104">
        <v>300</v>
      </c>
      <c r="CG213" s="104">
        <v>0</v>
      </c>
      <c r="CH213" s="104">
        <v>290</v>
      </c>
      <c r="CI213" s="104">
        <v>890</v>
      </c>
      <c r="CJ213" s="104">
        <v>2310</v>
      </c>
      <c r="CK213" s="105">
        <v>0.1</v>
      </c>
      <c r="CL213" s="106" t="s">
        <v>66</v>
      </c>
      <c r="CN213" s="100">
        <f>AVERAGE(CE$6:CE213)</f>
        <v>7656.7307692307695</v>
      </c>
      <c r="CO213" s="100">
        <f>AVERAGE(CI$6:CI213)</f>
        <v>2137.5480769230771</v>
      </c>
      <c r="CP213" s="100">
        <f>AVERAGE(CJ$6:CJ213)</f>
        <v>5519.1826923076924</v>
      </c>
    </row>
    <row r="214" spans="2:94" ht="16" x14ac:dyDescent="0.2">
      <c r="B214" s="103">
        <v>209</v>
      </c>
      <c r="C214" s="103">
        <v>3</v>
      </c>
      <c r="D214" s="103">
        <v>1</v>
      </c>
      <c r="E214" s="103">
        <v>3</v>
      </c>
      <c r="F214" s="104">
        <v>46</v>
      </c>
      <c r="G214" s="103">
        <v>4</v>
      </c>
      <c r="H214" s="103">
        <v>7</v>
      </c>
      <c r="I214" s="104">
        <v>1350</v>
      </c>
      <c r="J214" s="103">
        <v>4</v>
      </c>
      <c r="K214" s="104">
        <v>150</v>
      </c>
      <c r="L214" s="104">
        <v>3300</v>
      </c>
      <c r="M214" s="104">
        <v>500</v>
      </c>
      <c r="N214" s="104">
        <v>0</v>
      </c>
      <c r="O214" s="104">
        <v>424</v>
      </c>
      <c r="P214" s="104">
        <v>1524</v>
      </c>
      <c r="Q214" s="104">
        <v>1776</v>
      </c>
      <c r="R214" s="105">
        <v>0.2</v>
      </c>
      <c r="S214" s="106" t="s">
        <v>66</v>
      </c>
      <c r="U214" s="100">
        <f>AVERAGE(L$6:L214)</f>
        <v>4187.7990430622012</v>
      </c>
      <c r="V214" s="100">
        <f>AVERAGE(P$6:P214)</f>
        <v>1873.8133971291866</v>
      </c>
      <c r="W214" s="100">
        <f>AVERAGE(Q$6:Q214)</f>
        <v>2313.9856459330144</v>
      </c>
      <c r="X214" s="6"/>
      <c r="Z214" s="103">
        <v>209</v>
      </c>
      <c r="AA214" s="103">
        <v>4</v>
      </c>
      <c r="AB214" s="103">
        <v>2</v>
      </c>
      <c r="AC214" s="103">
        <v>3</v>
      </c>
      <c r="AD214" s="104">
        <v>24</v>
      </c>
      <c r="AE214" s="103">
        <v>5</v>
      </c>
      <c r="AF214" s="103">
        <v>8</v>
      </c>
      <c r="AG214" s="104">
        <v>2400</v>
      </c>
      <c r="AH214" s="103">
        <v>4</v>
      </c>
      <c r="AI214" s="104">
        <v>300</v>
      </c>
      <c r="AJ214" s="104">
        <v>5100</v>
      </c>
      <c r="AK214" s="104">
        <v>500</v>
      </c>
      <c r="AL214" s="104">
        <v>0</v>
      </c>
      <c r="AM214" s="104">
        <v>336</v>
      </c>
      <c r="AN214" s="104">
        <v>1436</v>
      </c>
      <c r="AO214" s="104">
        <v>3664</v>
      </c>
      <c r="AP214" s="105">
        <v>0.2</v>
      </c>
      <c r="AQ214" s="106" t="s">
        <v>66</v>
      </c>
      <c r="AS214" s="100">
        <f>AVERAGE(AJ$6:AJ214)</f>
        <v>6191.6267942583736</v>
      </c>
      <c r="AT214" s="100">
        <f>AVERAGE(AN$6:AN214)</f>
        <v>2143.1770334928228</v>
      </c>
      <c r="AU214" s="100">
        <f>AVERAGE(AO$6:AO214)</f>
        <v>4048.4497607655503</v>
      </c>
      <c r="AV214" s="6"/>
      <c r="AX214" s="103">
        <v>209</v>
      </c>
      <c r="AY214" s="103">
        <v>2</v>
      </c>
      <c r="AZ214" s="103">
        <v>3</v>
      </c>
      <c r="BA214" s="103">
        <v>1</v>
      </c>
      <c r="BB214" s="104">
        <v>66</v>
      </c>
      <c r="BC214" s="103">
        <v>11</v>
      </c>
      <c r="BD214" s="103">
        <v>12</v>
      </c>
      <c r="BE214" s="104">
        <v>800</v>
      </c>
      <c r="BF214" s="103">
        <v>10</v>
      </c>
      <c r="BG214" s="104">
        <v>300</v>
      </c>
      <c r="BH214" s="104">
        <v>9100</v>
      </c>
      <c r="BI214" s="104">
        <v>300</v>
      </c>
      <c r="BJ214" s="104">
        <v>0</v>
      </c>
      <c r="BK214" s="104">
        <v>900</v>
      </c>
      <c r="BL214" s="104">
        <v>2700</v>
      </c>
      <c r="BM214" s="104">
        <v>6400</v>
      </c>
      <c r="BN214" s="105">
        <v>0.5</v>
      </c>
      <c r="BO214" s="106" t="str">
        <v>No</v>
      </c>
      <c r="BQ214" s="100">
        <f>AVERAGE(BH$6:BH214)</f>
        <v>7557.894736842105</v>
      </c>
      <c r="BR214" s="100">
        <f>AVERAGE(BL$6:BL214)</f>
        <v>2070.0717703349283</v>
      </c>
      <c r="BS214" s="100">
        <f>AVERAGE(BM$6:BM214)</f>
        <v>5487.8229665071767</v>
      </c>
      <c r="BT214" s="6"/>
      <c r="BU214" s="103">
        <v>209</v>
      </c>
      <c r="BV214" s="103">
        <v>4</v>
      </c>
      <c r="BW214" s="103">
        <v>3</v>
      </c>
      <c r="BX214" s="103">
        <v>3</v>
      </c>
      <c r="BY214" s="104">
        <v>70</v>
      </c>
      <c r="BZ214" s="103">
        <v>8</v>
      </c>
      <c r="CA214" s="103">
        <v>11</v>
      </c>
      <c r="CB214" s="104">
        <v>1600</v>
      </c>
      <c r="CC214" s="103">
        <v>7</v>
      </c>
      <c r="CD214" s="104">
        <v>300</v>
      </c>
      <c r="CE214" s="104">
        <v>7500</v>
      </c>
      <c r="CF214" s="104">
        <v>300</v>
      </c>
      <c r="CG214" s="104">
        <v>0</v>
      </c>
      <c r="CH214" s="104">
        <v>730</v>
      </c>
      <c r="CI214" s="104">
        <v>2080</v>
      </c>
      <c r="CJ214" s="104">
        <v>5420</v>
      </c>
      <c r="CK214" s="105">
        <v>0.35</v>
      </c>
      <c r="CL214" s="106" t="s">
        <v>66</v>
      </c>
      <c r="CN214" s="100">
        <f>AVERAGE(CE$6:CE214)</f>
        <v>7655.9808612440193</v>
      </c>
      <c r="CO214" s="100">
        <f>AVERAGE(CI$6:CI214)</f>
        <v>2137.2727272727275</v>
      </c>
      <c r="CP214" s="100">
        <f>AVERAGE(CJ$6:CJ214)</f>
        <v>5518.7081339712922</v>
      </c>
    </row>
    <row r="215" spans="2:94" ht="16" x14ac:dyDescent="0.2">
      <c r="B215" s="103">
        <v>210</v>
      </c>
      <c r="C215" s="103">
        <v>1</v>
      </c>
      <c r="D215" s="103">
        <v>1</v>
      </c>
      <c r="E215" s="103">
        <v>4</v>
      </c>
      <c r="F215" s="104">
        <v>46</v>
      </c>
      <c r="G215" s="103">
        <v>7</v>
      </c>
      <c r="H215" s="103">
        <v>11</v>
      </c>
      <c r="I215" s="104">
        <v>450</v>
      </c>
      <c r="J215" s="103">
        <v>10</v>
      </c>
      <c r="K215" s="104">
        <v>150</v>
      </c>
      <c r="L215" s="104">
        <v>5100</v>
      </c>
      <c r="M215" s="104">
        <v>500</v>
      </c>
      <c r="N215" s="104">
        <v>0</v>
      </c>
      <c r="O215" s="104">
        <v>700</v>
      </c>
      <c r="P215" s="104">
        <v>2700</v>
      </c>
      <c r="Q215" s="104">
        <v>2400</v>
      </c>
      <c r="R215" s="105">
        <v>0.5</v>
      </c>
      <c r="S215" s="106" t="s">
        <v>66</v>
      </c>
      <c r="U215" s="100">
        <f>AVERAGE(L$6:L215)</f>
        <v>4192.1428571428569</v>
      </c>
      <c r="V215" s="100">
        <f>AVERAGE(P$6:P215)</f>
        <v>1877.7476190476191</v>
      </c>
      <c r="W215" s="100">
        <f>AVERAGE(Q$6:Q215)</f>
        <v>2314.3952380952383</v>
      </c>
      <c r="X215" s="6"/>
      <c r="Z215" s="103">
        <v>210</v>
      </c>
      <c r="AA215" s="103">
        <v>3</v>
      </c>
      <c r="AB215" s="103">
        <v>2</v>
      </c>
      <c r="AC215" s="103">
        <v>1</v>
      </c>
      <c r="AD215" s="104">
        <v>48</v>
      </c>
      <c r="AE215" s="103">
        <v>7</v>
      </c>
      <c r="AF215" s="103">
        <v>8</v>
      </c>
      <c r="AG215" s="104">
        <v>1800</v>
      </c>
      <c r="AH215" s="103">
        <v>5</v>
      </c>
      <c r="AI215" s="104">
        <v>300</v>
      </c>
      <c r="AJ215" s="104">
        <v>5100</v>
      </c>
      <c r="AK215" s="104">
        <v>500</v>
      </c>
      <c r="AL215" s="104">
        <v>0</v>
      </c>
      <c r="AM215" s="104">
        <v>480</v>
      </c>
      <c r="AN215" s="104">
        <v>1730</v>
      </c>
      <c r="AO215" s="104">
        <v>3370</v>
      </c>
      <c r="AP215" s="105">
        <v>0.25</v>
      </c>
      <c r="AQ215" s="106" t="s">
        <v>66</v>
      </c>
      <c r="AS215" s="100">
        <f>AVERAGE(AJ$6:AJ215)</f>
        <v>6186.4285714285716</v>
      </c>
      <c r="AT215" s="100">
        <f>AVERAGE(AN$6:AN215)</f>
        <v>2141.2095238095239</v>
      </c>
      <c r="AU215" s="100">
        <f>AVERAGE(AO$6:AO215)</f>
        <v>4045.2190476190476</v>
      </c>
      <c r="AV215" s="6"/>
      <c r="AX215" s="103">
        <v>210</v>
      </c>
      <c r="AY215" s="103">
        <v>2</v>
      </c>
      <c r="AZ215" s="103">
        <v>4</v>
      </c>
      <c r="BA215" s="103">
        <v>3</v>
      </c>
      <c r="BB215" s="104">
        <v>57</v>
      </c>
      <c r="BC215" s="103">
        <v>9</v>
      </c>
      <c r="BD215" s="103">
        <v>12</v>
      </c>
      <c r="BE215" s="104">
        <v>800</v>
      </c>
      <c r="BF215" s="103">
        <v>10</v>
      </c>
      <c r="BG215" s="104">
        <v>400</v>
      </c>
      <c r="BH215" s="104">
        <v>9200</v>
      </c>
      <c r="BI215" s="104">
        <v>300</v>
      </c>
      <c r="BJ215" s="104">
        <v>0</v>
      </c>
      <c r="BK215" s="104">
        <v>810</v>
      </c>
      <c r="BL215" s="104">
        <v>2610</v>
      </c>
      <c r="BM215" s="104">
        <v>6590</v>
      </c>
      <c r="BN215" s="105">
        <v>0.5</v>
      </c>
      <c r="BO215" s="106" t="str">
        <v>No</v>
      </c>
      <c r="BQ215" s="100">
        <f>AVERAGE(BH$6:BH215)</f>
        <v>7565.7142857142853</v>
      </c>
      <c r="BR215" s="100">
        <f>AVERAGE(BL$6:BL215)</f>
        <v>2072.6428571428573</v>
      </c>
      <c r="BS215" s="100">
        <f>AVERAGE(BM$6:BM215)</f>
        <v>5493.0714285714284</v>
      </c>
      <c r="BT215" s="6"/>
      <c r="BU215" s="103">
        <v>210</v>
      </c>
      <c r="BV215" s="103">
        <v>1</v>
      </c>
      <c r="BW215" s="103">
        <v>2</v>
      </c>
      <c r="BX215" s="103">
        <v>3</v>
      </c>
      <c r="BY215" s="104">
        <v>69</v>
      </c>
      <c r="BZ215" s="103">
        <v>7</v>
      </c>
      <c r="CA215" s="103">
        <v>10</v>
      </c>
      <c r="CB215" s="104">
        <v>400</v>
      </c>
      <c r="CC215" s="103">
        <v>9</v>
      </c>
      <c r="CD215" s="104">
        <v>200</v>
      </c>
      <c r="CE215" s="104">
        <v>7800</v>
      </c>
      <c r="CF215" s="104">
        <v>300</v>
      </c>
      <c r="CG215" s="104">
        <v>0</v>
      </c>
      <c r="CH215" s="104">
        <v>861</v>
      </c>
      <c r="CI215" s="104">
        <v>2511</v>
      </c>
      <c r="CJ215" s="104">
        <v>5289</v>
      </c>
      <c r="CK215" s="105">
        <v>0.45</v>
      </c>
      <c r="CL215" s="106" t="s">
        <v>66</v>
      </c>
      <c r="CN215" s="100">
        <f>AVERAGE(CE$6:CE215)</f>
        <v>7656.666666666667</v>
      </c>
      <c r="CO215" s="100">
        <f>AVERAGE(CI$6:CI215)</f>
        <v>2139.0523809523811</v>
      </c>
      <c r="CP215" s="100">
        <f>AVERAGE(CJ$6:CJ215)</f>
        <v>5517.6142857142859</v>
      </c>
    </row>
    <row r="216" spans="2:94" ht="16" x14ac:dyDescent="0.2">
      <c r="B216" s="103">
        <v>211</v>
      </c>
      <c r="C216" s="103">
        <v>3</v>
      </c>
      <c r="D216" s="103">
        <v>3</v>
      </c>
      <c r="E216" s="103">
        <v>3</v>
      </c>
      <c r="F216" s="104">
        <v>50</v>
      </c>
      <c r="G216" s="103">
        <v>6</v>
      </c>
      <c r="H216" s="103">
        <v>9</v>
      </c>
      <c r="I216" s="104">
        <v>1350</v>
      </c>
      <c r="J216" s="103">
        <v>6</v>
      </c>
      <c r="K216" s="104">
        <v>450</v>
      </c>
      <c r="L216" s="104">
        <v>4500</v>
      </c>
      <c r="M216" s="104">
        <v>500</v>
      </c>
      <c r="N216" s="104">
        <v>0</v>
      </c>
      <c r="O216" s="104">
        <v>540</v>
      </c>
      <c r="P216" s="104">
        <v>1940</v>
      </c>
      <c r="Q216" s="104">
        <v>2560</v>
      </c>
      <c r="R216" s="105">
        <v>0.3</v>
      </c>
      <c r="S216" s="106" t="s">
        <v>66</v>
      </c>
      <c r="U216" s="100">
        <f>AVERAGE(L$6:L216)</f>
        <v>4193.6018957345968</v>
      </c>
      <c r="V216" s="100">
        <f>AVERAGE(P$6:P216)</f>
        <v>1878.0426540284361</v>
      </c>
      <c r="W216" s="100">
        <f>AVERAGE(Q$6:Q216)</f>
        <v>2315.5592417061612</v>
      </c>
      <c r="X216" s="6"/>
      <c r="Z216" s="103">
        <v>211</v>
      </c>
      <c r="AA216" s="103">
        <v>5</v>
      </c>
      <c r="AB216" s="103">
        <v>3</v>
      </c>
      <c r="AC216" s="103">
        <v>3</v>
      </c>
      <c r="AD216" s="104">
        <v>78</v>
      </c>
      <c r="AE216" s="103">
        <v>9</v>
      </c>
      <c r="AF216" s="103">
        <v>12</v>
      </c>
      <c r="AG216" s="104">
        <v>3000</v>
      </c>
      <c r="AH216" s="103">
        <v>7</v>
      </c>
      <c r="AI216" s="104">
        <v>450</v>
      </c>
      <c r="AJ216" s="104">
        <v>7650</v>
      </c>
      <c r="AK216" s="104">
        <v>500</v>
      </c>
      <c r="AL216" s="104">
        <v>0</v>
      </c>
      <c r="AM216" s="104">
        <v>786</v>
      </c>
      <c r="AN216" s="104">
        <v>2336</v>
      </c>
      <c r="AO216" s="104">
        <v>5314</v>
      </c>
      <c r="AP216" s="105">
        <v>0.35</v>
      </c>
      <c r="AQ216" s="106" t="s">
        <v>66</v>
      </c>
      <c r="AS216" s="100">
        <f>AVERAGE(AJ$6:AJ216)</f>
        <v>6193.3649289099531</v>
      </c>
      <c r="AT216" s="100">
        <f>AVERAGE(AN$6:AN216)</f>
        <v>2142.1327014218009</v>
      </c>
      <c r="AU216" s="100">
        <f>AVERAGE(AO$6:AO216)</f>
        <v>4051.2322274881517</v>
      </c>
      <c r="AV216" s="6"/>
      <c r="AX216" s="103">
        <v>211</v>
      </c>
      <c r="AY216" s="103">
        <v>5</v>
      </c>
      <c r="AZ216" s="103">
        <v>2</v>
      </c>
      <c r="BA216" s="103">
        <v>2</v>
      </c>
      <c r="BB216" s="104">
        <v>55</v>
      </c>
      <c r="BC216" s="103">
        <v>7</v>
      </c>
      <c r="BD216" s="103">
        <v>9</v>
      </c>
      <c r="BE216" s="104">
        <v>2000</v>
      </c>
      <c r="BF216" s="103">
        <v>4</v>
      </c>
      <c r="BG216" s="104">
        <v>200</v>
      </c>
      <c r="BH216" s="104">
        <v>5400</v>
      </c>
      <c r="BI216" s="104">
        <v>300</v>
      </c>
      <c r="BJ216" s="104">
        <v>0</v>
      </c>
      <c r="BK216" s="104">
        <v>460</v>
      </c>
      <c r="BL216" s="104">
        <v>1360</v>
      </c>
      <c r="BM216" s="104">
        <v>4040</v>
      </c>
      <c r="BN216" s="105">
        <v>0.2</v>
      </c>
      <c r="BO216" s="106" t="str">
        <v>No</v>
      </c>
      <c r="BQ216" s="100">
        <f>AVERAGE(BH$6:BH216)</f>
        <v>7555.4502369668244</v>
      </c>
      <c r="BR216" s="100">
        <f>AVERAGE(BL$6:BL216)</f>
        <v>2069.2654028436018</v>
      </c>
      <c r="BS216" s="100">
        <f>AVERAGE(BM$6:BM216)</f>
        <v>5486.1848341232226</v>
      </c>
      <c r="BT216" s="6"/>
      <c r="BU216" s="103">
        <v>211</v>
      </c>
      <c r="BV216" s="103">
        <v>1</v>
      </c>
      <c r="BW216" s="103">
        <v>2</v>
      </c>
      <c r="BX216" s="103">
        <v>3</v>
      </c>
      <c r="BY216" s="104">
        <v>40</v>
      </c>
      <c r="BZ216" s="103">
        <v>8</v>
      </c>
      <c r="CA216" s="103">
        <v>11</v>
      </c>
      <c r="CB216" s="104">
        <v>400</v>
      </c>
      <c r="CC216" s="103">
        <v>10</v>
      </c>
      <c r="CD216" s="104">
        <v>200</v>
      </c>
      <c r="CE216" s="104">
        <v>8600</v>
      </c>
      <c r="CF216" s="104">
        <v>300</v>
      </c>
      <c r="CG216" s="104">
        <v>0</v>
      </c>
      <c r="CH216" s="104">
        <v>640</v>
      </c>
      <c r="CI216" s="104">
        <v>2440</v>
      </c>
      <c r="CJ216" s="104">
        <v>6160</v>
      </c>
      <c r="CK216" s="105">
        <v>0.5</v>
      </c>
      <c r="CL216" s="106" t="s">
        <v>66</v>
      </c>
      <c r="CN216" s="100">
        <f>AVERAGE(CE$6:CE216)</f>
        <v>7661.1374407582935</v>
      </c>
      <c r="CO216" s="100">
        <f>AVERAGE(CI$6:CI216)</f>
        <v>2140.4786729857819</v>
      </c>
      <c r="CP216" s="100">
        <f>AVERAGE(CJ$6:CJ216)</f>
        <v>5520.658767772512</v>
      </c>
    </row>
    <row r="217" spans="2:94" ht="16" x14ac:dyDescent="0.2">
      <c r="B217" s="103">
        <v>212</v>
      </c>
      <c r="C217" s="103">
        <v>3</v>
      </c>
      <c r="D217" s="103">
        <v>3</v>
      </c>
      <c r="E217" s="103">
        <v>3</v>
      </c>
      <c r="F217" s="104">
        <v>37</v>
      </c>
      <c r="G217" s="103">
        <v>6</v>
      </c>
      <c r="H217" s="103">
        <v>9</v>
      </c>
      <c r="I217" s="104">
        <v>1350</v>
      </c>
      <c r="J217" s="103">
        <v>6</v>
      </c>
      <c r="K217" s="104">
        <v>450</v>
      </c>
      <c r="L217" s="104">
        <v>4500</v>
      </c>
      <c r="M217" s="104">
        <v>500</v>
      </c>
      <c r="N217" s="104">
        <v>0</v>
      </c>
      <c r="O217" s="104">
        <v>462</v>
      </c>
      <c r="P217" s="104">
        <v>1862</v>
      </c>
      <c r="Q217" s="104">
        <v>2638</v>
      </c>
      <c r="R217" s="105">
        <v>0.3</v>
      </c>
      <c r="S217" s="106" t="s">
        <v>66</v>
      </c>
      <c r="U217" s="100">
        <f>AVERAGE(L$6:L217)</f>
        <v>4195.0471698113206</v>
      </c>
      <c r="V217" s="100">
        <f>AVERAGE(P$6:P217)</f>
        <v>1877.9669811320755</v>
      </c>
      <c r="W217" s="100">
        <f>AVERAGE(Q$6:Q217)</f>
        <v>2317.0801886792451</v>
      </c>
      <c r="X217" s="6"/>
      <c r="Z217" s="103">
        <v>212</v>
      </c>
      <c r="AA217" s="103">
        <v>5</v>
      </c>
      <c r="AB217" s="103">
        <v>3</v>
      </c>
      <c r="AC217" s="103">
        <v>3</v>
      </c>
      <c r="AD217" s="104">
        <v>53</v>
      </c>
      <c r="AE217" s="103">
        <v>7</v>
      </c>
      <c r="AF217" s="103">
        <v>10</v>
      </c>
      <c r="AG217" s="104">
        <v>3000</v>
      </c>
      <c r="AH217" s="103">
        <v>5</v>
      </c>
      <c r="AI217" s="104">
        <v>450</v>
      </c>
      <c r="AJ217" s="104">
        <v>6450</v>
      </c>
      <c r="AK217" s="104">
        <v>500</v>
      </c>
      <c r="AL217" s="104">
        <v>0</v>
      </c>
      <c r="AM217" s="104">
        <v>505</v>
      </c>
      <c r="AN217" s="104">
        <v>1755</v>
      </c>
      <c r="AO217" s="104">
        <v>4695</v>
      </c>
      <c r="AP217" s="105">
        <v>0.25</v>
      </c>
      <c r="AQ217" s="106" t="s">
        <v>66</v>
      </c>
      <c r="AS217" s="100">
        <f>AVERAGE(AJ$6:AJ217)</f>
        <v>6194.5754716981128</v>
      </c>
      <c r="AT217" s="100">
        <f>AVERAGE(AN$6:AN217)</f>
        <v>2140.3066037735848</v>
      </c>
      <c r="AU217" s="100">
        <f>AVERAGE(AO$6:AO217)</f>
        <v>4054.2688679245284</v>
      </c>
      <c r="AV217" s="6"/>
      <c r="AX217" s="103">
        <v>212</v>
      </c>
      <c r="AY217" s="103">
        <v>1</v>
      </c>
      <c r="AZ217" s="103">
        <v>2</v>
      </c>
      <c r="BA217" s="103">
        <v>4</v>
      </c>
      <c r="BB217" s="104">
        <v>22</v>
      </c>
      <c r="BC217" s="103">
        <v>8</v>
      </c>
      <c r="BD217" s="103">
        <v>12</v>
      </c>
      <c r="BE217" s="104">
        <v>400</v>
      </c>
      <c r="BF217" s="103">
        <v>11</v>
      </c>
      <c r="BG217" s="104">
        <v>200</v>
      </c>
      <c r="BH217" s="104">
        <v>9400</v>
      </c>
      <c r="BI217" s="104">
        <v>300</v>
      </c>
      <c r="BJ217" s="104">
        <v>0</v>
      </c>
      <c r="BK217" s="104">
        <v>482</v>
      </c>
      <c r="BL217" s="104">
        <v>2432</v>
      </c>
      <c r="BM217" s="104">
        <v>6968</v>
      </c>
      <c r="BN217" s="105">
        <v>0.55000000000000004</v>
      </c>
      <c r="BO217" s="106" t="str">
        <v>No</v>
      </c>
      <c r="BQ217" s="100">
        <f>AVERAGE(BH$6:BH217)</f>
        <v>7564.1509433962265</v>
      </c>
      <c r="BR217" s="100">
        <f>AVERAGE(BL$6:BL217)</f>
        <v>2070.9764150943397</v>
      </c>
      <c r="BS217" s="100">
        <f>AVERAGE(BM$6:BM217)</f>
        <v>5493.1745283018872</v>
      </c>
      <c r="BT217" s="6"/>
      <c r="BU217" s="103">
        <v>212</v>
      </c>
      <c r="BV217" s="103">
        <v>1</v>
      </c>
      <c r="BW217" s="103">
        <v>4</v>
      </c>
      <c r="BX217" s="103">
        <v>2</v>
      </c>
      <c r="BY217" s="104">
        <v>33</v>
      </c>
      <c r="BZ217" s="103">
        <v>9</v>
      </c>
      <c r="CA217" s="103">
        <v>11</v>
      </c>
      <c r="CB217" s="104">
        <v>400</v>
      </c>
      <c r="CC217" s="103">
        <v>10</v>
      </c>
      <c r="CD217" s="104">
        <v>400</v>
      </c>
      <c r="CE217" s="104">
        <v>8800</v>
      </c>
      <c r="CF217" s="104">
        <v>300</v>
      </c>
      <c r="CG217" s="104">
        <v>0</v>
      </c>
      <c r="CH217" s="104">
        <v>570</v>
      </c>
      <c r="CI217" s="104">
        <v>2370</v>
      </c>
      <c r="CJ217" s="104">
        <v>6430</v>
      </c>
      <c r="CK217" s="105">
        <v>0.5</v>
      </c>
      <c r="CL217" s="106" t="s">
        <v>66</v>
      </c>
      <c r="CN217" s="100">
        <f>AVERAGE(CE$6:CE217)</f>
        <v>7666.5094339622638</v>
      </c>
      <c r="CO217" s="100">
        <f>AVERAGE(CI$6:CI217)</f>
        <v>2141.5613207547171</v>
      </c>
      <c r="CP217" s="100">
        <f>AVERAGE(CJ$6:CJ217)</f>
        <v>5524.9481132075471</v>
      </c>
    </row>
    <row r="218" spans="2:94" ht="16" x14ac:dyDescent="0.2">
      <c r="B218" s="103">
        <v>213</v>
      </c>
      <c r="C218" s="103">
        <v>5</v>
      </c>
      <c r="D218" s="103">
        <v>1</v>
      </c>
      <c r="E218" s="103">
        <v>2</v>
      </c>
      <c r="F218" s="104">
        <v>26</v>
      </c>
      <c r="G218" s="103">
        <v>7</v>
      </c>
      <c r="H218" s="103">
        <v>9</v>
      </c>
      <c r="I218" s="104">
        <v>2250</v>
      </c>
      <c r="J218" s="103">
        <v>4</v>
      </c>
      <c r="K218" s="104">
        <v>150</v>
      </c>
      <c r="L218" s="104">
        <v>4200</v>
      </c>
      <c r="M218" s="104">
        <v>500</v>
      </c>
      <c r="N218" s="104">
        <v>0</v>
      </c>
      <c r="O218" s="104">
        <v>344</v>
      </c>
      <c r="P218" s="104">
        <v>1444</v>
      </c>
      <c r="Q218" s="104">
        <v>2756</v>
      </c>
      <c r="R218" s="105">
        <v>0.2</v>
      </c>
      <c r="S218" s="106" t="s">
        <v>66</v>
      </c>
      <c r="U218" s="100">
        <f>AVERAGE(L$6:L218)</f>
        <v>4195.070422535211</v>
      </c>
      <c r="V218" s="100">
        <f>AVERAGE(P$6:P218)</f>
        <v>1875.9295774647887</v>
      </c>
      <c r="W218" s="100">
        <f>AVERAGE(Q$6:Q218)</f>
        <v>2319.1408450704225</v>
      </c>
      <c r="X218" s="6"/>
      <c r="Z218" s="103">
        <v>213</v>
      </c>
      <c r="AA218" s="103">
        <v>2</v>
      </c>
      <c r="AB218" s="103">
        <v>1</v>
      </c>
      <c r="AC218" s="103">
        <v>1</v>
      </c>
      <c r="AD218" s="104">
        <v>26</v>
      </c>
      <c r="AE218" s="103">
        <v>7</v>
      </c>
      <c r="AF218" s="103">
        <v>8</v>
      </c>
      <c r="AG218" s="104">
        <v>1200</v>
      </c>
      <c r="AH218" s="103">
        <v>6</v>
      </c>
      <c r="AI218" s="104">
        <v>150</v>
      </c>
      <c r="AJ218" s="104">
        <v>4950</v>
      </c>
      <c r="AK218" s="104">
        <v>500</v>
      </c>
      <c r="AL218" s="104">
        <v>0</v>
      </c>
      <c r="AM218" s="104">
        <v>396</v>
      </c>
      <c r="AN218" s="104">
        <v>1796</v>
      </c>
      <c r="AO218" s="104">
        <v>3154</v>
      </c>
      <c r="AP218" s="105">
        <v>0.3</v>
      </c>
      <c r="AQ218" s="106" t="s">
        <v>66</v>
      </c>
      <c r="AS218" s="100">
        <f>AVERAGE(AJ$6:AJ218)</f>
        <v>6188.7323943661968</v>
      </c>
      <c r="AT218" s="100">
        <f>AVERAGE(AN$6:AN218)</f>
        <v>2138.6901408450703</v>
      </c>
      <c r="AU218" s="100">
        <f>AVERAGE(AO$6:AO218)</f>
        <v>4050.0422535211269</v>
      </c>
      <c r="AV218" s="6"/>
      <c r="AX218" s="103">
        <v>213</v>
      </c>
      <c r="AY218" s="103">
        <v>3</v>
      </c>
      <c r="AZ218" s="103">
        <v>3</v>
      </c>
      <c r="BA218" s="103">
        <v>4</v>
      </c>
      <c r="BB218" s="104">
        <v>36</v>
      </c>
      <c r="BC218" s="103">
        <v>10</v>
      </c>
      <c r="BD218" s="103">
        <v>14</v>
      </c>
      <c r="BE218" s="104">
        <v>1200</v>
      </c>
      <c r="BF218" s="103">
        <v>11</v>
      </c>
      <c r="BG218" s="104">
        <v>300</v>
      </c>
      <c r="BH218" s="104">
        <v>10300</v>
      </c>
      <c r="BI218" s="104">
        <v>300</v>
      </c>
      <c r="BJ218" s="104">
        <v>0</v>
      </c>
      <c r="BK218" s="104">
        <v>636</v>
      </c>
      <c r="BL218" s="104">
        <v>2586</v>
      </c>
      <c r="BM218" s="104">
        <v>7714</v>
      </c>
      <c r="BN218" s="105">
        <v>0.55000000000000004</v>
      </c>
      <c r="BO218" s="106" t="str">
        <v>No</v>
      </c>
      <c r="BQ218" s="100">
        <f>AVERAGE(BH$6:BH218)</f>
        <v>7576.9953051643197</v>
      </c>
      <c r="BR218" s="100">
        <f>AVERAGE(BL$6:BL218)</f>
        <v>2073.394366197183</v>
      </c>
      <c r="BS218" s="100">
        <f>AVERAGE(BM$6:BM218)</f>
        <v>5503.6009389671362</v>
      </c>
      <c r="BT218" s="6"/>
      <c r="BU218" s="103">
        <v>213</v>
      </c>
      <c r="BV218" s="103">
        <v>3</v>
      </c>
      <c r="BW218" s="103">
        <v>2</v>
      </c>
      <c r="BX218" s="103">
        <v>0</v>
      </c>
      <c r="BY218" s="104">
        <v>55</v>
      </c>
      <c r="BZ218" s="103">
        <v>9</v>
      </c>
      <c r="CA218" s="103">
        <v>9</v>
      </c>
      <c r="CB218" s="104">
        <v>1200</v>
      </c>
      <c r="CC218" s="103">
        <v>6</v>
      </c>
      <c r="CD218" s="104">
        <v>200</v>
      </c>
      <c r="CE218" s="104">
        <v>6200</v>
      </c>
      <c r="CF218" s="104">
        <v>300</v>
      </c>
      <c r="CG218" s="104">
        <v>0</v>
      </c>
      <c r="CH218" s="104">
        <v>570</v>
      </c>
      <c r="CI218" s="104">
        <v>1770</v>
      </c>
      <c r="CJ218" s="104">
        <v>4430</v>
      </c>
      <c r="CK218" s="105">
        <v>0.3</v>
      </c>
      <c r="CL218" s="106" t="s">
        <v>66</v>
      </c>
      <c r="CN218" s="100">
        <f>AVERAGE(CE$6:CE218)</f>
        <v>7659.6244131455396</v>
      </c>
      <c r="CO218" s="100">
        <f>AVERAGE(CI$6:CI218)</f>
        <v>2139.8169014084506</v>
      </c>
      <c r="CP218" s="100">
        <f>AVERAGE(CJ$6:CJ218)</f>
        <v>5519.807511737089</v>
      </c>
    </row>
    <row r="219" spans="2:94" ht="16" x14ac:dyDescent="0.2">
      <c r="B219" s="103">
        <v>214</v>
      </c>
      <c r="C219" s="103">
        <v>1</v>
      </c>
      <c r="D219" s="103">
        <v>4</v>
      </c>
      <c r="E219" s="103">
        <v>3</v>
      </c>
      <c r="F219" s="104">
        <v>43</v>
      </c>
      <c r="G219" s="103">
        <v>5</v>
      </c>
      <c r="H219" s="103">
        <v>8</v>
      </c>
      <c r="I219" s="104">
        <v>450</v>
      </c>
      <c r="J219" s="103">
        <v>7</v>
      </c>
      <c r="K219" s="104">
        <v>600</v>
      </c>
      <c r="L219" s="104">
        <v>4200</v>
      </c>
      <c r="M219" s="104">
        <v>500</v>
      </c>
      <c r="N219" s="104">
        <v>0</v>
      </c>
      <c r="O219" s="104">
        <v>541</v>
      </c>
      <c r="P219" s="104">
        <v>2091</v>
      </c>
      <c r="Q219" s="104">
        <v>2109</v>
      </c>
      <c r="R219" s="105">
        <v>0.35</v>
      </c>
      <c r="S219" s="106" t="s">
        <v>66</v>
      </c>
      <c r="U219" s="100">
        <f>AVERAGE(L$6:L219)</f>
        <v>4195.0934579439254</v>
      </c>
      <c r="V219" s="100">
        <f>AVERAGE(P$6:P219)</f>
        <v>1876.9345794392523</v>
      </c>
      <c r="W219" s="100">
        <f>AVERAGE(Q$6:Q219)</f>
        <v>2318.1588785046729</v>
      </c>
      <c r="X219" s="6"/>
      <c r="Z219" s="103">
        <v>214</v>
      </c>
      <c r="AA219" s="103">
        <v>3</v>
      </c>
      <c r="AB219" s="103">
        <v>4</v>
      </c>
      <c r="AC219" s="103">
        <v>4</v>
      </c>
      <c r="AD219" s="104">
        <v>32</v>
      </c>
      <c r="AE219" s="103">
        <v>9</v>
      </c>
      <c r="AF219" s="103">
        <v>13</v>
      </c>
      <c r="AG219" s="104">
        <v>1800</v>
      </c>
      <c r="AH219" s="103">
        <v>10</v>
      </c>
      <c r="AI219" s="104">
        <v>600</v>
      </c>
      <c r="AJ219" s="104">
        <v>8400</v>
      </c>
      <c r="AK219" s="104">
        <v>500</v>
      </c>
      <c r="AL219" s="104">
        <v>0</v>
      </c>
      <c r="AM219" s="104">
        <v>560</v>
      </c>
      <c r="AN219" s="104">
        <v>2560</v>
      </c>
      <c r="AO219" s="104">
        <v>5840</v>
      </c>
      <c r="AP219" s="105">
        <v>0.5</v>
      </c>
      <c r="AQ219" s="106" t="s">
        <v>66</v>
      </c>
      <c r="AS219" s="100">
        <f>AVERAGE(AJ$6:AJ219)</f>
        <v>6199.065420560748</v>
      </c>
      <c r="AT219" s="100">
        <f>AVERAGE(AN$6:AN219)</f>
        <v>2140.6588785046729</v>
      </c>
      <c r="AU219" s="100">
        <f>AVERAGE(AO$6:AO219)</f>
        <v>4058.4065420560746</v>
      </c>
      <c r="AV219" s="6"/>
      <c r="AX219" s="103">
        <v>214</v>
      </c>
      <c r="AY219" s="103">
        <v>2</v>
      </c>
      <c r="AZ219" s="103">
        <v>3</v>
      </c>
      <c r="BA219" s="103">
        <v>2</v>
      </c>
      <c r="BB219" s="104">
        <v>58</v>
      </c>
      <c r="BC219" s="103">
        <v>6</v>
      </c>
      <c r="BD219" s="103">
        <v>8</v>
      </c>
      <c r="BE219" s="104">
        <v>800</v>
      </c>
      <c r="BF219" s="103">
        <v>6</v>
      </c>
      <c r="BG219" s="104">
        <v>300</v>
      </c>
      <c r="BH219" s="104">
        <v>5900</v>
      </c>
      <c r="BI219" s="104">
        <v>300</v>
      </c>
      <c r="BJ219" s="104">
        <v>0</v>
      </c>
      <c r="BK219" s="104">
        <v>588</v>
      </c>
      <c r="BL219" s="104">
        <v>1788</v>
      </c>
      <c r="BM219" s="104">
        <v>4112</v>
      </c>
      <c r="BN219" s="105">
        <v>0.3</v>
      </c>
      <c r="BO219" s="106" t="str">
        <v>No</v>
      </c>
      <c r="BQ219" s="100">
        <f>AVERAGE(BH$6:BH219)</f>
        <v>7569.1588785046733</v>
      </c>
      <c r="BR219" s="100">
        <f>AVERAGE(BL$6:BL219)</f>
        <v>2072.0607476635514</v>
      </c>
      <c r="BS219" s="100">
        <f>AVERAGE(BM$6:BM219)</f>
        <v>5497.0981308411219</v>
      </c>
      <c r="BT219" s="6"/>
      <c r="BU219" s="103">
        <v>214</v>
      </c>
      <c r="BV219" s="103">
        <v>5</v>
      </c>
      <c r="BW219" s="103">
        <v>3</v>
      </c>
      <c r="BX219" s="103">
        <v>3</v>
      </c>
      <c r="BY219" s="104">
        <v>63</v>
      </c>
      <c r="BZ219" s="103">
        <v>8</v>
      </c>
      <c r="CA219" s="103">
        <v>11</v>
      </c>
      <c r="CB219" s="104">
        <v>2000</v>
      </c>
      <c r="CC219" s="103">
        <v>6</v>
      </c>
      <c r="CD219" s="104">
        <v>300</v>
      </c>
      <c r="CE219" s="104">
        <v>7100</v>
      </c>
      <c r="CF219" s="104">
        <v>300</v>
      </c>
      <c r="CG219" s="104">
        <v>0</v>
      </c>
      <c r="CH219" s="104">
        <v>618</v>
      </c>
      <c r="CI219" s="104">
        <v>1818</v>
      </c>
      <c r="CJ219" s="104">
        <v>5282</v>
      </c>
      <c r="CK219" s="105">
        <v>0.3</v>
      </c>
      <c r="CL219" s="106" t="s">
        <v>66</v>
      </c>
      <c r="CN219" s="100">
        <f>AVERAGE(CE$6:CE219)</f>
        <v>7657.0093457943922</v>
      </c>
      <c r="CO219" s="100">
        <f>AVERAGE(CI$6:CI219)</f>
        <v>2138.3130841121497</v>
      </c>
      <c r="CP219" s="100">
        <f>AVERAGE(CJ$6:CJ219)</f>
        <v>5518.6962616822429</v>
      </c>
    </row>
    <row r="220" spans="2:94" ht="16" x14ac:dyDescent="0.2">
      <c r="B220" s="103">
        <v>215</v>
      </c>
      <c r="C220" s="103">
        <v>0</v>
      </c>
      <c r="D220" s="103">
        <v>4</v>
      </c>
      <c r="E220" s="103">
        <v>3</v>
      </c>
      <c r="F220" s="104">
        <v>40</v>
      </c>
      <c r="G220" s="103">
        <v>4</v>
      </c>
      <c r="H220" s="103">
        <v>7</v>
      </c>
      <c r="I220" s="104">
        <v>0</v>
      </c>
      <c r="J220" s="103">
        <v>7</v>
      </c>
      <c r="K220" s="104">
        <v>600</v>
      </c>
      <c r="L220" s="104">
        <v>3750</v>
      </c>
      <c r="M220" s="104">
        <v>500</v>
      </c>
      <c r="N220" s="104">
        <v>0</v>
      </c>
      <c r="O220" s="104">
        <v>520</v>
      </c>
      <c r="P220" s="104">
        <v>2070</v>
      </c>
      <c r="Q220" s="104">
        <v>1680</v>
      </c>
      <c r="R220" s="105">
        <v>0.35</v>
      </c>
      <c r="S220" s="106" t="s">
        <v>66</v>
      </c>
      <c r="U220" s="100">
        <f>AVERAGE(L$6:L220)</f>
        <v>4193.0232558139533</v>
      </c>
      <c r="V220" s="100">
        <f>AVERAGE(P$6:P220)</f>
        <v>1877.832558139535</v>
      </c>
      <c r="W220" s="100">
        <f>AVERAGE(Q$6:Q220)</f>
        <v>2315.1906976744185</v>
      </c>
      <c r="X220" s="6"/>
      <c r="Z220" s="103">
        <v>215</v>
      </c>
      <c r="AA220" s="103">
        <v>4</v>
      </c>
      <c r="AB220" s="103">
        <v>1</v>
      </c>
      <c r="AC220" s="103">
        <v>2</v>
      </c>
      <c r="AD220" s="104">
        <v>60</v>
      </c>
      <c r="AE220" s="103">
        <v>4</v>
      </c>
      <c r="AF220" s="103">
        <v>6</v>
      </c>
      <c r="AG220" s="104">
        <v>2400</v>
      </c>
      <c r="AH220" s="103">
        <v>2</v>
      </c>
      <c r="AI220" s="104">
        <v>150</v>
      </c>
      <c r="AJ220" s="104">
        <v>3750</v>
      </c>
      <c r="AK220" s="104">
        <v>500</v>
      </c>
      <c r="AL220" s="104">
        <v>0</v>
      </c>
      <c r="AM220" s="104">
        <v>360</v>
      </c>
      <c r="AN220" s="104">
        <v>1160</v>
      </c>
      <c r="AO220" s="104">
        <v>2590</v>
      </c>
      <c r="AP220" s="105">
        <v>0.1</v>
      </c>
      <c r="AQ220" s="106" t="s">
        <v>66</v>
      </c>
      <c r="AS220" s="100">
        <f>AVERAGE(AJ$6:AJ220)</f>
        <v>6187.6744186046508</v>
      </c>
      <c r="AT220" s="100">
        <f>AVERAGE(AN$6:AN220)</f>
        <v>2136.0976744186046</v>
      </c>
      <c r="AU220" s="100">
        <f>AVERAGE(AO$6:AO220)</f>
        <v>4051.5767441860467</v>
      </c>
      <c r="AV220" s="6"/>
      <c r="AX220" s="103">
        <v>215</v>
      </c>
      <c r="AY220" s="103">
        <v>3</v>
      </c>
      <c r="AZ220" s="103">
        <v>3</v>
      </c>
      <c r="BA220" s="103">
        <v>3</v>
      </c>
      <c r="BB220" s="104">
        <v>31</v>
      </c>
      <c r="BC220" s="103">
        <v>5</v>
      </c>
      <c r="BD220" s="103">
        <v>8</v>
      </c>
      <c r="BE220" s="104">
        <v>1200</v>
      </c>
      <c r="BF220" s="103">
        <v>5</v>
      </c>
      <c r="BG220" s="104">
        <v>300</v>
      </c>
      <c r="BH220" s="104">
        <v>5500</v>
      </c>
      <c r="BI220" s="104">
        <v>300</v>
      </c>
      <c r="BJ220" s="104">
        <v>0</v>
      </c>
      <c r="BK220" s="104">
        <v>395</v>
      </c>
      <c r="BL220" s="104">
        <v>1445</v>
      </c>
      <c r="BM220" s="104">
        <v>4055</v>
      </c>
      <c r="BN220" s="105">
        <v>0.25</v>
      </c>
      <c r="BO220" s="106" t="str">
        <v>No</v>
      </c>
      <c r="BQ220" s="100">
        <f>AVERAGE(BH$6:BH220)</f>
        <v>7559.5348837209303</v>
      </c>
      <c r="BR220" s="100">
        <f>AVERAGE(BL$6:BL220)</f>
        <v>2069.1441860465115</v>
      </c>
      <c r="BS220" s="100">
        <f>AVERAGE(BM$6:BM220)</f>
        <v>5490.3906976744183</v>
      </c>
      <c r="BT220" s="6"/>
      <c r="BU220" s="103">
        <v>215</v>
      </c>
      <c r="BV220" s="103">
        <v>2</v>
      </c>
      <c r="BW220" s="103">
        <v>4</v>
      </c>
      <c r="BX220" s="103">
        <v>3</v>
      </c>
      <c r="BY220" s="104">
        <v>49</v>
      </c>
      <c r="BZ220" s="103">
        <v>9</v>
      </c>
      <c r="CA220" s="103">
        <v>12</v>
      </c>
      <c r="CB220" s="104">
        <v>800</v>
      </c>
      <c r="CC220" s="103">
        <v>10</v>
      </c>
      <c r="CD220" s="104">
        <v>400</v>
      </c>
      <c r="CE220" s="104">
        <v>9200</v>
      </c>
      <c r="CF220" s="104">
        <v>300</v>
      </c>
      <c r="CG220" s="104">
        <v>0</v>
      </c>
      <c r="CH220" s="104">
        <v>730</v>
      </c>
      <c r="CI220" s="104">
        <v>2530</v>
      </c>
      <c r="CJ220" s="104">
        <v>6670</v>
      </c>
      <c r="CK220" s="105">
        <v>0.5</v>
      </c>
      <c r="CL220" s="106" t="s">
        <v>66</v>
      </c>
      <c r="CN220" s="100">
        <f>AVERAGE(CE$6:CE220)</f>
        <v>7664.1860465116279</v>
      </c>
      <c r="CO220" s="100">
        <f>AVERAGE(CI$6:CI220)</f>
        <v>2140.1348837209302</v>
      </c>
      <c r="CP220" s="100">
        <f>AVERAGE(CJ$6:CJ220)</f>
        <v>5524.0511627906981</v>
      </c>
    </row>
    <row r="221" spans="2:94" ht="16" x14ac:dyDescent="0.2">
      <c r="B221" s="103">
        <v>216</v>
      </c>
      <c r="C221" s="103">
        <v>3</v>
      </c>
      <c r="D221" s="103">
        <v>2</v>
      </c>
      <c r="E221" s="103">
        <v>4</v>
      </c>
      <c r="F221" s="104">
        <v>91</v>
      </c>
      <c r="G221" s="103">
        <v>6</v>
      </c>
      <c r="H221" s="103">
        <v>10</v>
      </c>
      <c r="I221" s="104">
        <v>1350</v>
      </c>
      <c r="J221" s="103">
        <v>7</v>
      </c>
      <c r="K221" s="104">
        <v>300</v>
      </c>
      <c r="L221" s="104">
        <v>4800</v>
      </c>
      <c r="M221" s="104">
        <v>500</v>
      </c>
      <c r="N221" s="104">
        <v>0</v>
      </c>
      <c r="O221" s="104">
        <v>877</v>
      </c>
      <c r="P221" s="104">
        <v>2427</v>
      </c>
      <c r="Q221" s="104">
        <v>2373</v>
      </c>
      <c r="R221" s="105">
        <v>0.35</v>
      </c>
      <c r="S221" s="106" t="s">
        <v>66</v>
      </c>
      <c r="U221" s="100">
        <f>AVERAGE(L$6:L221)</f>
        <v>4195.833333333333</v>
      </c>
      <c r="V221" s="100">
        <f>AVERAGE(P$6:P221)</f>
        <v>1880.375</v>
      </c>
      <c r="W221" s="100">
        <f>AVERAGE(Q$6:Q221)</f>
        <v>2315.4583333333335</v>
      </c>
      <c r="X221" s="6"/>
      <c r="Z221" s="103">
        <v>216</v>
      </c>
      <c r="AA221" s="103">
        <v>5</v>
      </c>
      <c r="AB221" s="103">
        <v>2</v>
      </c>
      <c r="AC221" s="103">
        <v>4</v>
      </c>
      <c r="AD221" s="104">
        <v>54</v>
      </c>
      <c r="AE221" s="103">
        <v>8</v>
      </c>
      <c r="AF221" s="103">
        <v>12</v>
      </c>
      <c r="AG221" s="104">
        <v>3000</v>
      </c>
      <c r="AH221" s="103">
        <v>7</v>
      </c>
      <c r="AI221" s="104">
        <v>300</v>
      </c>
      <c r="AJ221" s="104">
        <v>7500</v>
      </c>
      <c r="AK221" s="104">
        <v>500</v>
      </c>
      <c r="AL221" s="104">
        <v>0</v>
      </c>
      <c r="AM221" s="104">
        <v>618</v>
      </c>
      <c r="AN221" s="104">
        <v>2168</v>
      </c>
      <c r="AO221" s="104">
        <v>5332</v>
      </c>
      <c r="AP221" s="105">
        <v>0.35</v>
      </c>
      <c r="AQ221" s="106" t="s">
        <v>66</v>
      </c>
      <c r="AS221" s="100">
        <f>AVERAGE(AJ$6:AJ221)</f>
        <v>6193.75</v>
      </c>
      <c r="AT221" s="100">
        <f>AVERAGE(AN$6:AN221)</f>
        <v>2136.2453703703704</v>
      </c>
      <c r="AU221" s="100">
        <f>AVERAGE(AO$6:AO221)</f>
        <v>4057.5046296296296</v>
      </c>
      <c r="AV221" s="6"/>
      <c r="AX221" s="103">
        <v>216</v>
      </c>
      <c r="AY221" s="103">
        <v>1</v>
      </c>
      <c r="AZ221" s="103">
        <v>3</v>
      </c>
      <c r="BA221" s="103">
        <v>0</v>
      </c>
      <c r="BB221" s="104">
        <v>59</v>
      </c>
      <c r="BC221" s="103">
        <v>9</v>
      </c>
      <c r="BD221" s="103">
        <v>9</v>
      </c>
      <c r="BE221" s="104">
        <v>400</v>
      </c>
      <c r="BF221" s="103">
        <v>8</v>
      </c>
      <c r="BG221" s="104">
        <v>300</v>
      </c>
      <c r="BH221" s="104">
        <v>7100</v>
      </c>
      <c r="BI221" s="104">
        <v>300</v>
      </c>
      <c r="BJ221" s="104">
        <v>0</v>
      </c>
      <c r="BK221" s="104">
        <v>712</v>
      </c>
      <c r="BL221" s="104">
        <v>2212</v>
      </c>
      <c r="BM221" s="104">
        <v>4888</v>
      </c>
      <c r="BN221" s="105">
        <v>0.4</v>
      </c>
      <c r="BO221" s="106" t="str">
        <v>No</v>
      </c>
      <c r="BQ221" s="100">
        <f>AVERAGE(BH$6:BH221)</f>
        <v>7557.4074074074078</v>
      </c>
      <c r="BR221" s="100">
        <f>AVERAGE(BL$6:BL221)</f>
        <v>2069.8055555555557</v>
      </c>
      <c r="BS221" s="100">
        <f>AVERAGE(BM$6:BM221)</f>
        <v>5487.6018518518522</v>
      </c>
      <c r="BT221" s="6"/>
      <c r="BU221" s="103">
        <v>216</v>
      </c>
      <c r="BV221" s="103">
        <v>4</v>
      </c>
      <c r="BW221" s="103">
        <v>5</v>
      </c>
      <c r="BX221" s="103">
        <v>3</v>
      </c>
      <c r="BY221" s="104">
        <v>42</v>
      </c>
      <c r="BZ221" s="103">
        <v>10</v>
      </c>
      <c r="CA221" s="103">
        <v>13</v>
      </c>
      <c r="CB221" s="104">
        <v>1600</v>
      </c>
      <c r="CC221" s="103">
        <v>9</v>
      </c>
      <c r="CD221" s="104">
        <v>500</v>
      </c>
      <c r="CE221" s="104">
        <v>9300</v>
      </c>
      <c r="CF221" s="104">
        <v>300</v>
      </c>
      <c r="CG221" s="104">
        <v>0</v>
      </c>
      <c r="CH221" s="104">
        <v>618</v>
      </c>
      <c r="CI221" s="104">
        <v>2268</v>
      </c>
      <c r="CJ221" s="104">
        <v>7032</v>
      </c>
      <c r="CK221" s="105">
        <v>0.45</v>
      </c>
      <c r="CL221" s="106" t="s">
        <v>66</v>
      </c>
      <c r="CN221" s="100">
        <f>AVERAGE(CE$6:CE221)</f>
        <v>7671.7592592592591</v>
      </c>
      <c r="CO221" s="100">
        <f>AVERAGE(CI$6:CI221)</f>
        <v>2140.7268518518517</v>
      </c>
      <c r="CP221" s="100">
        <f>AVERAGE(CJ$6:CJ221)</f>
        <v>5531.0324074074078</v>
      </c>
    </row>
    <row r="222" spans="2:94" ht="16" x14ac:dyDescent="0.2">
      <c r="B222" s="103">
        <v>217</v>
      </c>
      <c r="C222" s="103">
        <v>5</v>
      </c>
      <c r="D222" s="103">
        <v>4</v>
      </c>
      <c r="E222" s="103">
        <v>2</v>
      </c>
      <c r="F222" s="104">
        <v>32</v>
      </c>
      <c r="G222" s="103">
        <v>6</v>
      </c>
      <c r="H222" s="103">
        <v>8</v>
      </c>
      <c r="I222" s="104">
        <v>2250</v>
      </c>
      <c r="J222" s="103">
        <v>3</v>
      </c>
      <c r="K222" s="104">
        <v>600</v>
      </c>
      <c r="L222" s="104">
        <v>4200</v>
      </c>
      <c r="M222" s="104">
        <v>500</v>
      </c>
      <c r="N222" s="104">
        <v>0</v>
      </c>
      <c r="O222" s="104">
        <v>336</v>
      </c>
      <c r="P222" s="104">
        <v>1286</v>
      </c>
      <c r="Q222" s="104">
        <v>2914</v>
      </c>
      <c r="R222" s="105">
        <v>0.15</v>
      </c>
      <c r="S222" s="106" t="s">
        <v>66</v>
      </c>
      <c r="U222" s="100">
        <f>AVERAGE(L$6:L222)</f>
        <v>4195.852534562212</v>
      </c>
      <c r="V222" s="100">
        <f>AVERAGE(P$6:P222)</f>
        <v>1877.6359447004609</v>
      </c>
      <c r="W222" s="100">
        <f>AVERAGE(Q$6:Q222)</f>
        <v>2318.2165898617513</v>
      </c>
      <c r="X222" s="6"/>
      <c r="Z222" s="103">
        <v>217</v>
      </c>
      <c r="AA222" s="103">
        <v>2</v>
      </c>
      <c r="AB222" s="103">
        <v>2</v>
      </c>
      <c r="AC222" s="103">
        <v>2</v>
      </c>
      <c r="AD222" s="104">
        <v>60</v>
      </c>
      <c r="AE222" s="103">
        <v>6</v>
      </c>
      <c r="AF222" s="103">
        <v>8</v>
      </c>
      <c r="AG222" s="104">
        <v>1200</v>
      </c>
      <c r="AH222" s="103">
        <v>6</v>
      </c>
      <c r="AI222" s="104">
        <v>300</v>
      </c>
      <c r="AJ222" s="104">
        <v>5100</v>
      </c>
      <c r="AK222" s="104">
        <v>500</v>
      </c>
      <c r="AL222" s="104">
        <v>0</v>
      </c>
      <c r="AM222" s="104">
        <v>600</v>
      </c>
      <c r="AN222" s="104">
        <v>2000</v>
      </c>
      <c r="AO222" s="104">
        <v>3100</v>
      </c>
      <c r="AP222" s="105">
        <v>0.3</v>
      </c>
      <c r="AQ222" s="106" t="s">
        <v>66</v>
      </c>
      <c r="AS222" s="100">
        <f>AVERAGE(AJ$6:AJ222)</f>
        <v>6188.7096774193551</v>
      </c>
      <c r="AT222" s="100">
        <f>AVERAGE(AN$6:AN222)</f>
        <v>2135.6175115207375</v>
      </c>
      <c r="AU222" s="100">
        <f>AVERAGE(AO$6:AO222)</f>
        <v>4053.0921658986176</v>
      </c>
      <c r="AV222" s="6"/>
      <c r="AX222" s="103">
        <v>217</v>
      </c>
      <c r="AY222" s="103">
        <v>1</v>
      </c>
      <c r="AZ222" s="103">
        <v>4</v>
      </c>
      <c r="BA222" s="103">
        <v>1</v>
      </c>
      <c r="BB222" s="104">
        <v>73</v>
      </c>
      <c r="BC222" s="103">
        <v>8</v>
      </c>
      <c r="BD222" s="103">
        <v>9</v>
      </c>
      <c r="BE222" s="104">
        <v>400</v>
      </c>
      <c r="BF222" s="103">
        <v>8</v>
      </c>
      <c r="BG222" s="104">
        <v>400</v>
      </c>
      <c r="BH222" s="104">
        <v>7200</v>
      </c>
      <c r="BI222" s="104">
        <v>300</v>
      </c>
      <c r="BJ222" s="104">
        <v>0</v>
      </c>
      <c r="BK222" s="104">
        <v>824</v>
      </c>
      <c r="BL222" s="104">
        <v>2324</v>
      </c>
      <c r="BM222" s="104">
        <v>4876</v>
      </c>
      <c r="BN222" s="105">
        <v>0.4</v>
      </c>
      <c r="BO222" s="106" t="str">
        <v>No</v>
      </c>
      <c r="BQ222" s="100">
        <f>AVERAGE(BH$6:BH222)</f>
        <v>7555.7603686635948</v>
      </c>
      <c r="BR222" s="100">
        <f>AVERAGE(BL$6:BL222)</f>
        <v>2070.9769585253457</v>
      </c>
      <c r="BS222" s="100">
        <f>AVERAGE(BM$6:BM222)</f>
        <v>5484.7834101382487</v>
      </c>
      <c r="BT222" s="6"/>
      <c r="BU222" s="103">
        <v>217</v>
      </c>
      <c r="BV222" s="103">
        <v>3</v>
      </c>
      <c r="BW222" s="103">
        <v>2</v>
      </c>
      <c r="BX222" s="103">
        <v>2</v>
      </c>
      <c r="BY222" s="104">
        <v>34</v>
      </c>
      <c r="BZ222" s="103">
        <v>7</v>
      </c>
      <c r="CA222" s="103">
        <v>9</v>
      </c>
      <c r="CB222" s="104">
        <v>1200</v>
      </c>
      <c r="CC222" s="103">
        <v>6</v>
      </c>
      <c r="CD222" s="104">
        <v>200</v>
      </c>
      <c r="CE222" s="104">
        <v>6200</v>
      </c>
      <c r="CF222" s="104">
        <v>300</v>
      </c>
      <c r="CG222" s="104">
        <v>0</v>
      </c>
      <c r="CH222" s="104">
        <v>444</v>
      </c>
      <c r="CI222" s="104">
        <v>1644</v>
      </c>
      <c r="CJ222" s="104">
        <v>4556</v>
      </c>
      <c r="CK222" s="105">
        <v>0.3</v>
      </c>
      <c r="CL222" s="106" t="s">
        <v>66</v>
      </c>
      <c r="CN222" s="100">
        <f>AVERAGE(CE$6:CE222)</f>
        <v>7664.9769585253453</v>
      </c>
      <c r="CO222" s="100">
        <f>AVERAGE(CI$6:CI222)</f>
        <v>2138.4377880184334</v>
      </c>
      <c r="CP222" s="100">
        <f>AVERAGE(CJ$6:CJ222)</f>
        <v>5526.5391705069123</v>
      </c>
    </row>
    <row r="223" spans="2:94" ht="16" x14ac:dyDescent="0.2">
      <c r="B223" s="103">
        <v>218</v>
      </c>
      <c r="C223" s="103">
        <v>4</v>
      </c>
      <c r="D223" s="103">
        <v>3</v>
      </c>
      <c r="E223" s="103">
        <v>4</v>
      </c>
      <c r="F223" s="104">
        <v>46</v>
      </c>
      <c r="G223" s="103">
        <v>7</v>
      </c>
      <c r="H223" s="103">
        <v>11</v>
      </c>
      <c r="I223" s="104">
        <v>1800</v>
      </c>
      <c r="J223" s="103">
        <v>7</v>
      </c>
      <c r="K223" s="104">
        <v>450</v>
      </c>
      <c r="L223" s="104">
        <v>5400</v>
      </c>
      <c r="M223" s="104">
        <v>500</v>
      </c>
      <c r="N223" s="104">
        <v>0</v>
      </c>
      <c r="O223" s="104">
        <v>562</v>
      </c>
      <c r="P223" s="104">
        <v>2112</v>
      </c>
      <c r="Q223" s="104">
        <v>3288</v>
      </c>
      <c r="R223" s="105">
        <v>0.35</v>
      </c>
      <c r="S223" s="106" t="s">
        <v>66</v>
      </c>
      <c r="U223" s="100">
        <f>AVERAGE(L$6:L223)</f>
        <v>4201.3761467889908</v>
      </c>
      <c r="V223" s="100">
        <f>AVERAGE(P$6:P223)</f>
        <v>1878.711009174312</v>
      </c>
      <c r="W223" s="100">
        <f>AVERAGE(Q$6:Q223)</f>
        <v>2322.6651376146788</v>
      </c>
      <c r="X223" s="6"/>
      <c r="Z223" s="103">
        <v>218</v>
      </c>
      <c r="AA223" s="103">
        <v>3</v>
      </c>
      <c r="AB223" s="103">
        <v>2</v>
      </c>
      <c r="AC223" s="103">
        <v>4</v>
      </c>
      <c r="AD223" s="104">
        <v>56</v>
      </c>
      <c r="AE223" s="103">
        <v>4</v>
      </c>
      <c r="AF223" s="103">
        <v>8</v>
      </c>
      <c r="AG223" s="104">
        <v>1800</v>
      </c>
      <c r="AH223" s="103">
        <v>5</v>
      </c>
      <c r="AI223" s="104">
        <v>300</v>
      </c>
      <c r="AJ223" s="104">
        <v>5100</v>
      </c>
      <c r="AK223" s="104">
        <v>500</v>
      </c>
      <c r="AL223" s="104">
        <v>0</v>
      </c>
      <c r="AM223" s="104">
        <v>520</v>
      </c>
      <c r="AN223" s="104">
        <v>1770</v>
      </c>
      <c r="AO223" s="104">
        <v>3330</v>
      </c>
      <c r="AP223" s="105">
        <v>0.25</v>
      </c>
      <c r="AQ223" s="106" t="s">
        <v>66</v>
      </c>
      <c r="AS223" s="100">
        <f>AVERAGE(AJ$6:AJ223)</f>
        <v>6183.7155963302748</v>
      </c>
      <c r="AT223" s="100">
        <f>AVERAGE(AN$6:AN223)</f>
        <v>2133.940366972477</v>
      </c>
      <c r="AU223" s="100">
        <f>AVERAGE(AO$6:AO223)</f>
        <v>4049.7752293577983</v>
      </c>
      <c r="AV223" s="6"/>
      <c r="AX223" s="103">
        <v>218</v>
      </c>
      <c r="AY223" s="103">
        <v>0</v>
      </c>
      <c r="AZ223" s="103">
        <v>2</v>
      </c>
      <c r="BA223" s="103">
        <v>3</v>
      </c>
      <c r="BB223" s="104">
        <v>40</v>
      </c>
      <c r="BC223" s="103">
        <v>5</v>
      </c>
      <c r="BD223" s="103">
        <v>8</v>
      </c>
      <c r="BE223" s="104">
        <v>0</v>
      </c>
      <c r="BF223" s="103">
        <v>8</v>
      </c>
      <c r="BG223" s="104">
        <v>200</v>
      </c>
      <c r="BH223" s="104">
        <v>6600</v>
      </c>
      <c r="BI223" s="104">
        <v>300</v>
      </c>
      <c r="BJ223" s="104">
        <v>0</v>
      </c>
      <c r="BK223" s="104">
        <v>560</v>
      </c>
      <c r="BL223" s="104">
        <v>2060</v>
      </c>
      <c r="BM223" s="104">
        <v>4540</v>
      </c>
      <c r="BN223" s="105">
        <v>0.4</v>
      </c>
      <c r="BO223" s="106" t="str">
        <v>No</v>
      </c>
      <c r="BQ223" s="100">
        <f>AVERAGE(BH$6:BH223)</f>
        <v>7551.3761467889908</v>
      </c>
      <c r="BR223" s="100">
        <f>AVERAGE(BL$6:BL223)</f>
        <v>2070.9266055045873</v>
      </c>
      <c r="BS223" s="100">
        <f>AVERAGE(BM$6:BM223)</f>
        <v>5480.4495412844035</v>
      </c>
      <c r="BT223" s="6"/>
      <c r="BU223" s="103">
        <v>218</v>
      </c>
      <c r="BV223" s="103">
        <v>1</v>
      </c>
      <c r="BW223" s="103">
        <v>3</v>
      </c>
      <c r="BX223" s="103">
        <v>3</v>
      </c>
      <c r="BY223" s="104">
        <v>30</v>
      </c>
      <c r="BZ223" s="103">
        <v>7</v>
      </c>
      <c r="CA223" s="103">
        <v>10</v>
      </c>
      <c r="CB223" s="104">
        <v>400</v>
      </c>
      <c r="CC223" s="103">
        <v>9</v>
      </c>
      <c r="CD223" s="104">
        <v>300</v>
      </c>
      <c r="CE223" s="104">
        <v>7900</v>
      </c>
      <c r="CF223" s="104">
        <v>300</v>
      </c>
      <c r="CG223" s="104">
        <v>0</v>
      </c>
      <c r="CH223" s="104">
        <v>510</v>
      </c>
      <c r="CI223" s="104">
        <v>2160</v>
      </c>
      <c r="CJ223" s="104">
        <v>5740</v>
      </c>
      <c r="CK223" s="105">
        <v>0.45</v>
      </c>
      <c r="CL223" s="106" t="s">
        <v>66</v>
      </c>
      <c r="CN223" s="100">
        <f>AVERAGE(CE$6:CE223)</f>
        <v>7666.0550458715597</v>
      </c>
      <c r="CO223" s="100">
        <f>AVERAGE(CI$6:CI223)</f>
        <v>2138.5366972477063</v>
      </c>
      <c r="CP223" s="100">
        <f>AVERAGE(CJ$6:CJ223)</f>
        <v>5527.5183486238529</v>
      </c>
    </row>
    <row r="224" spans="2:94" ht="16" x14ac:dyDescent="0.2">
      <c r="B224" s="103">
        <v>219</v>
      </c>
      <c r="C224" s="103">
        <v>3</v>
      </c>
      <c r="D224" s="103">
        <v>5</v>
      </c>
      <c r="E224" s="103">
        <v>1</v>
      </c>
      <c r="F224" s="104">
        <v>52</v>
      </c>
      <c r="G224" s="103">
        <v>8</v>
      </c>
      <c r="H224" s="103">
        <v>9</v>
      </c>
      <c r="I224" s="104">
        <v>1350</v>
      </c>
      <c r="J224" s="103">
        <v>6</v>
      </c>
      <c r="K224" s="104">
        <v>750</v>
      </c>
      <c r="L224" s="104">
        <v>4800</v>
      </c>
      <c r="M224" s="104">
        <v>500</v>
      </c>
      <c r="N224" s="104">
        <v>0</v>
      </c>
      <c r="O224" s="104">
        <v>552</v>
      </c>
      <c r="P224" s="104">
        <v>1952</v>
      </c>
      <c r="Q224" s="104">
        <v>2848</v>
      </c>
      <c r="R224" s="105">
        <v>0.3</v>
      </c>
      <c r="S224" s="106" t="s">
        <v>66</v>
      </c>
      <c r="U224" s="100">
        <f>AVERAGE(L$6:L224)</f>
        <v>4204.1095890410961</v>
      </c>
      <c r="V224" s="100">
        <f>AVERAGE(P$6:P224)</f>
        <v>1879.0456621004566</v>
      </c>
      <c r="W224" s="100">
        <f>AVERAGE(Q$6:Q224)</f>
        <v>2325.0639269406392</v>
      </c>
      <c r="X224" s="6"/>
      <c r="Z224" s="103">
        <v>219</v>
      </c>
      <c r="AA224" s="103">
        <v>0</v>
      </c>
      <c r="AB224" s="103">
        <v>2</v>
      </c>
      <c r="AC224" s="103">
        <v>3</v>
      </c>
      <c r="AD224" s="104">
        <v>37</v>
      </c>
      <c r="AE224" s="103">
        <v>8</v>
      </c>
      <c r="AF224" s="103">
        <v>11</v>
      </c>
      <c r="AG224" s="104">
        <v>0</v>
      </c>
      <c r="AH224" s="103">
        <v>11</v>
      </c>
      <c r="AI224" s="104">
        <v>300</v>
      </c>
      <c r="AJ224" s="104">
        <v>6900</v>
      </c>
      <c r="AK224" s="104">
        <v>500</v>
      </c>
      <c r="AL224" s="104">
        <v>0</v>
      </c>
      <c r="AM224" s="104">
        <v>647</v>
      </c>
      <c r="AN224" s="104">
        <v>2797</v>
      </c>
      <c r="AO224" s="104">
        <v>4103</v>
      </c>
      <c r="AP224" s="105">
        <v>0.55000000000000004</v>
      </c>
      <c r="AQ224" s="106" t="s">
        <v>66</v>
      </c>
      <c r="AS224" s="100">
        <f>AVERAGE(AJ$6:AJ224)</f>
        <v>6186.9863013698632</v>
      </c>
      <c r="AT224" s="100">
        <f>AVERAGE(AN$6:AN224)</f>
        <v>2136.9680365296804</v>
      </c>
      <c r="AU224" s="100">
        <f>AVERAGE(AO$6:AO224)</f>
        <v>4050.0182648401828</v>
      </c>
      <c r="AV224" s="6"/>
      <c r="AX224" s="103">
        <v>219</v>
      </c>
      <c r="AY224" s="103">
        <v>2</v>
      </c>
      <c r="AZ224" s="103">
        <v>4</v>
      </c>
      <c r="BA224" s="103">
        <v>4</v>
      </c>
      <c r="BB224" s="104">
        <v>67</v>
      </c>
      <c r="BC224" s="103">
        <v>8</v>
      </c>
      <c r="BD224" s="103">
        <v>12</v>
      </c>
      <c r="BE224" s="104">
        <v>800</v>
      </c>
      <c r="BF224" s="103">
        <v>10</v>
      </c>
      <c r="BG224" s="104">
        <v>400</v>
      </c>
      <c r="BH224" s="104">
        <v>9200</v>
      </c>
      <c r="BI224" s="104">
        <v>300</v>
      </c>
      <c r="BJ224" s="104">
        <v>0</v>
      </c>
      <c r="BK224" s="104">
        <v>910</v>
      </c>
      <c r="BL224" s="104">
        <v>2710</v>
      </c>
      <c r="BM224" s="104">
        <v>6490</v>
      </c>
      <c r="BN224" s="105">
        <v>0.5</v>
      </c>
      <c r="BO224" s="106" t="str">
        <v>No</v>
      </c>
      <c r="BQ224" s="100">
        <f>AVERAGE(BH$6:BH224)</f>
        <v>7558.9041095890407</v>
      </c>
      <c r="BR224" s="100">
        <f>AVERAGE(BL$6:BL224)</f>
        <v>2073.8447488584475</v>
      </c>
      <c r="BS224" s="100">
        <f>AVERAGE(BM$6:BM224)</f>
        <v>5485.0593607305937</v>
      </c>
      <c r="BT224" s="6"/>
      <c r="BU224" s="103">
        <v>219</v>
      </c>
      <c r="BV224" s="103">
        <v>1</v>
      </c>
      <c r="BW224" s="103">
        <v>3</v>
      </c>
      <c r="BX224" s="103">
        <v>1</v>
      </c>
      <c r="BY224" s="104">
        <v>53</v>
      </c>
      <c r="BZ224" s="103">
        <v>13</v>
      </c>
      <c r="CA224" s="103">
        <v>14</v>
      </c>
      <c r="CB224" s="104">
        <v>400</v>
      </c>
      <c r="CC224" s="103">
        <v>13</v>
      </c>
      <c r="CD224" s="104">
        <v>300</v>
      </c>
      <c r="CE224" s="104">
        <v>11100</v>
      </c>
      <c r="CF224" s="104">
        <v>300</v>
      </c>
      <c r="CG224" s="104">
        <v>0</v>
      </c>
      <c r="CH224" s="104">
        <v>929</v>
      </c>
      <c r="CI224" s="104">
        <v>3179</v>
      </c>
      <c r="CJ224" s="104">
        <v>7921</v>
      </c>
      <c r="CK224" s="105">
        <v>0.65</v>
      </c>
      <c r="CL224" s="106" t="s">
        <v>66</v>
      </c>
      <c r="CN224" s="100">
        <f>AVERAGE(CE$6:CE224)</f>
        <v>7681.7351598173518</v>
      </c>
      <c r="CO224" s="100">
        <f>AVERAGE(CI$6:CI224)</f>
        <v>2143.2876712328766</v>
      </c>
      <c r="CP224" s="100">
        <f>AVERAGE(CJ$6:CJ224)</f>
        <v>5538.4474885844747</v>
      </c>
    </row>
    <row r="225" spans="2:94" ht="16" x14ac:dyDescent="0.2">
      <c r="B225" s="103">
        <v>220</v>
      </c>
      <c r="C225" s="103">
        <v>1</v>
      </c>
      <c r="D225" s="103">
        <v>2</v>
      </c>
      <c r="E225" s="103">
        <v>3</v>
      </c>
      <c r="F225" s="104">
        <v>77</v>
      </c>
      <c r="G225" s="103">
        <v>6</v>
      </c>
      <c r="H225" s="103">
        <v>9</v>
      </c>
      <c r="I225" s="104">
        <v>450</v>
      </c>
      <c r="J225" s="103">
        <v>8</v>
      </c>
      <c r="K225" s="104">
        <v>300</v>
      </c>
      <c r="L225" s="104">
        <v>4350</v>
      </c>
      <c r="M225" s="104">
        <v>500</v>
      </c>
      <c r="N225" s="104">
        <v>0</v>
      </c>
      <c r="O225" s="104">
        <v>856</v>
      </c>
      <c r="P225" s="104">
        <v>2556</v>
      </c>
      <c r="Q225" s="104">
        <v>1794</v>
      </c>
      <c r="R225" s="105">
        <v>0.4</v>
      </c>
      <c r="S225" s="106" t="s">
        <v>66</v>
      </c>
      <c r="U225" s="100">
        <f>AVERAGE(L$6:L225)</f>
        <v>4204.772727272727</v>
      </c>
      <c r="V225" s="100">
        <f>AVERAGE(P$6:P225)</f>
        <v>1882.1227272727272</v>
      </c>
      <c r="W225" s="100">
        <f>AVERAGE(Q$6:Q225)</f>
        <v>2322.65</v>
      </c>
      <c r="X225" s="6"/>
      <c r="Z225" s="103">
        <v>220</v>
      </c>
      <c r="AA225" s="103">
        <v>0</v>
      </c>
      <c r="AB225" s="103">
        <v>3</v>
      </c>
      <c r="AC225" s="103">
        <v>4</v>
      </c>
      <c r="AD225" s="104">
        <v>76</v>
      </c>
      <c r="AE225" s="103">
        <v>6</v>
      </c>
      <c r="AF225" s="103">
        <v>10</v>
      </c>
      <c r="AG225" s="104">
        <v>0</v>
      </c>
      <c r="AH225" s="103">
        <v>10</v>
      </c>
      <c r="AI225" s="104">
        <v>450</v>
      </c>
      <c r="AJ225" s="104">
        <v>6450</v>
      </c>
      <c r="AK225" s="104">
        <v>500</v>
      </c>
      <c r="AL225" s="104">
        <v>0</v>
      </c>
      <c r="AM225" s="104">
        <v>1000</v>
      </c>
      <c r="AN225" s="104">
        <v>3000</v>
      </c>
      <c r="AO225" s="104">
        <v>3450</v>
      </c>
      <c r="AP225" s="105">
        <v>0.5</v>
      </c>
      <c r="AQ225" s="106" t="s">
        <v>66</v>
      </c>
      <c r="AS225" s="100">
        <f>AVERAGE(AJ$6:AJ225)</f>
        <v>6188.181818181818</v>
      </c>
      <c r="AT225" s="100">
        <f>AVERAGE(AN$6:AN225)</f>
        <v>2140.8909090909092</v>
      </c>
      <c r="AU225" s="100">
        <f>AVERAGE(AO$6:AO225)</f>
        <v>4047.2909090909093</v>
      </c>
      <c r="AV225" s="6"/>
      <c r="AX225" s="103">
        <v>220</v>
      </c>
      <c r="AY225" s="103">
        <v>1</v>
      </c>
      <c r="AZ225" s="103">
        <v>3</v>
      </c>
      <c r="BA225" s="103">
        <v>3</v>
      </c>
      <c r="BB225" s="104">
        <v>54</v>
      </c>
      <c r="BC225" s="103">
        <v>9</v>
      </c>
      <c r="BD225" s="103">
        <v>12</v>
      </c>
      <c r="BE225" s="104">
        <v>400</v>
      </c>
      <c r="BF225" s="103">
        <v>11</v>
      </c>
      <c r="BG225" s="104">
        <v>300</v>
      </c>
      <c r="BH225" s="104">
        <v>9500</v>
      </c>
      <c r="BI225" s="104">
        <v>300</v>
      </c>
      <c r="BJ225" s="104">
        <v>0</v>
      </c>
      <c r="BK225" s="104">
        <v>834</v>
      </c>
      <c r="BL225" s="104">
        <v>2784</v>
      </c>
      <c r="BM225" s="104">
        <v>6716</v>
      </c>
      <c r="BN225" s="105">
        <v>0.55000000000000004</v>
      </c>
      <c r="BO225" s="106" t="str">
        <v>No</v>
      </c>
      <c r="BQ225" s="100">
        <f>AVERAGE(BH$6:BH225)</f>
        <v>7567.727272727273</v>
      </c>
      <c r="BR225" s="100">
        <f>AVERAGE(BL$6:BL225)</f>
        <v>2077.0727272727272</v>
      </c>
      <c r="BS225" s="100">
        <f>AVERAGE(BM$6:BM225)</f>
        <v>5490.6545454545458</v>
      </c>
      <c r="BT225" s="6"/>
      <c r="BU225" s="103">
        <v>220</v>
      </c>
      <c r="BV225" s="103">
        <v>2</v>
      </c>
      <c r="BW225" s="103">
        <v>2</v>
      </c>
      <c r="BX225" s="103">
        <v>3</v>
      </c>
      <c r="BY225" s="104">
        <v>22</v>
      </c>
      <c r="BZ225" s="103">
        <v>10</v>
      </c>
      <c r="CA225" s="103">
        <v>13</v>
      </c>
      <c r="CB225" s="104">
        <v>800</v>
      </c>
      <c r="CC225" s="103">
        <v>11</v>
      </c>
      <c r="CD225" s="104">
        <v>200</v>
      </c>
      <c r="CE225" s="104">
        <v>9800</v>
      </c>
      <c r="CF225" s="104">
        <v>300</v>
      </c>
      <c r="CG225" s="104">
        <v>0</v>
      </c>
      <c r="CH225" s="104">
        <v>482</v>
      </c>
      <c r="CI225" s="104">
        <v>2432</v>
      </c>
      <c r="CJ225" s="104">
        <v>7368</v>
      </c>
      <c r="CK225" s="105">
        <v>0.55000000000000004</v>
      </c>
      <c r="CL225" s="106" t="s">
        <v>66</v>
      </c>
      <c r="CN225" s="100">
        <f>AVERAGE(CE$6:CE225)</f>
        <v>7691.363636363636</v>
      </c>
      <c r="CO225" s="100">
        <f>AVERAGE(CI$6:CI225)</f>
        <v>2144.6</v>
      </c>
      <c r="CP225" s="100">
        <f>AVERAGE(CJ$6:CJ225)</f>
        <v>5546.7636363636366</v>
      </c>
    </row>
    <row r="226" spans="2:94" ht="16" x14ac:dyDescent="0.2">
      <c r="B226" s="103">
        <v>221</v>
      </c>
      <c r="C226" s="103">
        <v>3</v>
      </c>
      <c r="D226" s="103">
        <v>3</v>
      </c>
      <c r="E226" s="103">
        <v>2</v>
      </c>
      <c r="F226" s="104">
        <v>41</v>
      </c>
      <c r="G226" s="103">
        <v>7</v>
      </c>
      <c r="H226" s="103">
        <v>9</v>
      </c>
      <c r="I226" s="104">
        <v>1350</v>
      </c>
      <c r="J226" s="103">
        <v>6</v>
      </c>
      <c r="K226" s="104">
        <v>450</v>
      </c>
      <c r="L226" s="104">
        <v>4500</v>
      </c>
      <c r="M226" s="104">
        <v>500</v>
      </c>
      <c r="N226" s="104">
        <v>0</v>
      </c>
      <c r="O226" s="104">
        <v>486</v>
      </c>
      <c r="P226" s="104">
        <v>1886</v>
      </c>
      <c r="Q226" s="104">
        <v>2614</v>
      </c>
      <c r="R226" s="105">
        <v>0.3</v>
      </c>
      <c r="S226" s="106" t="s">
        <v>66</v>
      </c>
      <c r="U226" s="100">
        <f>AVERAGE(L$6:L226)</f>
        <v>4206.1085972850678</v>
      </c>
      <c r="V226" s="100">
        <f>AVERAGE(P$6:P226)</f>
        <v>1882.1402714932126</v>
      </c>
      <c r="W226" s="100">
        <f>AVERAGE(Q$6:Q226)</f>
        <v>2323.968325791855</v>
      </c>
      <c r="X226" s="6"/>
      <c r="Z226" s="103">
        <v>221</v>
      </c>
      <c r="AA226" s="103">
        <v>4</v>
      </c>
      <c r="AB226" s="103">
        <v>3</v>
      </c>
      <c r="AC226" s="103">
        <v>0</v>
      </c>
      <c r="AD226" s="104">
        <v>80</v>
      </c>
      <c r="AE226" s="103">
        <v>7</v>
      </c>
      <c r="AF226" s="103">
        <v>7</v>
      </c>
      <c r="AG226" s="104">
        <v>2400</v>
      </c>
      <c r="AH226" s="103">
        <v>3</v>
      </c>
      <c r="AI226" s="104">
        <v>450</v>
      </c>
      <c r="AJ226" s="104">
        <v>4650</v>
      </c>
      <c r="AK226" s="104">
        <v>500</v>
      </c>
      <c r="AL226" s="104">
        <v>0</v>
      </c>
      <c r="AM226" s="104">
        <v>480</v>
      </c>
      <c r="AN226" s="104">
        <v>1430</v>
      </c>
      <c r="AO226" s="104">
        <v>3220</v>
      </c>
      <c r="AP226" s="105">
        <v>0.15</v>
      </c>
      <c r="AQ226" s="106" t="s">
        <v>66</v>
      </c>
      <c r="AS226" s="100">
        <f>AVERAGE(AJ$6:AJ226)</f>
        <v>6181.2217194570139</v>
      </c>
      <c r="AT226" s="100">
        <f>AVERAGE(AN$6:AN226)</f>
        <v>2137.6742081447965</v>
      </c>
      <c r="AU226" s="100">
        <f>AVERAGE(AO$6:AO226)</f>
        <v>4043.547511312217</v>
      </c>
      <c r="AV226" s="6"/>
      <c r="AX226" s="103">
        <v>221</v>
      </c>
      <c r="AY226" s="103">
        <v>3</v>
      </c>
      <c r="AZ226" s="103">
        <v>3</v>
      </c>
      <c r="BA226" s="103">
        <v>1</v>
      </c>
      <c r="BB226" s="104">
        <v>37</v>
      </c>
      <c r="BC226" s="103">
        <v>8</v>
      </c>
      <c r="BD226" s="103">
        <v>9</v>
      </c>
      <c r="BE226" s="104">
        <v>1200</v>
      </c>
      <c r="BF226" s="103">
        <v>6</v>
      </c>
      <c r="BG226" s="104">
        <v>300</v>
      </c>
      <c r="BH226" s="104">
        <v>6300</v>
      </c>
      <c r="BI226" s="104">
        <v>300</v>
      </c>
      <c r="BJ226" s="104">
        <v>0</v>
      </c>
      <c r="BK226" s="104">
        <v>462</v>
      </c>
      <c r="BL226" s="104">
        <v>1662</v>
      </c>
      <c r="BM226" s="104">
        <v>4638</v>
      </c>
      <c r="BN226" s="105">
        <v>0.3</v>
      </c>
      <c r="BO226" s="106" t="str">
        <v>No</v>
      </c>
      <c r="BQ226" s="100">
        <f>AVERAGE(BH$6:BH226)</f>
        <v>7561.9909502262444</v>
      </c>
      <c r="BR226" s="100">
        <f>AVERAGE(BL$6:BL226)</f>
        <v>2075.1945701357467</v>
      </c>
      <c r="BS226" s="100">
        <f>AVERAGE(BM$6:BM226)</f>
        <v>5486.7963800904981</v>
      </c>
      <c r="BT226" s="6"/>
      <c r="BU226" s="103">
        <v>221</v>
      </c>
      <c r="BV226" s="103">
        <v>4</v>
      </c>
      <c r="BW226" s="103">
        <v>3</v>
      </c>
      <c r="BX226" s="103">
        <v>2</v>
      </c>
      <c r="BY226" s="104">
        <v>45</v>
      </c>
      <c r="BZ226" s="103">
        <v>9</v>
      </c>
      <c r="CA226" s="103">
        <v>11</v>
      </c>
      <c r="CB226" s="104">
        <v>1600</v>
      </c>
      <c r="CC226" s="103">
        <v>7</v>
      </c>
      <c r="CD226" s="104">
        <v>300</v>
      </c>
      <c r="CE226" s="104">
        <v>7500</v>
      </c>
      <c r="CF226" s="104">
        <v>300</v>
      </c>
      <c r="CG226" s="104">
        <v>0</v>
      </c>
      <c r="CH226" s="104">
        <v>555</v>
      </c>
      <c r="CI226" s="104">
        <v>1905</v>
      </c>
      <c r="CJ226" s="104">
        <v>5595</v>
      </c>
      <c r="CK226" s="105">
        <v>0.35</v>
      </c>
      <c r="CL226" s="106" t="s">
        <v>66</v>
      </c>
      <c r="CN226" s="100">
        <f>AVERAGE(CE$6:CE226)</f>
        <v>7690.4977375565613</v>
      </c>
      <c r="CO226" s="100">
        <f>AVERAGE(CI$6:CI226)</f>
        <v>2143.5158371040725</v>
      </c>
      <c r="CP226" s="100">
        <f>AVERAGE(CJ$6:CJ226)</f>
        <v>5546.9819004524888</v>
      </c>
    </row>
    <row r="227" spans="2:94" ht="16" x14ac:dyDescent="0.2">
      <c r="B227" s="103">
        <v>222</v>
      </c>
      <c r="C227" s="103">
        <v>4</v>
      </c>
      <c r="D227" s="103">
        <v>3</v>
      </c>
      <c r="E227" s="103">
        <v>1</v>
      </c>
      <c r="F227" s="104">
        <v>47</v>
      </c>
      <c r="G227" s="103">
        <v>7</v>
      </c>
      <c r="H227" s="103">
        <v>8</v>
      </c>
      <c r="I227" s="104">
        <v>1800</v>
      </c>
      <c r="J227" s="103">
        <v>4</v>
      </c>
      <c r="K227" s="104">
        <v>450</v>
      </c>
      <c r="L227" s="104">
        <v>4050</v>
      </c>
      <c r="M227" s="104">
        <v>500</v>
      </c>
      <c r="N227" s="104">
        <v>0</v>
      </c>
      <c r="O227" s="104">
        <v>428</v>
      </c>
      <c r="P227" s="104">
        <v>1528</v>
      </c>
      <c r="Q227" s="104">
        <v>2522</v>
      </c>
      <c r="R227" s="105">
        <v>0.2</v>
      </c>
      <c r="S227" s="106" t="s">
        <v>66</v>
      </c>
      <c r="U227" s="100">
        <f>AVERAGE(L$6:L227)</f>
        <v>4205.405405405405</v>
      </c>
      <c r="V227" s="100">
        <f>AVERAGE(P$6:P227)</f>
        <v>1880.5450450450451</v>
      </c>
      <c r="W227" s="100">
        <f>AVERAGE(Q$6:Q227)</f>
        <v>2324.8603603603606</v>
      </c>
      <c r="X227" s="6"/>
      <c r="Z227" s="103">
        <v>222</v>
      </c>
      <c r="AA227" s="103">
        <v>3</v>
      </c>
      <c r="AB227" s="103">
        <v>1</v>
      </c>
      <c r="AC227" s="103">
        <v>1</v>
      </c>
      <c r="AD227" s="104">
        <v>44</v>
      </c>
      <c r="AE227" s="103">
        <v>5</v>
      </c>
      <c r="AF227" s="103">
        <v>6</v>
      </c>
      <c r="AG227" s="104">
        <v>1800</v>
      </c>
      <c r="AH227" s="103">
        <v>3</v>
      </c>
      <c r="AI227" s="104">
        <v>150</v>
      </c>
      <c r="AJ227" s="104">
        <v>3750</v>
      </c>
      <c r="AK227" s="104">
        <v>500</v>
      </c>
      <c r="AL227" s="104">
        <v>0</v>
      </c>
      <c r="AM227" s="104">
        <v>372</v>
      </c>
      <c r="AN227" s="104">
        <v>1322</v>
      </c>
      <c r="AO227" s="104">
        <v>2428</v>
      </c>
      <c r="AP227" s="105">
        <v>0.15</v>
      </c>
      <c r="AQ227" s="106" t="s">
        <v>66</v>
      </c>
      <c r="AS227" s="100">
        <f>AVERAGE(AJ$6:AJ227)</f>
        <v>6170.27027027027</v>
      </c>
      <c r="AT227" s="100">
        <f>AVERAGE(AN$6:AN227)</f>
        <v>2134</v>
      </c>
      <c r="AU227" s="100">
        <f>AVERAGE(AO$6:AO227)</f>
        <v>4036.2702702702704</v>
      </c>
      <c r="AV227" s="6"/>
      <c r="AX227" s="103">
        <v>222</v>
      </c>
      <c r="AY227" s="103">
        <v>2</v>
      </c>
      <c r="AZ227" s="103">
        <v>3</v>
      </c>
      <c r="BA227" s="103">
        <v>3</v>
      </c>
      <c r="BB227" s="104">
        <v>59</v>
      </c>
      <c r="BC227" s="103">
        <v>10</v>
      </c>
      <c r="BD227" s="103">
        <v>13</v>
      </c>
      <c r="BE227" s="104">
        <v>800</v>
      </c>
      <c r="BF227" s="103">
        <v>11</v>
      </c>
      <c r="BG227" s="104">
        <v>300</v>
      </c>
      <c r="BH227" s="104">
        <v>9900</v>
      </c>
      <c r="BI227" s="104">
        <v>300</v>
      </c>
      <c r="BJ227" s="104">
        <v>0</v>
      </c>
      <c r="BK227" s="104">
        <v>889</v>
      </c>
      <c r="BL227" s="104">
        <v>2839</v>
      </c>
      <c r="BM227" s="104">
        <v>7061</v>
      </c>
      <c r="BN227" s="105">
        <v>0.55000000000000004</v>
      </c>
      <c r="BO227" s="106" t="str">
        <v>No</v>
      </c>
      <c r="BQ227" s="100">
        <f>AVERAGE(BH$6:BH227)</f>
        <v>7572.5225225225222</v>
      </c>
      <c r="BR227" s="100">
        <f>AVERAGE(BL$6:BL227)</f>
        <v>2078.635135135135</v>
      </c>
      <c r="BS227" s="100">
        <f>AVERAGE(BM$6:BM227)</f>
        <v>5493.8873873873872</v>
      </c>
      <c r="BT227" s="6"/>
      <c r="BU227" s="103">
        <v>222</v>
      </c>
      <c r="BV227" s="103">
        <v>4</v>
      </c>
      <c r="BW227" s="103">
        <v>2</v>
      </c>
      <c r="BX227" s="103">
        <v>2</v>
      </c>
      <c r="BY227" s="104">
        <v>43</v>
      </c>
      <c r="BZ227" s="103">
        <v>11</v>
      </c>
      <c r="CA227" s="103">
        <v>13</v>
      </c>
      <c r="CB227" s="104">
        <v>1600</v>
      </c>
      <c r="CC227" s="103">
        <v>9</v>
      </c>
      <c r="CD227" s="104">
        <v>200</v>
      </c>
      <c r="CE227" s="104">
        <v>9000</v>
      </c>
      <c r="CF227" s="104">
        <v>300</v>
      </c>
      <c r="CG227" s="104">
        <v>0</v>
      </c>
      <c r="CH227" s="104">
        <v>627</v>
      </c>
      <c r="CI227" s="104">
        <v>2277</v>
      </c>
      <c r="CJ227" s="104">
        <v>6723</v>
      </c>
      <c r="CK227" s="105">
        <v>0.45</v>
      </c>
      <c r="CL227" s="106" t="s">
        <v>66</v>
      </c>
      <c r="CN227" s="100">
        <f>AVERAGE(CE$6:CE227)</f>
        <v>7696.3963963963961</v>
      </c>
      <c r="CO227" s="100">
        <f>AVERAGE(CI$6:CI227)</f>
        <v>2144.1171171171172</v>
      </c>
      <c r="CP227" s="100">
        <f>AVERAGE(CJ$6:CJ227)</f>
        <v>5552.2792792792789</v>
      </c>
    </row>
    <row r="228" spans="2:94" ht="16" x14ac:dyDescent="0.2">
      <c r="B228" s="103">
        <v>223</v>
      </c>
      <c r="C228" s="103">
        <v>1</v>
      </c>
      <c r="D228" s="103">
        <v>2</v>
      </c>
      <c r="E228" s="103">
        <v>4</v>
      </c>
      <c r="F228" s="104">
        <v>62</v>
      </c>
      <c r="G228" s="103">
        <v>7</v>
      </c>
      <c r="H228" s="103">
        <v>11</v>
      </c>
      <c r="I228" s="104">
        <v>450</v>
      </c>
      <c r="J228" s="103">
        <v>10</v>
      </c>
      <c r="K228" s="104">
        <v>300</v>
      </c>
      <c r="L228" s="104">
        <v>5250</v>
      </c>
      <c r="M228" s="104">
        <v>500</v>
      </c>
      <c r="N228" s="104">
        <v>0</v>
      </c>
      <c r="O228" s="104">
        <v>860</v>
      </c>
      <c r="P228" s="104">
        <v>2860</v>
      </c>
      <c r="Q228" s="104">
        <v>2390</v>
      </c>
      <c r="R228" s="105">
        <v>0.5</v>
      </c>
      <c r="S228" s="106" t="s">
        <v>66</v>
      </c>
      <c r="U228" s="100">
        <f>AVERAGE(L$6:L228)</f>
        <v>4210.089686098655</v>
      </c>
      <c r="V228" s="100">
        <f>AVERAGE(P$6:P228)</f>
        <v>1884.9372197309417</v>
      </c>
      <c r="W228" s="100">
        <f>AVERAGE(Q$6:Q228)</f>
        <v>2325.1524663677128</v>
      </c>
      <c r="X228" s="6"/>
      <c r="Z228" s="103">
        <v>223</v>
      </c>
      <c r="AA228" s="103">
        <v>1</v>
      </c>
      <c r="AB228" s="103">
        <v>2</v>
      </c>
      <c r="AC228" s="103">
        <v>3</v>
      </c>
      <c r="AD228" s="104">
        <v>24</v>
      </c>
      <c r="AE228" s="103">
        <v>10</v>
      </c>
      <c r="AF228" s="103">
        <v>13</v>
      </c>
      <c r="AG228" s="104">
        <v>600</v>
      </c>
      <c r="AH228" s="103">
        <v>12</v>
      </c>
      <c r="AI228" s="104">
        <v>300</v>
      </c>
      <c r="AJ228" s="104">
        <v>8100</v>
      </c>
      <c r="AK228" s="104">
        <v>500</v>
      </c>
      <c r="AL228" s="104">
        <v>0</v>
      </c>
      <c r="AM228" s="104">
        <v>528</v>
      </c>
      <c r="AN228" s="104">
        <v>2828</v>
      </c>
      <c r="AO228" s="104">
        <v>5272</v>
      </c>
      <c r="AP228" s="105">
        <v>0.6</v>
      </c>
      <c r="AQ228" s="106" t="s">
        <v>66</v>
      </c>
      <c r="AS228" s="100">
        <f>AVERAGE(AJ$6:AJ228)</f>
        <v>6178.9237668161431</v>
      </c>
      <c r="AT228" s="100">
        <f>AVERAGE(AN$6:AN228)</f>
        <v>2137.1121076233185</v>
      </c>
      <c r="AU228" s="100">
        <f>AVERAGE(AO$6:AO228)</f>
        <v>4041.8116591928251</v>
      </c>
      <c r="AV228" s="6"/>
      <c r="AX228" s="103">
        <v>223</v>
      </c>
      <c r="AY228" s="103">
        <v>4</v>
      </c>
      <c r="AZ228" s="103">
        <v>4</v>
      </c>
      <c r="BA228" s="103">
        <v>4</v>
      </c>
      <c r="BB228" s="104">
        <v>62</v>
      </c>
      <c r="BC228" s="103">
        <v>7</v>
      </c>
      <c r="BD228" s="103">
        <v>11</v>
      </c>
      <c r="BE228" s="104">
        <v>1600</v>
      </c>
      <c r="BF228" s="103">
        <v>7</v>
      </c>
      <c r="BG228" s="104">
        <v>400</v>
      </c>
      <c r="BH228" s="104">
        <v>7600</v>
      </c>
      <c r="BI228" s="104">
        <v>300</v>
      </c>
      <c r="BJ228" s="104">
        <v>0</v>
      </c>
      <c r="BK228" s="104">
        <v>674</v>
      </c>
      <c r="BL228" s="104">
        <v>2024</v>
      </c>
      <c r="BM228" s="104">
        <v>5576</v>
      </c>
      <c r="BN228" s="105">
        <v>0.35</v>
      </c>
      <c r="BO228" s="106" t="str">
        <v>No</v>
      </c>
      <c r="BQ228" s="100">
        <f>AVERAGE(BH$6:BH228)</f>
        <v>7572.6457399103138</v>
      </c>
      <c r="BR228" s="100">
        <f>AVERAGE(BL$6:BL228)</f>
        <v>2078.3901345291479</v>
      </c>
      <c r="BS228" s="100">
        <f>AVERAGE(BM$6:BM228)</f>
        <v>5494.2556053811659</v>
      </c>
      <c r="BT228" s="6"/>
      <c r="BU228" s="103">
        <v>223</v>
      </c>
      <c r="BV228" s="103">
        <v>3</v>
      </c>
      <c r="BW228" s="103">
        <v>3</v>
      </c>
      <c r="BX228" s="103">
        <v>2</v>
      </c>
      <c r="BY228" s="104">
        <v>45</v>
      </c>
      <c r="BZ228" s="103">
        <v>10</v>
      </c>
      <c r="CA228" s="103">
        <v>12</v>
      </c>
      <c r="CB228" s="104">
        <v>1200</v>
      </c>
      <c r="CC228" s="103">
        <v>9</v>
      </c>
      <c r="CD228" s="104">
        <v>300</v>
      </c>
      <c r="CE228" s="104">
        <v>8700</v>
      </c>
      <c r="CF228" s="104">
        <v>300</v>
      </c>
      <c r="CG228" s="104">
        <v>0</v>
      </c>
      <c r="CH228" s="104">
        <v>645</v>
      </c>
      <c r="CI228" s="104">
        <v>2295</v>
      </c>
      <c r="CJ228" s="104">
        <v>6405</v>
      </c>
      <c r="CK228" s="105">
        <v>0.45</v>
      </c>
      <c r="CL228" s="106" t="s">
        <v>66</v>
      </c>
      <c r="CN228" s="100">
        <f>AVERAGE(CE$6:CE228)</f>
        <v>7700.8968609865469</v>
      </c>
      <c r="CO228" s="100">
        <f>AVERAGE(CI$6:CI228)</f>
        <v>2144.7937219730943</v>
      </c>
      <c r="CP228" s="100">
        <f>AVERAGE(CJ$6:CJ228)</f>
        <v>5556.1031390134531</v>
      </c>
    </row>
    <row r="229" spans="2:94" ht="16" x14ac:dyDescent="0.2">
      <c r="B229" s="103">
        <v>224</v>
      </c>
      <c r="C229" s="103">
        <v>3</v>
      </c>
      <c r="D229" s="103">
        <v>2</v>
      </c>
      <c r="E229" s="103">
        <v>1</v>
      </c>
      <c r="F229" s="104">
        <v>50</v>
      </c>
      <c r="G229" s="103">
        <v>6</v>
      </c>
      <c r="H229" s="103">
        <v>7</v>
      </c>
      <c r="I229" s="104">
        <v>1350</v>
      </c>
      <c r="J229" s="103">
        <v>4</v>
      </c>
      <c r="K229" s="104">
        <v>300</v>
      </c>
      <c r="L229" s="104">
        <v>3450</v>
      </c>
      <c r="M229" s="104">
        <v>500</v>
      </c>
      <c r="N229" s="104">
        <v>0</v>
      </c>
      <c r="O229" s="104">
        <v>440</v>
      </c>
      <c r="P229" s="104">
        <v>1540</v>
      </c>
      <c r="Q229" s="104">
        <v>1910</v>
      </c>
      <c r="R229" s="105">
        <v>0.2</v>
      </c>
      <c r="S229" s="106" t="s">
        <v>66</v>
      </c>
      <c r="U229" s="100">
        <f>AVERAGE(L$6:L229)</f>
        <v>4206.6964285714284</v>
      </c>
      <c r="V229" s="100">
        <f>AVERAGE(P$6:P229)</f>
        <v>1883.3973214285713</v>
      </c>
      <c r="W229" s="100">
        <f>AVERAGE(Q$6:Q229)</f>
        <v>2323.2991071428573</v>
      </c>
      <c r="X229" s="6"/>
      <c r="Z229" s="103">
        <v>224</v>
      </c>
      <c r="AA229" s="103">
        <v>4</v>
      </c>
      <c r="AB229" s="103">
        <v>4</v>
      </c>
      <c r="AC229" s="103">
        <v>0</v>
      </c>
      <c r="AD229" s="104">
        <v>49</v>
      </c>
      <c r="AE229" s="103">
        <v>7</v>
      </c>
      <c r="AF229" s="103">
        <v>7</v>
      </c>
      <c r="AG229" s="104">
        <v>2400</v>
      </c>
      <c r="AH229" s="103">
        <v>3</v>
      </c>
      <c r="AI229" s="104">
        <v>600</v>
      </c>
      <c r="AJ229" s="104">
        <v>4800</v>
      </c>
      <c r="AK229" s="104">
        <v>500</v>
      </c>
      <c r="AL229" s="104">
        <v>0</v>
      </c>
      <c r="AM229" s="104">
        <v>387</v>
      </c>
      <c r="AN229" s="104">
        <v>1337</v>
      </c>
      <c r="AO229" s="104">
        <v>3463</v>
      </c>
      <c r="AP229" s="105">
        <v>0.15</v>
      </c>
      <c r="AQ229" s="106" t="s">
        <v>66</v>
      </c>
      <c r="AS229" s="100">
        <f>AVERAGE(AJ$6:AJ229)</f>
        <v>6172.7678571428569</v>
      </c>
      <c r="AT229" s="100">
        <f>AVERAGE(AN$6:AN229)</f>
        <v>2133.5401785714284</v>
      </c>
      <c r="AU229" s="100">
        <f>AVERAGE(AO$6:AO229)</f>
        <v>4039.2276785714284</v>
      </c>
      <c r="AV229" s="6"/>
      <c r="AX229" s="103">
        <v>224</v>
      </c>
      <c r="AY229" s="103">
        <v>3</v>
      </c>
      <c r="AZ229" s="103">
        <v>2</v>
      </c>
      <c r="BA229" s="103">
        <v>0</v>
      </c>
      <c r="BB229" s="104">
        <v>27</v>
      </c>
      <c r="BC229" s="103">
        <v>7</v>
      </c>
      <c r="BD229" s="103">
        <v>7</v>
      </c>
      <c r="BE229" s="104">
        <v>1200</v>
      </c>
      <c r="BF229" s="103">
        <v>4</v>
      </c>
      <c r="BG229" s="104">
        <v>200</v>
      </c>
      <c r="BH229" s="104">
        <v>4600</v>
      </c>
      <c r="BI229" s="104">
        <v>300</v>
      </c>
      <c r="BJ229" s="104">
        <v>0</v>
      </c>
      <c r="BK229" s="104">
        <v>348</v>
      </c>
      <c r="BL229" s="104">
        <v>1248</v>
      </c>
      <c r="BM229" s="104">
        <v>3352</v>
      </c>
      <c r="BN229" s="105">
        <v>0.2</v>
      </c>
      <c r="BO229" s="106" t="str">
        <v>No</v>
      </c>
      <c r="BQ229" s="100">
        <f>AVERAGE(BH$6:BH229)</f>
        <v>7559.375</v>
      </c>
      <c r="BR229" s="100">
        <f>AVERAGE(BL$6:BL229)</f>
        <v>2074.6830357142858</v>
      </c>
      <c r="BS229" s="100">
        <f>AVERAGE(BM$6:BM229)</f>
        <v>5484.6919642857147</v>
      </c>
      <c r="BT229" s="6"/>
      <c r="BU229" s="103">
        <v>224</v>
      </c>
      <c r="BV229" s="103">
        <v>2</v>
      </c>
      <c r="BW229" s="103">
        <v>4</v>
      </c>
      <c r="BX229" s="103">
        <v>3</v>
      </c>
      <c r="BY229" s="104">
        <v>40</v>
      </c>
      <c r="BZ229" s="103">
        <v>6</v>
      </c>
      <c r="CA229" s="103">
        <v>9</v>
      </c>
      <c r="CB229" s="104">
        <v>800</v>
      </c>
      <c r="CC229" s="103">
        <v>7</v>
      </c>
      <c r="CD229" s="104">
        <v>400</v>
      </c>
      <c r="CE229" s="104">
        <v>6800</v>
      </c>
      <c r="CF229" s="104">
        <v>300</v>
      </c>
      <c r="CG229" s="104">
        <v>0</v>
      </c>
      <c r="CH229" s="104">
        <v>520</v>
      </c>
      <c r="CI229" s="104">
        <v>1870</v>
      </c>
      <c r="CJ229" s="104">
        <v>4930</v>
      </c>
      <c r="CK229" s="105">
        <v>0.35</v>
      </c>
      <c r="CL229" s="106" t="s">
        <v>66</v>
      </c>
      <c r="CN229" s="100">
        <f>AVERAGE(CE$6:CE229)</f>
        <v>7696.875</v>
      </c>
      <c r="CO229" s="100">
        <f>AVERAGE(CI$6:CI229)</f>
        <v>2143.5669642857142</v>
      </c>
      <c r="CP229" s="100">
        <f>AVERAGE(CJ$6:CJ229)</f>
        <v>5553.3080357142853</v>
      </c>
    </row>
    <row r="230" spans="2:94" ht="16" x14ac:dyDescent="0.2">
      <c r="B230" s="103">
        <v>225</v>
      </c>
      <c r="C230" s="103">
        <v>4</v>
      </c>
      <c r="D230" s="103">
        <v>4</v>
      </c>
      <c r="E230" s="103">
        <v>2</v>
      </c>
      <c r="F230" s="104">
        <v>55</v>
      </c>
      <c r="G230" s="103">
        <v>5</v>
      </c>
      <c r="H230" s="103">
        <v>7</v>
      </c>
      <c r="I230" s="104">
        <v>1800</v>
      </c>
      <c r="J230" s="103">
        <v>3</v>
      </c>
      <c r="K230" s="104">
        <v>600</v>
      </c>
      <c r="L230" s="104">
        <v>3750</v>
      </c>
      <c r="M230" s="104">
        <v>500</v>
      </c>
      <c r="N230" s="104">
        <v>0</v>
      </c>
      <c r="O230" s="104">
        <v>405</v>
      </c>
      <c r="P230" s="104">
        <v>1355</v>
      </c>
      <c r="Q230" s="104">
        <v>2395</v>
      </c>
      <c r="R230" s="105">
        <v>0.15</v>
      </c>
      <c r="S230" s="106" t="s">
        <v>66</v>
      </c>
      <c r="U230" s="100">
        <f>AVERAGE(L$6:L230)</f>
        <v>4204.666666666667</v>
      </c>
      <c r="V230" s="100">
        <f>AVERAGE(P$6:P230)</f>
        <v>1881.048888888889</v>
      </c>
      <c r="W230" s="100">
        <f>AVERAGE(Q$6:Q230)</f>
        <v>2323.617777777778</v>
      </c>
      <c r="X230" s="6"/>
      <c r="Z230" s="103">
        <v>225</v>
      </c>
      <c r="AA230" s="103">
        <v>4</v>
      </c>
      <c r="AB230" s="103">
        <v>3</v>
      </c>
      <c r="AC230" s="103">
        <v>2</v>
      </c>
      <c r="AD230" s="104">
        <v>53</v>
      </c>
      <c r="AE230" s="103">
        <v>5</v>
      </c>
      <c r="AF230" s="103">
        <v>7</v>
      </c>
      <c r="AG230" s="104">
        <v>2400</v>
      </c>
      <c r="AH230" s="103">
        <v>3</v>
      </c>
      <c r="AI230" s="104">
        <v>450</v>
      </c>
      <c r="AJ230" s="104">
        <v>4650</v>
      </c>
      <c r="AK230" s="104">
        <v>500</v>
      </c>
      <c r="AL230" s="104">
        <v>0</v>
      </c>
      <c r="AM230" s="104">
        <v>399</v>
      </c>
      <c r="AN230" s="104">
        <v>1349</v>
      </c>
      <c r="AO230" s="104">
        <v>3301</v>
      </c>
      <c r="AP230" s="105">
        <v>0.15</v>
      </c>
      <c r="AQ230" s="106" t="s">
        <v>66</v>
      </c>
      <c r="AS230" s="100">
        <f>AVERAGE(AJ$6:AJ230)</f>
        <v>6166</v>
      </c>
      <c r="AT230" s="100">
        <f>AVERAGE(AN$6:AN230)</f>
        <v>2130.0533333333333</v>
      </c>
      <c r="AU230" s="100">
        <f>AVERAGE(AO$6:AO230)</f>
        <v>4035.9466666666667</v>
      </c>
      <c r="AV230" s="6"/>
      <c r="AX230" s="103">
        <v>225</v>
      </c>
      <c r="AY230" s="103">
        <v>0</v>
      </c>
      <c r="AZ230" s="103">
        <v>3</v>
      </c>
      <c r="BA230" s="103">
        <v>3</v>
      </c>
      <c r="BB230" s="104">
        <v>37</v>
      </c>
      <c r="BC230" s="103">
        <v>8</v>
      </c>
      <c r="BD230" s="103">
        <v>11</v>
      </c>
      <c r="BE230" s="104">
        <v>0</v>
      </c>
      <c r="BF230" s="103">
        <v>11</v>
      </c>
      <c r="BG230" s="104">
        <v>300</v>
      </c>
      <c r="BH230" s="104">
        <v>9100</v>
      </c>
      <c r="BI230" s="104">
        <v>300</v>
      </c>
      <c r="BJ230" s="104">
        <v>0</v>
      </c>
      <c r="BK230" s="104">
        <v>647</v>
      </c>
      <c r="BL230" s="104">
        <v>2597</v>
      </c>
      <c r="BM230" s="104">
        <v>6503</v>
      </c>
      <c r="BN230" s="105">
        <v>0.55000000000000004</v>
      </c>
      <c r="BO230" s="106" t="str">
        <v>No</v>
      </c>
      <c r="BQ230" s="100">
        <f>AVERAGE(BH$6:BH230)</f>
        <v>7566.2222222222226</v>
      </c>
      <c r="BR230" s="100">
        <f>AVERAGE(BL$6:BL230)</f>
        <v>2077.0044444444443</v>
      </c>
      <c r="BS230" s="100">
        <f>AVERAGE(BM$6:BM230)</f>
        <v>5489.2177777777779</v>
      </c>
      <c r="BT230" s="6"/>
      <c r="BU230" s="103">
        <v>225</v>
      </c>
      <c r="BV230" s="103">
        <v>4</v>
      </c>
      <c r="BW230" s="103">
        <v>2</v>
      </c>
      <c r="BX230" s="103">
        <v>2</v>
      </c>
      <c r="BY230" s="104">
        <v>47</v>
      </c>
      <c r="BZ230" s="103">
        <v>8</v>
      </c>
      <c r="CA230" s="103">
        <v>10</v>
      </c>
      <c r="CB230" s="104">
        <v>1600</v>
      </c>
      <c r="CC230" s="103">
        <v>6</v>
      </c>
      <c r="CD230" s="104">
        <v>200</v>
      </c>
      <c r="CE230" s="104">
        <v>6600</v>
      </c>
      <c r="CF230" s="104">
        <v>300</v>
      </c>
      <c r="CG230" s="104">
        <v>0</v>
      </c>
      <c r="CH230" s="104">
        <v>522</v>
      </c>
      <c r="CI230" s="104">
        <v>1722</v>
      </c>
      <c r="CJ230" s="104">
        <v>4878</v>
      </c>
      <c r="CK230" s="105">
        <v>0.3</v>
      </c>
      <c r="CL230" s="106" t="s">
        <v>66</v>
      </c>
      <c r="CN230" s="100">
        <f>AVERAGE(CE$6:CE230)</f>
        <v>7692</v>
      </c>
      <c r="CO230" s="100">
        <f>AVERAGE(CI$6:CI230)</f>
        <v>2141.6933333333332</v>
      </c>
      <c r="CP230" s="100">
        <f>AVERAGE(CJ$6:CJ230)</f>
        <v>5550.3066666666664</v>
      </c>
    </row>
    <row r="231" spans="2:94" ht="16" x14ac:dyDescent="0.2">
      <c r="B231" s="103">
        <v>226</v>
      </c>
      <c r="C231" s="103">
        <v>2</v>
      </c>
      <c r="D231" s="103">
        <v>2</v>
      </c>
      <c r="E231" s="103">
        <v>0</v>
      </c>
      <c r="F231" s="104">
        <v>54</v>
      </c>
      <c r="G231" s="103">
        <v>6</v>
      </c>
      <c r="H231" s="103">
        <v>6</v>
      </c>
      <c r="I231" s="104">
        <v>900</v>
      </c>
      <c r="J231" s="103">
        <v>4</v>
      </c>
      <c r="K231" s="104">
        <v>300</v>
      </c>
      <c r="L231" s="104">
        <v>3000</v>
      </c>
      <c r="M231" s="104">
        <v>500</v>
      </c>
      <c r="N231" s="104">
        <v>0</v>
      </c>
      <c r="O231" s="104">
        <v>456</v>
      </c>
      <c r="P231" s="104">
        <v>1556</v>
      </c>
      <c r="Q231" s="104">
        <v>1444</v>
      </c>
      <c r="R231" s="105">
        <v>0.2</v>
      </c>
      <c r="S231" s="106" t="s">
        <v>66</v>
      </c>
      <c r="U231" s="100">
        <f>AVERAGE(L$6:L231)</f>
        <v>4199.3362831858403</v>
      </c>
      <c r="V231" s="100">
        <f>AVERAGE(P$6:P231)</f>
        <v>1879.6106194690265</v>
      </c>
      <c r="W231" s="100">
        <f>AVERAGE(Q$6:Q231)</f>
        <v>2319.7256637168143</v>
      </c>
      <c r="X231" s="6"/>
      <c r="Z231" s="103">
        <v>226</v>
      </c>
      <c r="AA231" s="103">
        <v>3</v>
      </c>
      <c r="AB231" s="103">
        <v>4</v>
      </c>
      <c r="AC231" s="103">
        <v>1</v>
      </c>
      <c r="AD231" s="104">
        <v>60</v>
      </c>
      <c r="AE231" s="103">
        <v>6</v>
      </c>
      <c r="AF231" s="103">
        <v>7</v>
      </c>
      <c r="AG231" s="104">
        <v>1800</v>
      </c>
      <c r="AH231" s="103">
        <v>4</v>
      </c>
      <c r="AI231" s="104">
        <v>600</v>
      </c>
      <c r="AJ231" s="104">
        <v>4800</v>
      </c>
      <c r="AK231" s="104">
        <v>500</v>
      </c>
      <c r="AL231" s="104">
        <v>0</v>
      </c>
      <c r="AM231" s="104">
        <v>480</v>
      </c>
      <c r="AN231" s="104">
        <v>1580</v>
      </c>
      <c r="AO231" s="104">
        <v>3220</v>
      </c>
      <c r="AP231" s="105">
        <v>0.2</v>
      </c>
      <c r="AQ231" s="106" t="s">
        <v>66</v>
      </c>
      <c r="AS231" s="100">
        <f>AVERAGE(AJ$6:AJ231)</f>
        <v>6159.9557522123896</v>
      </c>
      <c r="AT231" s="100">
        <f>AVERAGE(AN$6:AN231)</f>
        <v>2127.6194690265488</v>
      </c>
      <c r="AU231" s="100">
        <f>AVERAGE(AO$6:AO231)</f>
        <v>4032.3362831858408</v>
      </c>
      <c r="AV231" s="6"/>
      <c r="AX231" s="103">
        <v>226</v>
      </c>
      <c r="AY231" s="103">
        <v>4</v>
      </c>
      <c r="AZ231" s="103">
        <v>5</v>
      </c>
      <c r="BA231" s="103">
        <v>3</v>
      </c>
      <c r="BB231" s="104">
        <v>43</v>
      </c>
      <c r="BC231" s="103">
        <v>7</v>
      </c>
      <c r="BD231" s="103">
        <v>10</v>
      </c>
      <c r="BE231" s="104">
        <v>1600</v>
      </c>
      <c r="BF231" s="103">
        <v>6</v>
      </c>
      <c r="BG231" s="104">
        <v>500</v>
      </c>
      <c r="BH231" s="104">
        <v>6900</v>
      </c>
      <c r="BI231" s="104">
        <v>300</v>
      </c>
      <c r="BJ231" s="104">
        <v>0</v>
      </c>
      <c r="BK231" s="104">
        <v>498</v>
      </c>
      <c r="BL231" s="104">
        <v>1698</v>
      </c>
      <c r="BM231" s="104">
        <v>5202</v>
      </c>
      <c r="BN231" s="105">
        <v>0.3</v>
      </c>
      <c r="BO231" s="106" t="str">
        <v>No</v>
      </c>
      <c r="BQ231" s="100">
        <f>AVERAGE(BH$6:BH231)</f>
        <v>7563.2743362831861</v>
      </c>
      <c r="BR231" s="100">
        <f>AVERAGE(BL$6:BL231)</f>
        <v>2075.3274336283184</v>
      </c>
      <c r="BS231" s="100">
        <f>AVERAGE(BM$6:BM231)</f>
        <v>5487.9469026548677</v>
      </c>
      <c r="BT231" s="6"/>
      <c r="BU231" s="103">
        <v>226</v>
      </c>
      <c r="BV231" s="103">
        <v>3</v>
      </c>
      <c r="BW231" s="103">
        <v>4</v>
      </c>
      <c r="BX231" s="103">
        <v>0</v>
      </c>
      <c r="BY231" s="104">
        <v>65</v>
      </c>
      <c r="BZ231" s="103">
        <v>9</v>
      </c>
      <c r="CA231" s="103">
        <v>9</v>
      </c>
      <c r="CB231" s="104">
        <v>1200</v>
      </c>
      <c r="CC231" s="103">
        <v>6</v>
      </c>
      <c r="CD231" s="104">
        <v>400</v>
      </c>
      <c r="CE231" s="104">
        <v>6400</v>
      </c>
      <c r="CF231" s="104">
        <v>300</v>
      </c>
      <c r="CG231" s="104">
        <v>0</v>
      </c>
      <c r="CH231" s="104">
        <v>630</v>
      </c>
      <c r="CI231" s="104">
        <v>1830</v>
      </c>
      <c r="CJ231" s="104">
        <v>4570</v>
      </c>
      <c r="CK231" s="105">
        <v>0.3</v>
      </c>
      <c r="CL231" s="106" t="s">
        <v>66</v>
      </c>
      <c r="CN231" s="100">
        <f>AVERAGE(CE$6:CE231)</f>
        <v>7686.283185840708</v>
      </c>
      <c r="CO231" s="100">
        <f>AVERAGE(CI$6:CI231)</f>
        <v>2140.3141592920356</v>
      </c>
      <c r="CP231" s="100">
        <f>AVERAGE(CJ$6:CJ231)</f>
        <v>5545.9690265486724</v>
      </c>
    </row>
    <row r="232" spans="2:94" ht="16" x14ac:dyDescent="0.2">
      <c r="B232" s="103">
        <v>227</v>
      </c>
      <c r="C232" s="103">
        <v>0</v>
      </c>
      <c r="D232" s="103">
        <v>1</v>
      </c>
      <c r="E232" s="103">
        <v>2</v>
      </c>
      <c r="F232" s="104">
        <v>17</v>
      </c>
      <c r="G232" s="103">
        <v>8</v>
      </c>
      <c r="H232" s="103">
        <v>10</v>
      </c>
      <c r="I232" s="104">
        <v>0</v>
      </c>
      <c r="J232" s="103">
        <v>10</v>
      </c>
      <c r="K232" s="104">
        <v>150</v>
      </c>
      <c r="L232" s="104">
        <v>4650</v>
      </c>
      <c r="M232" s="104">
        <v>500</v>
      </c>
      <c r="N232" s="104">
        <v>0</v>
      </c>
      <c r="O232" s="104">
        <v>410</v>
      </c>
      <c r="P232" s="104">
        <v>2410</v>
      </c>
      <c r="Q232" s="104">
        <v>2240</v>
      </c>
      <c r="R232" s="105">
        <v>0.5</v>
      </c>
      <c r="S232" s="106" t="s">
        <v>66</v>
      </c>
      <c r="U232" s="100">
        <f>AVERAGE(L$6:L232)</f>
        <v>4201.3215859030834</v>
      </c>
      <c r="V232" s="100">
        <f>AVERAGE(P$6:P232)</f>
        <v>1881.9471365638767</v>
      </c>
      <c r="W232" s="100">
        <f>AVERAGE(Q$6:Q232)</f>
        <v>2319.3744493392069</v>
      </c>
      <c r="X232" s="6"/>
      <c r="Z232" s="103">
        <v>227</v>
      </c>
      <c r="AA232" s="103">
        <v>2</v>
      </c>
      <c r="AB232" s="103">
        <v>4</v>
      </c>
      <c r="AC232" s="103">
        <v>4</v>
      </c>
      <c r="AD232" s="104">
        <v>17</v>
      </c>
      <c r="AE232" s="103">
        <v>10</v>
      </c>
      <c r="AF232" s="103">
        <v>14</v>
      </c>
      <c r="AG232" s="104">
        <v>1200</v>
      </c>
      <c r="AH232" s="103">
        <v>12</v>
      </c>
      <c r="AI232" s="104">
        <v>600</v>
      </c>
      <c r="AJ232" s="104">
        <v>9000</v>
      </c>
      <c r="AK232" s="104">
        <v>500</v>
      </c>
      <c r="AL232" s="104">
        <v>0</v>
      </c>
      <c r="AM232" s="104">
        <v>444</v>
      </c>
      <c r="AN232" s="104">
        <v>2744</v>
      </c>
      <c r="AO232" s="104">
        <v>6256</v>
      </c>
      <c r="AP232" s="105">
        <v>0.6</v>
      </c>
      <c r="AQ232" s="106" t="s">
        <v>66</v>
      </c>
      <c r="AS232" s="100">
        <f>AVERAGE(AJ$6:AJ232)</f>
        <v>6172.4669603524226</v>
      </c>
      <c r="AT232" s="100">
        <f>AVERAGE(AN$6:AN232)</f>
        <v>2130.3348017621147</v>
      </c>
      <c r="AU232" s="100">
        <f>AVERAGE(AO$6:AO232)</f>
        <v>4042.1321585903083</v>
      </c>
      <c r="AV232" s="6"/>
      <c r="AX232" s="103">
        <v>227</v>
      </c>
      <c r="AY232" s="103">
        <v>3</v>
      </c>
      <c r="AZ232" s="103">
        <v>4</v>
      </c>
      <c r="BA232" s="103">
        <v>0</v>
      </c>
      <c r="BB232" s="104">
        <v>44</v>
      </c>
      <c r="BC232" s="103">
        <v>9</v>
      </c>
      <c r="BD232" s="103">
        <v>9</v>
      </c>
      <c r="BE232" s="104">
        <v>1200</v>
      </c>
      <c r="BF232" s="103">
        <v>6</v>
      </c>
      <c r="BG232" s="104">
        <v>400</v>
      </c>
      <c r="BH232" s="104">
        <v>6400</v>
      </c>
      <c r="BI232" s="104">
        <v>300</v>
      </c>
      <c r="BJ232" s="104">
        <v>0</v>
      </c>
      <c r="BK232" s="104">
        <v>504</v>
      </c>
      <c r="BL232" s="104">
        <v>1704</v>
      </c>
      <c r="BM232" s="104">
        <v>4696</v>
      </c>
      <c r="BN232" s="105">
        <v>0.3</v>
      </c>
      <c r="BO232" s="106" t="str">
        <v>No</v>
      </c>
      <c r="BQ232" s="100">
        <f>AVERAGE(BH$6:BH232)</f>
        <v>7558.1497797356824</v>
      </c>
      <c r="BR232" s="100">
        <f>AVERAGE(BL$6:BL232)</f>
        <v>2073.6916299559471</v>
      </c>
      <c r="BS232" s="100">
        <f>AVERAGE(BM$6:BM232)</f>
        <v>5484.4581497797353</v>
      </c>
      <c r="BT232" s="6"/>
      <c r="BU232" s="103">
        <v>227</v>
      </c>
      <c r="BV232" s="103">
        <v>4</v>
      </c>
      <c r="BW232" s="103">
        <v>2</v>
      </c>
      <c r="BX232" s="103">
        <v>3</v>
      </c>
      <c r="BY232" s="104">
        <v>48</v>
      </c>
      <c r="BZ232" s="103">
        <v>7</v>
      </c>
      <c r="CA232" s="103">
        <v>10</v>
      </c>
      <c r="CB232" s="104">
        <v>1600</v>
      </c>
      <c r="CC232" s="103">
        <v>6</v>
      </c>
      <c r="CD232" s="104">
        <v>200</v>
      </c>
      <c r="CE232" s="104">
        <v>6600</v>
      </c>
      <c r="CF232" s="104">
        <v>300</v>
      </c>
      <c r="CG232" s="104">
        <v>0</v>
      </c>
      <c r="CH232" s="104">
        <v>528</v>
      </c>
      <c r="CI232" s="104">
        <v>1728</v>
      </c>
      <c r="CJ232" s="104">
        <v>4872</v>
      </c>
      <c r="CK232" s="105">
        <v>0.3</v>
      </c>
      <c r="CL232" s="106" t="s">
        <v>66</v>
      </c>
      <c r="CN232" s="100">
        <f>AVERAGE(CE$6:CE232)</f>
        <v>7681.4977973568284</v>
      </c>
      <c r="CO232" s="100">
        <f>AVERAGE(CI$6:CI232)</f>
        <v>2138.4977973568284</v>
      </c>
      <c r="CP232" s="100">
        <f>AVERAGE(CJ$6:CJ232)</f>
        <v>5543</v>
      </c>
    </row>
    <row r="233" spans="2:94" ht="16" x14ac:dyDescent="0.2">
      <c r="B233" s="103">
        <v>228</v>
      </c>
      <c r="C233" s="103">
        <v>5</v>
      </c>
      <c r="D233" s="103">
        <v>3</v>
      </c>
      <c r="E233" s="103">
        <v>5</v>
      </c>
      <c r="F233" s="104">
        <v>62</v>
      </c>
      <c r="G233" s="103">
        <v>6</v>
      </c>
      <c r="H233" s="103">
        <v>11</v>
      </c>
      <c r="I233" s="104">
        <v>2250</v>
      </c>
      <c r="J233" s="103">
        <v>6</v>
      </c>
      <c r="K233" s="104">
        <v>450</v>
      </c>
      <c r="L233" s="104">
        <v>5400</v>
      </c>
      <c r="M233" s="104">
        <v>500</v>
      </c>
      <c r="N233" s="104">
        <v>0</v>
      </c>
      <c r="O233" s="104">
        <v>612</v>
      </c>
      <c r="P233" s="104">
        <v>2012</v>
      </c>
      <c r="Q233" s="104">
        <v>3388</v>
      </c>
      <c r="R233" s="105">
        <v>0.3</v>
      </c>
      <c r="S233" s="106" t="s">
        <v>66</v>
      </c>
      <c r="U233" s="100">
        <f>AVERAGE(L$6:L233)</f>
        <v>4206.5789473684208</v>
      </c>
      <c r="V233" s="100">
        <f>AVERAGE(P$6:P233)</f>
        <v>1882.5175438596491</v>
      </c>
      <c r="W233" s="100">
        <f>AVERAGE(Q$6:Q233)</f>
        <v>2324.0614035087719</v>
      </c>
      <c r="X233" s="6"/>
      <c r="Z233" s="103">
        <v>228</v>
      </c>
      <c r="AA233" s="103">
        <v>0</v>
      </c>
      <c r="AB233" s="103">
        <v>3</v>
      </c>
      <c r="AC233" s="103">
        <v>1</v>
      </c>
      <c r="AD233" s="104">
        <v>56</v>
      </c>
      <c r="AE233" s="103">
        <v>5</v>
      </c>
      <c r="AF233" s="103">
        <v>6</v>
      </c>
      <c r="AG233" s="104">
        <v>0</v>
      </c>
      <c r="AH233" s="103">
        <v>6</v>
      </c>
      <c r="AI233" s="104">
        <v>450</v>
      </c>
      <c r="AJ233" s="104">
        <v>4050</v>
      </c>
      <c r="AK233" s="104">
        <v>500</v>
      </c>
      <c r="AL233" s="104">
        <v>0</v>
      </c>
      <c r="AM233" s="104">
        <v>576</v>
      </c>
      <c r="AN233" s="104">
        <v>1976</v>
      </c>
      <c r="AO233" s="104">
        <v>2074</v>
      </c>
      <c r="AP233" s="105">
        <v>0.3</v>
      </c>
      <c r="AQ233" s="106" t="s">
        <v>66</v>
      </c>
      <c r="AS233" s="100">
        <f>AVERAGE(AJ$6:AJ233)</f>
        <v>6163.1578947368425</v>
      </c>
      <c r="AT233" s="100">
        <f>AVERAGE(AN$6:AN233)</f>
        <v>2129.6578947368421</v>
      </c>
      <c r="AU233" s="100">
        <f>AVERAGE(AO$6:AO233)</f>
        <v>4033.5</v>
      </c>
      <c r="AV233" s="6"/>
      <c r="AX233" s="103">
        <v>228</v>
      </c>
      <c r="AY233" s="103">
        <v>3</v>
      </c>
      <c r="AZ233" s="103">
        <v>3</v>
      </c>
      <c r="BA233" s="103">
        <v>2</v>
      </c>
      <c r="BB233" s="104">
        <v>31</v>
      </c>
      <c r="BC233" s="103">
        <v>5</v>
      </c>
      <c r="BD233" s="103">
        <v>7</v>
      </c>
      <c r="BE233" s="104">
        <v>1200</v>
      </c>
      <c r="BF233" s="103">
        <v>4</v>
      </c>
      <c r="BG233" s="104">
        <v>300</v>
      </c>
      <c r="BH233" s="104">
        <v>4700</v>
      </c>
      <c r="BI233" s="104">
        <v>300</v>
      </c>
      <c r="BJ233" s="104">
        <v>0</v>
      </c>
      <c r="BK233" s="104">
        <v>364</v>
      </c>
      <c r="BL233" s="104">
        <v>1264</v>
      </c>
      <c r="BM233" s="104">
        <v>3436</v>
      </c>
      <c r="BN233" s="105">
        <v>0.2</v>
      </c>
      <c r="BO233" s="106" t="str">
        <v>No</v>
      </c>
      <c r="BQ233" s="100">
        <f>AVERAGE(BH$6:BH233)</f>
        <v>7545.6140350877195</v>
      </c>
      <c r="BR233" s="100">
        <f>AVERAGE(BL$6:BL233)</f>
        <v>2070.1403508771928</v>
      </c>
      <c r="BS233" s="100">
        <f>AVERAGE(BM$6:BM233)</f>
        <v>5475.4736842105267</v>
      </c>
      <c r="BT233" s="6"/>
      <c r="BU233" s="103">
        <v>228</v>
      </c>
      <c r="BV233" s="103">
        <v>1</v>
      </c>
      <c r="BW233" s="103">
        <v>2</v>
      </c>
      <c r="BX233" s="103">
        <v>2</v>
      </c>
      <c r="BY233" s="104">
        <v>58</v>
      </c>
      <c r="BZ233" s="103">
        <v>7</v>
      </c>
      <c r="CA233" s="103">
        <v>9</v>
      </c>
      <c r="CB233" s="104">
        <v>400</v>
      </c>
      <c r="CC233" s="103">
        <v>8</v>
      </c>
      <c r="CD233" s="104">
        <v>200</v>
      </c>
      <c r="CE233" s="104">
        <v>7000</v>
      </c>
      <c r="CF233" s="104">
        <v>300</v>
      </c>
      <c r="CG233" s="104">
        <v>0</v>
      </c>
      <c r="CH233" s="104">
        <v>704</v>
      </c>
      <c r="CI233" s="104">
        <v>2204</v>
      </c>
      <c r="CJ233" s="104">
        <v>4796</v>
      </c>
      <c r="CK233" s="105">
        <v>0.4</v>
      </c>
      <c r="CL233" s="106" t="s">
        <v>66</v>
      </c>
      <c r="CN233" s="100">
        <f>AVERAGE(CE$6:CE233)</f>
        <v>7678.5087719298244</v>
      </c>
      <c r="CO233" s="100">
        <f>AVERAGE(CI$6:CI233)</f>
        <v>2138.7850877192982</v>
      </c>
      <c r="CP233" s="100">
        <f>AVERAGE(CJ$6:CJ233)</f>
        <v>5539.7236842105267</v>
      </c>
    </row>
    <row r="234" spans="2:94" ht="16" x14ac:dyDescent="0.2">
      <c r="B234" s="103">
        <v>229</v>
      </c>
      <c r="C234" s="103">
        <v>3</v>
      </c>
      <c r="D234" s="103">
        <v>3</v>
      </c>
      <c r="E234" s="103">
        <v>4</v>
      </c>
      <c r="F234" s="104">
        <v>66</v>
      </c>
      <c r="G234" s="103">
        <v>8</v>
      </c>
      <c r="H234" s="103">
        <v>12</v>
      </c>
      <c r="I234" s="104">
        <v>1350</v>
      </c>
      <c r="J234" s="103">
        <v>9</v>
      </c>
      <c r="K234" s="104">
        <v>450</v>
      </c>
      <c r="L234" s="104">
        <v>5850</v>
      </c>
      <c r="M234" s="104">
        <v>500</v>
      </c>
      <c r="N234" s="104">
        <v>0</v>
      </c>
      <c r="O234" s="104">
        <v>834</v>
      </c>
      <c r="P234" s="104">
        <v>2684</v>
      </c>
      <c r="Q234" s="104">
        <v>3166</v>
      </c>
      <c r="R234" s="105">
        <v>0.45</v>
      </c>
      <c r="S234" s="106" t="s">
        <v>66</v>
      </c>
      <c r="U234" s="100">
        <f>AVERAGE(L$6:L234)</f>
        <v>4213.7554585152839</v>
      </c>
      <c r="V234" s="100">
        <f>AVERAGE(P$6:P234)</f>
        <v>1886.0174672489084</v>
      </c>
      <c r="W234" s="100">
        <f>AVERAGE(Q$6:Q234)</f>
        <v>2327.7379912663755</v>
      </c>
      <c r="X234" s="6"/>
      <c r="Z234" s="103">
        <v>229</v>
      </c>
      <c r="AA234" s="103">
        <v>4</v>
      </c>
      <c r="AB234" s="103">
        <v>3</v>
      </c>
      <c r="AC234" s="103">
        <v>4</v>
      </c>
      <c r="AD234" s="104">
        <v>45</v>
      </c>
      <c r="AE234" s="103">
        <v>8</v>
      </c>
      <c r="AF234" s="103">
        <v>12</v>
      </c>
      <c r="AG234" s="104">
        <v>2400</v>
      </c>
      <c r="AH234" s="103">
        <v>8</v>
      </c>
      <c r="AI234" s="104">
        <v>450</v>
      </c>
      <c r="AJ234" s="104">
        <v>7650</v>
      </c>
      <c r="AK234" s="104">
        <v>500</v>
      </c>
      <c r="AL234" s="104">
        <v>0</v>
      </c>
      <c r="AM234" s="104">
        <v>600</v>
      </c>
      <c r="AN234" s="104">
        <v>2300</v>
      </c>
      <c r="AO234" s="104">
        <v>5350</v>
      </c>
      <c r="AP234" s="105">
        <v>0.4</v>
      </c>
      <c r="AQ234" s="106" t="s">
        <v>66</v>
      </c>
      <c r="AS234" s="100">
        <f>AVERAGE(AJ$6:AJ234)</f>
        <v>6169.6506550218337</v>
      </c>
      <c r="AT234" s="100">
        <f>AVERAGE(AN$6:AN234)</f>
        <v>2130.4017467248909</v>
      </c>
      <c r="AU234" s="100">
        <f>AVERAGE(AO$6:AO234)</f>
        <v>4039.2489082969432</v>
      </c>
      <c r="AV234" s="6"/>
      <c r="AX234" s="103">
        <v>229</v>
      </c>
      <c r="AY234" s="103">
        <v>4</v>
      </c>
      <c r="AZ234" s="103">
        <v>4</v>
      </c>
      <c r="BA234" s="103">
        <v>0</v>
      </c>
      <c r="BB234" s="104">
        <v>69</v>
      </c>
      <c r="BC234" s="103">
        <v>7</v>
      </c>
      <c r="BD234" s="103">
        <v>7</v>
      </c>
      <c r="BE234" s="104">
        <v>1600</v>
      </c>
      <c r="BF234" s="103">
        <v>3</v>
      </c>
      <c r="BG234" s="104">
        <v>400</v>
      </c>
      <c r="BH234" s="104">
        <v>4400</v>
      </c>
      <c r="BI234" s="104">
        <v>300</v>
      </c>
      <c r="BJ234" s="104">
        <v>0</v>
      </c>
      <c r="BK234" s="104">
        <v>447</v>
      </c>
      <c r="BL234" s="104">
        <v>1197</v>
      </c>
      <c r="BM234" s="104">
        <v>3203</v>
      </c>
      <c r="BN234" s="105">
        <v>0.15</v>
      </c>
      <c r="BO234" s="106" t="str">
        <v>No</v>
      </c>
      <c r="BQ234" s="100">
        <f>AVERAGE(BH$6:BH234)</f>
        <v>7531.8777292576415</v>
      </c>
      <c r="BR234" s="100">
        <f>AVERAGE(BL$6:BL234)</f>
        <v>2066.3275109170304</v>
      </c>
      <c r="BS234" s="100">
        <f>AVERAGE(BM$6:BM234)</f>
        <v>5465.5502183406115</v>
      </c>
      <c r="BT234" s="6"/>
      <c r="BU234" s="103">
        <v>229</v>
      </c>
      <c r="BV234" s="103">
        <v>2</v>
      </c>
      <c r="BW234" s="103">
        <v>3</v>
      </c>
      <c r="BX234" s="103">
        <v>2</v>
      </c>
      <c r="BY234" s="104">
        <v>64</v>
      </c>
      <c r="BZ234" s="103">
        <v>9</v>
      </c>
      <c r="CA234" s="103">
        <v>11</v>
      </c>
      <c r="CB234" s="104">
        <v>800</v>
      </c>
      <c r="CC234" s="103">
        <v>9</v>
      </c>
      <c r="CD234" s="104">
        <v>300</v>
      </c>
      <c r="CE234" s="104">
        <v>8300</v>
      </c>
      <c r="CF234" s="104">
        <v>300</v>
      </c>
      <c r="CG234" s="104">
        <v>0</v>
      </c>
      <c r="CH234" s="104">
        <v>816</v>
      </c>
      <c r="CI234" s="104">
        <v>2466</v>
      </c>
      <c r="CJ234" s="104">
        <v>5834</v>
      </c>
      <c r="CK234" s="105">
        <v>0.45</v>
      </c>
      <c r="CL234" s="106" t="s">
        <v>66</v>
      </c>
      <c r="CN234" s="100">
        <f>AVERAGE(CE$6:CE234)</f>
        <v>7681.2227074235807</v>
      </c>
      <c r="CO234" s="100">
        <f>AVERAGE(CI$6:CI234)</f>
        <v>2140.2139737991265</v>
      </c>
      <c r="CP234" s="100">
        <f>AVERAGE(CJ$6:CJ234)</f>
        <v>5541.0087336244542</v>
      </c>
    </row>
    <row r="235" spans="2:94" ht="16" x14ac:dyDescent="0.2">
      <c r="B235" s="103">
        <v>230</v>
      </c>
      <c r="C235" s="103">
        <v>4</v>
      </c>
      <c r="D235" s="103">
        <v>3</v>
      </c>
      <c r="E235" s="103">
        <v>3</v>
      </c>
      <c r="F235" s="104">
        <v>50</v>
      </c>
      <c r="G235" s="103">
        <v>10</v>
      </c>
      <c r="H235" s="103">
        <v>13</v>
      </c>
      <c r="I235" s="104">
        <v>1800</v>
      </c>
      <c r="J235" s="103">
        <v>9</v>
      </c>
      <c r="K235" s="104">
        <v>450</v>
      </c>
      <c r="L235" s="104">
        <v>6300</v>
      </c>
      <c r="M235" s="104">
        <v>500</v>
      </c>
      <c r="N235" s="104">
        <v>0</v>
      </c>
      <c r="O235" s="104">
        <v>690</v>
      </c>
      <c r="P235" s="104">
        <v>2540</v>
      </c>
      <c r="Q235" s="104">
        <v>3760</v>
      </c>
      <c r="R235" s="105">
        <v>0.45</v>
      </c>
      <c r="S235" s="106" t="s">
        <v>66</v>
      </c>
      <c r="U235" s="100">
        <f>AVERAGE(L$6:L235)</f>
        <v>4222.826086956522</v>
      </c>
      <c r="V235" s="100">
        <f>AVERAGE(P$6:P235)</f>
        <v>1888.8608695652174</v>
      </c>
      <c r="W235" s="100">
        <f>AVERAGE(Q$6:Q235)</f>
        <v>2333.9652173913041</v>
      </c>
      <c r="X235" s="6"/>
      <c r="Z235" s="103">
        <v>230</v>
      </c>
      <c r="AA235" s="103">
        <v>2</v>
      </c>
      <c r="AB235" s="103">
        <v>4</v>
      </c>
      <c r="AC235" s="103">
        <v>4</v>
      </c>
      <c r="AD235" s="104">
        <v>57</v>
      </c>
      <c r="AE235" s="103">
        <v>9</v>
      </c>
      <c r="AF235" s="103">
        <v>13</v>
      </c>
      <c r="AG235" s="104">
        <v>1200</v>
      </c>
      <c r="AH235" s="103">
        <v>11</v>
      </c>
      <c r="AI235" s="104">
        <v>600</v>
      </c>
      <c r="AJ235" s="104">
        <v>8400</v>
      </c>
      <c r="AK235" s="104">
        <v>500</v>
      </c>
      <c r="AL235" s="104">
        <v>0</v>
      </c>
      <c r="AM235" s="104">
        <v>867</v>
      </c>
      <c r="AN235" s="104">
        <v>3017</v>
      </c>
      <c r="AO235" s="104">
        <v>5383</v>
      </c>
      <c r="AP235" s="105">
        <v>0.55000000000000004</v>
      </c>
      <c r="AQ235" s="106" t="s">
        <v>66</v>
      </c>
      <c r="AS235" s="100">
        <f>AVERAGE(AJ$6:AJ235)</f>
        <v>6179.347826086957</v>
      </c>
      <c r="AT235" s="100">
        <f>AVERAGE(AN$6:AN235)</f>
        <v>2134.2565217391302</v>
      </c>
      <c r="AU235" s="100">
        <f>AVERAGE(AO$6:AO235)</f>
        <v>4045.0913043478263</v>
      </c>
      <c r="AV235" s="6"/>
      <c r="AX235" s="103">
        <v>230</v>
      </c>
      <c r="AY235" s="103">
        <v>2</v>
      </c>
      <c r="AZ235" s="103">
        <v>4</v>
      </c>
      <c r="BA235" s="103">
        <v>4</v>
      </c>
      <c r="BB235" s="104">
        <v>40</v>
      </c>
      <c r="BC235" s="103">
        <v>8</v>
      </c>
      <c r="BD235" s="103">
        <v>12</v>
      </c>
      <c r="BE235" s="104">
        <v>800</v>
      </c>
      <c r="BF235" s="103">
        <v>10</v>
      </c>
      <c r="BG235" s="104">
        <v>400</v>
      </c>
      <c r="BH235" s="104">
        <v>9200</v>
      </c>
      <c r="BI235" s="104">
        <v>300</v>
      </c>
      <c r="BJ235" s="104">
        <v>0</v>
      </c>
      <c r="BK235" s="104">
        <v>640</v>
      </c>
      <c r="BL235" s="104">
        <v>2440</v>
      </c>
      <c r="BM235" s="104">
        <v>6760</v>
      </c>
      <c r="BN235" s="105">
        <v>0.5</v>
      </c>
      <c r="BO235" s="106" t="str">
        <v>No</v>
      </c>
      <c r="BQ235" s="100">
        <f>AVERAGE(BH$6:BH235)</f>
        <v>7539.130434782609</v>
      </c>
      <c r="BR235" s="100">
        <f>AVERAGE(BL$6:BL235)</f>
        <v>2067.9521739130437</v>
      </c>
      <c r="BS235" s="100">
        <f>AVERAGE(BM$6:BM235)</f>
        <v>5471.1782608695648</v>
      </c>
      <c r="BT235" s="6"/>
      <c r="BU235" s="103">
        <v>230</v>
      </c>
      <c r="BV235" s="103">
        <v>3</v>
      </c>
      <c r="BW235" s="103">
        <v>3</v>
      </c>
      <c r="BX235" s="103">
        <v>1</v>
      </c>
      <c r="BY235" s="104">
        <v>20</v>
      </c>
      <c r="BZ235" s="103">
        <v>9</v>
      </c>
      <c r="CA235" s="103">
        <v>10</v>
      </c>
      <c r="CB235" s="104">
        <v>1200</v>
      </c>
      <c r="CC235" s="103">
        <v>7</v>
      </c>
      <c r="CD235" s="104">
        <v>300</v>
      </c>
      <c r="CE235" s="104">
        <v>7100</v>
      </c>
      <c r="CF235" s="104">
        <v>300</v>
      </c>
      <c r="CG235" s="104">
        <v>0</v>
      </c>
      <c r="CH235" s="104">
        <v>380</v>
      </c>
      <c r="CI235" s="104">
        <v>1730</v>
      </c>
      <c r="CJ235" s="104">
        <v>5370</v>
      </c>
      <c r="CK235" s="105">
        <v>0.35</v>
      </c>
      <c r="CL235" s="106" t="s">
        <v>66</v>
      </c>
      <c r="CN235" s="100">
        <f>AVERAGE(CE$6:CE235)</f>
        <v>7678.695652173913</v>
      </c>
      <c r="CO235" s="100">
        <f>AVERAGE(CI$6:CI235)</f>
        <v>2138.4304347826087</v>
      </c>
      <c r="CP235" s="100">
        <f>AVERAGE(CJ$6:CJ235)</f>
        <v>5540.2652173913048</v>
      </c>
    </row>
    <row r="236" spans="2:94" ht="16" x14ac:dyDescent="0.2">
      <c r="B236" s="103">
        <v>231</v>
      </c>
      <c r="C236" s="103">
        <v>2</v>
      </c>
      <c r="D236" s="103">
        <v>1</v>
      </c>
      <c r="E236" s="103">
        <v>1</v>
      </c>
      <c r="F236" s="104">
        <v>4</v>
      </c>
      <c r="G236" s="103">
        <v>6</v>
      </c>
      <c r="H236" s="103">
        <v>7</v>
      </c>
      <c r="I236" s="104">
        <v>900</v>
      </c>
      <c r="J236" s="103">
        <v>5</v>
      </c>
      <c r="K236" s="104">
        <v>150</v>
      </c>
      <c r="L236" s="104">
        <v>3300</v>
      </c>
      <c r="M236" s="104">
        <v>500</v>
      </c>
      <c r="N236" s="104">
        <v>0</v>
      </c>
      <c r="O236" s="104">
        <v>260</v>
      </c>
      <c r="P236" s="104">
        <v>1510</v>
      </c>
      <c r="Q236" s="104">
        <v>1790</v>
      </c>
      <c r="R236" s="105">
        <v>0.25</v>
      </c>
      <c r="S236" s="106" t="s">
        <v>66</v>
      </c>
      <c r="U236" s="100">
        <f>AVERAGE(L$6:L236)</f>
        <v>4218.8311688311687</v>
      </c>
      <c r="V236" s="100">
        <f>AVERAGE(P$6:P236)</f>
        <v>1887.2207792207791</v>
      </c>
      <c r="W236" s="100">
        <f>AVERAGE(Q$6:Q236)</f>
        <v>2331.6103896103896</v>
      </c>
      <c r="X236" s="6"/>
      <c r="Z236" s="103">
        <v>231</v>
      </c>
      <c r="AA236" s="103">
        <v>2</v>
      </c>
      <c r="AB236" s="103">
        <v>4</v>
      </c>
      <c r="AC236" s="103">
        <v>3</v>
      </c>
      <c r="AD236" s="104">
        <v>50</v>
      </c>
      <c r="AE236" s="103">
        <v>7</v>
      </c>
      <c r="AF236" s="103">
        <v>10</v>
      </c>
      <c r="AG236" s="104">
        <v>1200</v>
      </c>
      <c r="AH236" s="103">
        <v>8</v>
      </c>
      <c r="AI236" s="104">
        <v>600</v>
      </c>
      <c r="AJ236" s="104">
        <v>6600</v>
      </c>
      <c r="AK236" s="104">
        <v>500</v>
      </c>
      <c r="AL236" s="104">
        <v>0</v>
      </c>
      <c r="AM236" s="104">
        <v>640</v>
      </c>
      <c r="AN236" s="104">
        <v>2340</v>
      </c>
      <c r="AO236" s="104">
        <v>4260</v>
      </c>
      <c r="AP236" s="105">
        <v>0.4</v>
      </c>
      <c r="AQ236" s="106" t="s">
        <v>66</v>
      </c>
      <c r="AS236" s="100">
        <f>AVERAGE(AJ$6:AJ236)</f>
        <v>6181.1688311688313</v>
      </c>
      <c r="AT236" s="100">
        <f>AVERAGE(AN$6:AN236)</f>
        <v>2135.1471861471859</v>
      </c>
      <c r="AU236" s="100">
        <f>AVERAGE(AO$6:AO236)</f>
        <v>4046.0216450216449</v>
      </c>
      <c r="AV236" s="6"/>
      <c r="AX236" s="103">
        <v>231</v>
      </c>
      <c r="AY236" s="103">
        <v>2</v>
      </c>
      <c r="AZ236" s="103">
        <v>3</v>
      </c>
      <c r="BA236" s="103">
        <v>0</v>
      </c>
      <c r="BB236" s="104">
        <v>45</v>
      </c>
      <c r="BC236" s="103">
        <v>11</v>
      </c>
      <c r="BD236" s="103">
        <v>11</v>
      </c>
      <c r="BE236" s="104">
        <v>800</v>
      </c>
      <c r="BF236" s="103">
        <v>9</v>
      </c>
      <c r="BG236" s="104">
        <v>300</v>
      </c>
      <c r="BH236" s="104">
        <v>8300</v>
      </c>
      <c r="BI236" s="104">
        <v>300</v>
      </c>
      <c r="BJ236" s="104">
        <v>0</v>
      </c>
      <c r="BK236" s="104">
        <v>645</v>
      </c>
      <c r="BL236" s="104">
        <v>2295</v>
      </c>
      <c r="BM236" s="104">
        <v>6005</v>
      </c>
      <c r="BN236" s="105">
        <v>0.45</v>
      </c>
      <c r="BO236" s="106" t="str">
        <v>No</v>
      </c>
      <c r="BQ236" s="100">
        <f>AVERAGE(BH$6:BH236)</f>
        <v>7542.424242424242</v>
      </c>
      <c r="BR236" s="100">
        <f>AVERAGE(BL$6:BL236)</f>
        <v>2068.9350649350649</v>
      </c>
      <c r="BS236" s="100">
        <f>AVERAGE(BM$6:BM236)</f>
        <v>5473.4891774891776</v>
      </c>
      <c r="BT236" s="6"/>
      <c r="BU236" s="103">
        <v>231</v>
      </c>
      <c r="BV236" s="103">
        <v>1</v>
      </c>
      <c r="BW236" s="103">
        <v>2</v>
      </c>
      <c r="BX236" s="103">
        <v>2</v>
      </c>
      <c r="BY236" s="104">
        <v>43</v>
      </c>
      <c r="BZ236" s="103">
        <v>8</v>
      </c>
      <c r="CA236" s="103">
        <v>10</v>
      </c>
      <c r="CB236" s="104">
        <v>400</v>
      </c>
      <c r="CC236" s="103">
        <v>9</v>
      </c>
      <c r="CD236" s="104">
        <v>200</v>
      </c>
      <c r="CE236" s="104">
        <v>7800</v>
      </c>
      <c r="CF236" s="104">
        <v>300</v>
      </c>
      <c r="CG236" s="104">
        <v>0</v>
      </c>
      <c r="CH236" s="104">
        <v>627</v>
      </c>
      <c r="CI236" s="104">
        <v>2277</v>
      </c>
      <c r="CJ236" s="104">
        <v>5523</v>
      </c>
      <c r="CK236" s="105">
        <v>0.45</v>
      </c>
      <c r="CL236" s="106" t="s">
        <v>66</v>
      </c>
      <c r="CN236" s="100">
        <f>AVERAGE(CE$6:CE236)</f>
        <v>7679.2207792207791</v>
      </c>
      <c r="CO236" s="100">
        <f>AVERAGE(CI$6:CI236)</f>
        <v>2139.030303030303</v>
      </c>
      <c r="CP236" s="100">
        <f>AVERAGE(CJ$6:CJ236)</f>
        <v>5540.1904761904761</v>
      </c>
    </row>
    <row r="237" spans="2:94" ht="16" x14ac:dyDescent="0.2">
      <c r="B237" s="103">
        <v>232</v>
      </c>
      <c r="C237" s="103">
        <v>3</v>
      </c>
      <c r="D237" s="103">
        <v>4</v>
      </c>
      <c r="E237" s="103">
        <v>3</v>
      </c>
      <c r="F237" s="104">
        <v>28</v>
      </c>
      <c r="G237" s="103">
        <v>7</v>
      </c>
      <c r="H237" s="103">
        <v>10</v>
      </c>
      <c r="I237" s="104">
        <v>1350</v>
      </c>
      <c r="J237" s="103">
        <v>7</v>
      </c>
      <c r="K237" s="104">
        <v>600</v>
      </c>
      <c r="L237" s="104">
        <v>5100</v>
      </c>
      <c r="M237" s="104">
        <v>500</v>
      </c>
      <c r="N237" s="104">
        <v>0</v>
      </c>
      <c r="O237" s="104">
        <v>436</v>
      </c>
      <c r="P237" s="104">
        <v>1986</v>
      </c>
      <c r="Q237" s="104">
        <v>3114</v>
      </c>
      <c r="R237" s="105">
        <v>0.35</v>
      </c>
      <c r="S237" s="106" t="s">
        <v>66</v>
      </c>
      <c r="U237" s="100">
        <f>AVERAGE(L$6:L237)</f>
        <v>4222.6293103448279</v>
      </c>
      <c r="V237" s="100">
        <f>AVERAGE(P$6:P237)</f>
        <v>1887.6465517241379</v>
      </c>
      <c r="W237" s="100">
        <f>AVERAGE(Q$6:Q237)</f>
        <v>2334.9827586206898</v>
      </c>
      <c r="X237" s="6"/>
      <c r="Z237" s="103">
        <v>232</v>
      </c>
      <c r="AA237" s="103">
        <v>5</v>
      </c>
      <c r="AB237" s="103">
        <v>3</v>
      </c>
      <c r="AC237" s="103">
        <v>2</v>
      </c>
      <c r="AD237" s="104">
        <v>30</v>
      </c>
      <c r="AE237" s="103">
        <v>6</v>
      </c>
      <c r="AF237" s="103">
        <v>8</v>
      </c>
      <c r="AG237" s="104">
        <v>3000</v>
      </c>
      <c r="AH237" s="103">
        <v>3</v>
      </c>
      <c r="AI237" s="104">
        <v>450</v>
      </c>
      <c r="AJ237" s="104">
        <v>5250</v>
      </c>
      <c r="AK237" s="104">
        <v>500</v>
      </c>
      <c r="AL237" s="104">
        <v>0</v>
      </c>
      <c r="AM237" s="104">
        <v>330</v>
      </c>
      <c r="AN237" s="104">
        <v>1280</v>
      </c>
      <c r="AO237" s="104">
        <v>3970</v>
      </c>
      <c r="AP237" s="105">
        <v>0.15</v>
      </c>
      <c r="AQ237" s="106" t="s">
        <v>66</v>
      </c>
      <c r="AS237" s="100">
        <f>AVERAGE(AJ$6:AJ237)</f>
        <v>6177.1551724137935</v>
      </c>
      <c r="AT237" s="100">
        <f>AVERAGE(AN$6:AN237)</f>
        <v>2131.4612068965516</v>
      </c>
      <c r="AU237" s="100">
        <f>AVERAGE(AO$6:AO237)</f>
        <v>4045.6939655172414</v>
      </c>
      <c r="AV237" s="6"/>
      <c r="AX237" s="103">
        <v>232</v>
      </c>
      <c r="AY237" s="103">
        <v>4</v>
      </c>
      <c r="AZ237" s="103">
        <v>4</v>
      </c>
      <c r="BA237" s="103">
        <v>2</v>
      </c>
      <c r="BB237" s="104">
        <v>42</v>
      </c>
      <c r="BC237" s="103">
        <v>8</v>
      </c>
      <c r="BD237" s="103">
        <v>10</v>
      </c>
      <c r="BE237" s="104">
        <v>1600</v>
      </c>
      <c r="BF237" s="103">
        <v>6</v>
      </c>
      <c r="BG237" s="104">
        <v>400</v>
      </c>
      <c r="BH237" s="104">
        <v>6800</v>
      </c>
      <c r="BI237" s="104">
        <v>300</v>
      </c>
      <c r="BJ237" s="104">
        <v>0</v>
      </c>
      <c r="BK237" s="104">
        <v>492</v>
      </c>
      <c r="BL237" s="104">
        <v>1692</v>
      </c>
      <c r="BM237" s="104">
        <v>5108</v>
      </c>
      <c r="BN237" s="105">
        <v>0.3</v>
      </c>
      <c r="BO237" s="106" t="str">
        <v>No</v>
      </c>
      <c r="BQ237" s="100">
        <f>AVERAGE(BH$6:BH237)</f>
        <v>7539.2241379310344</v>
      </c>
      <c r="BR237" s="100">
        <f>AVERAGE(BL$6:BL237)</f>
        <v>2067.3103448275861</v>
      </c>
      <c r="BS237" s="100">
        <f>AVERAGE(BM$6:BM237)</f>
        <v>5471.9137931034484</v>
      </c>
      <c r="BT237" s="6"/>
      <c r="BU237" s="103">
        <v>232</v>
      </c>
      <c r="BV237" s="103">
        <v>0</v>
      </c>
      <c r="BW237" s="103">
        <v>3</v>
      </c>
      <c r="BX237" s="103">
        <v>1</v>
      </c>
      <c r="BY237" s="104">
        <v>55</v>
      </c>
      <c r="BZ237" s="103">
        <v>7</v>
      </c>
      <c r="CA237" s="103">
        <v>8</v>
      </c>
      <c r="CB237" s="104">
        <v>0</v>
      </c>
      <c r="CC237" s="103">
        <v>8</v>
      </c>
      <c r="CD237" s="104">
        <v>300</v>
      </c>
      <c r="CE237" s="104">
        <v>6700</v>
      </c>
      <c r="CF237" s="104">
        <v>300</v>
      </c>
      <c r="CG237" s="104">
        <v>0</v>
      </c>
      <c r="CH237" s="104">
        <v>680</v>
      </c>
      <c r="CI237" s="104">
        <v>2180</v>
      </c>
      <c r="CJ237" s="104">
        <v>4520</v>
      </c>
      <c r="CK237" s="105">
        <v>0.4</v>
      </c>
      <c r="CL237" s="106" t="s">
        <v>66</v>
      </c>
      <c r="CN237" s="100">
        <f>AVERAGE(CE$6:CE237)</f>
        <v>7675</v>
      </c>
      <c r="CO237" s="100">
        <f>AVERAGE(CI$6:CI237)</f>
        <v>2139.2068965517242</v>
      </c>
      <c r="CP237" s="100">
        <f>AVERAGE(CJ$6:CJ237)</f>
        <v>5535.7931034482763</v>
      </c>
    </row>
    <row r="238" spans="2:94" ht="16" x14ac:dyDescent="0.2">
      <c r="B238" s="103">
        <v>233</v>
      </c>
      <c r="C238" s="103">
        <v>3</v>
      </c>
      <c r="D238" s="103">
        <v>4</v>
      </c>
      <c r="E238" s="103">
        <v>3</v>
      </c>
      <c r="F238" s="104">
        <v>52</v>
      </c>
      <c r="G238" s="103">
        <v>6</v>
      </c>
      <c r="H238" s="103">
        <v>9</v>
      </c>
      <c r="I238" s="104">
        <v>1350</v>
      </c>
      <c r="J238" s="103">
        <v>6</v>
      </c>
      <c r="K238" s="104">
        <v>600</v>
      </c>
      <c r="L238" s="104">
        <v>4650</v>
      </c>
      <c r="M238" s="104">
        <v>500</v>
      </c>
      <c r="N238" s="104">
        <v>0</v>
      </c>
      <c r="O238" s="104">
        <v>552</v>
      </c>
      <c r="P238" s="104">
        <v>1952</v>
      </c>
      <c r="Q238" s="104">
        <v>2698</v>
      </c>
      <c r="R238" s="105">
        <v>0.3</v>
      </c>
      <c r="S238" s="106" t="s">
        <v>66</v>
      </c>
      <c r="U238" s="100">
        <f>AVERAGE(L$6:L238)</f>
        <v>4224.4635193133045</v>
      </c>
      <c r="V238" s="100">
        <f>AVERAGE(P$6:P238)</f>
        <v>1887.9227467811158</v>
      </c>
      <c r="W238" s="100">
        <f>AVERAGE(Q$6:Q238)</f>
        <v>2336.5407725321888</v>
      </c>
      <c r="X238" s="6"/>
      <c r="Z238" s="103">
        <v>233</v>
      </c>
      <c r="AA238" s="103">
        <v>1</v>
      </c>
      <c r="AB238" s="103">
        <v>2</v>
      </c>
      <c r="AC238" s="103">
        <v>4</v>
      </c>
      <c r="AD238" s="104">
        <v>41</v>
      </c>
      <c r="AE238" s="103">
        <v>6</v>
      </c>
      <c r="AF238" s="103">
        <v>10</v>
      </c>
      <c r="AG238" s="104">
        <v>600</v>
      </c>
      <c r="AH238" s="103">
        <v>9</v>
      </c>
      <c r="AI238" s="104">
        <v>300</v>
      </c>
      <c r="AJ238" s="104">
        <v>6300</v>
      </c>
      <c r="AK238" s="104">
        <v>500</v>
      </c>
      <c r="AL238" s="104">
        <v>0</v>
      </c>
      <c r="AM238" s="104">
        <v>609</v>
      </c>
      <c r="AN238" s="104">
        <v>2459</v>
      </c>
      <c r="AO238" s="104">
        <v>3841</v>
      </c>
      <c r="AP238" s="105">
        <v>0.45</v>
      </c>
      <c r="AQ238" s="106" t="s">
        <v>66</v>
      </c>
      <c r="AS238" s="100">
        <f>AVERAGE(AJ$6:AJ238)</f>
        <v>6177.6824034334768</v>
      </c>
      <c r="AT238" s="100">
        <f>AVERAGE(AN$6:AN238)</f>
        <v>2132.8669527896996</v>
      </c>
      <c r="AU238" s="100">
        <f>AVERAGE(AO$6:AO238)</f>
        <v>4044.8154506437768</v>
      </c>
      <c r="AV238" s="6"/>
      <c r="AX238" s="103">
        <v>233</v>
      </c>
      <c r="AY238" s="103">
        <v>4</v>
      </c>
      <c r="AZ238" s="103">
        <v>2</v>
      </c>
      <c r="BA238" s="103">
        <v>1</v>
      </c>
      <c r="BB238" s="104">
        <v>67</v>
      </c>
      <c r="BC238" s="103">
        <v>7</v>
      </c>
      <c r="BD238" s="103">
        <v>8</v>
      </c>
      <c r="BE238" s="104">
        <v>1600</v>
      </c>
      <c r="BF238" s="103">
        <v>4</v>
      </c>
      <c r="BG238" s="104">
        <v>200</v>
      </c>
      <c r="BH238" s="104">
        <v>5000</v>
      </c>
      <c r="BI238" s="104">
        <v>300</v>
      </c>
      <c r="BJ238" s="104">
        <v>0</v>
      </c>
      <c r="BK238" s="104">
        <v>508</v>
      </c>
      <c r="BL238" s="104">
        <v>1408</v>
      </c>
      <c r="BM238" s="104">
        <v>3592</v>
      </c>
      <c r="BN238" s="105">
        <v>0.2</v>
      </c>
      <c r="BO238" s="106" t="str">
        <v>No</v>
      </c>
      <c r="BQ238" s="100">
        <f>AVERAGE(BH$6:BH238)</f>
        <v>7528.3261802575107</v>
      </c>
      <c r="BR238" s="100">
        <f>AVERAGE(BL$6:BL238)</f>
        <v>2064.480686695279</v>
      </c>
      <c r="BS238" s="100">
        <f>AVERAGE(BM$6:BM238)</f>
        <v>5463.8454935622321</v>
      </c>
      <c r="BT238" s="6"/>
      <c r="BU238" s="103">
        <v>233</v>
      </c>
      <c r="BV238" s="103">
        <v>5</v>
      </c>
      <c r="BW238" s="103">
        <v>3</v>
      </c>
      <c r="BX238" s="103">
        <v>3</v>
      </c>
      <c r="BY238" s="104">
        <v>24</v>
      </c>
      <c r="BZ238" s="103">
        <v>9</v>
      </c>
      <c r="CA238" s="103">
        <v>12</v>
      </c>
      <c r="CB238" s="104">
        <v>2000</v>
      </c>
      <c r="CC238" s="103">
        <v>7</v>
      </c>
      <c r="CD238" s="104">
        <v>300</v>
      </c>
      <c r="CE238" s="104">
        <v>7900</v>
      </c>
      <c r="CF238" s="104">
        <v>300</v>
      </c>
      <c r="CG238" s="104">
        <v>0</v>
      </c>
      <c r="CH238" s="104">
        <v>408</v>
      </c>
      <c r="CI238" s="104">
        <v>1758</v>
      </c>
      <c r="CJ238" s="104">
        <v>6142</v>
      </c>
      <c r="CK238" s="105">
        <v>0.35</v>
      </c>
      <c r="CL238" s="106" t="s">
        <v>66</v>
      </c>
      <c r="CN238" s="100">
        <f>AVERAGE(CE$6:CE238)</f>
        <v>7675.9656652360518</v>
      </c>
      <c r="CO238" s="100">
        <f>AVERAGE(CI$6:CI238)</f>
        <v>2137.5708154506437</v>
      </c>
      <c r="CP238" s="100">
        <f>AVERAGE(CJ$6:CJ238)</f>
        <v>5538.394849785408</v>
      </c>
    </row>
    <row r="239" spans="2:94" ht="16" x14ac:dyDescent="0.2">
      <c r="B239" s="103">
        <v>234</v>
      </c>
      <c r="C239" s="103">
        <v>2</v>
      </c>
      <c r="D239" s="103">
        <v>2</v>
      </c>
      <c r="E239" s="103">
        <v>3</v>
      </c>
      <c r="F239" s="104">
        <v>52</v>
      </c>
      <c r="G239" s="103">
        <v>4</v>
      </c>
      <c r="H239" s="103">
        <v>7</v>
      </c>
      <c r="I239" s="104">
        <v>900</v>
      </c>
      <c r="J239" s="103">
        <v>5</v>
      </c>
      <c r="K239" s="104">
        <v>300</v>
      </c>
      <c r="L239" s="104">
        <v>3450</v>
      </c>
      <c r="M239" s="104">
        <v>500</v>
      </c>
      <c r="N239" s="104">
        <v>0</v>
      </c>
      <c r="O239" s="104">
        <v>500</v>
      </c>
      <c r="P239" s="104">
        <v>1750</v>
      </c>
      <c r="Q239" s="104">
        <v>1700</v>
      </c>
      <c r="R239" s="105">
        <v>0.25</v>
      </c>
      <c r="S239" s="106" t="s">
        <v>66</v>
      </c>
      <c r="U239" s="100">
        <f>AVERAGE(L$6:L239)</f>
        <v>4221.1538461538457</v>
      </c>
      <c r="V239" s="100">
        <f>AVERAGE(P$6:P239)</f>
        <v>1887.3333333333333</v>
      </c>
      <c r="W239" s="100">
        <f>AVERAGE(Q$6:Q239)</f>
        <v>2333.8205128205127</v>
      </c>
      <c r="X239" s="6"/>
      <c r="Z239" s="103">
        <v>234</v>
      </c>
      <c r="AA239" s="103">
        <v>0</v>
      </c>
      <c r="AB239" s="103">
        <v>1</v>
      </c>
      <c r="AC239" s="103">
        <v>4</v>
      </c>
      <c r="AD239" s="104">
        <v>42</v>
      </c>
      <c r="AE239" s="103">
        <v>7</v>
      </c>
      <c r="AF239" s="103">
        <v>11</v>
      </c>
      <c r="AG239" s="104">
        <v>0</v>
      </c>
      <c r="AH239" s="103">
        <v>11</v>
      </c>
      <c r="AI239" s="104">
        <v>150</v>
      </c>
      <c r="AJ239" s="104">
        <v>6750</v>
      </c>
      <c r="AK239" s="104">
        <v>500</v>
      </c>
      <c r="AL239" s="104">
        <v>0</v>
      </c>
      <c r="AM239" s="104">
        <v>702</v>
      </c>
      <c r="AN239" s="104">
        <v>2852</v>
      </c>
      <c r="AO239" s="104">
        <v>3898</v>
      </c>
      <c r="AP239" s="105">
        <v>0.55000000000000004</v>
      </c>
      <c r="AQ239" s="106" t="s">
        <v>66</v>
      </c>
      <c r="AS239" s="100">
        <f>AVERAGE(AJ$6:AJ239)</f>
        <v>6180.1282051282051</v>
      </c>
      <c r="AT239" s="100">
        <f>AVERAGE(AN$6:AN239)</f>
        <v>2135.9401709401709</v>
      </c>
      <c r="AU239" s="100">
        <f>AVERAGE(AO$6:AO239)</f>
        <v>4044.1880341880342</v>
      </c>
      <c r="AV239" s="6"/>
      <c r="AX239" s="103">
        <v>234</v>
      </c>
      <c r="AY239" s="103">
        <v>0</v>
      </c>
      <c r="AZ239" s="103">
        <v>4</v>
      </c>
      <c r="BA239" s="103">
        <v>2</v>
      </c>
      <c r="BB239" s="104">
        <v>55</v>
      </c>
      <c r="BC239" s="103">
        <v>7</v>
      </c>
      <c r="BD239" s="103">
        <v>9</v>
      </c>
      <c r="BE239" s="104">
        <v>0</v>
      </c>
      <c r="BF239" s="103">
        <v>9</v>
      </c>
      <c r="BG239" s="104">
        <v>400</v>
      </c>
      <c r="BH239" s="104">
        <v>7600</v>
      </c>
      <c r="BI239" s="104">
        <v>300</v>
      </c>
      <c r="BJ239" s="104">
        <v>0</v>
      </c>
      <c r="BK239" s="104">
        <v>735</v>
      </c>
      <c r="BL239" s="104">
        <v>2385</v>
      </c>
      <c r="BM239" s="104">
        <v>5215</v>
      </c>
      <c r="BN239" s="105">
        <v>0.45</v>
      </c>
      <c r="BO239" s="106" t="str">
        <v>No</v>
      </c>
      <c r="BQ239" s="100">
        <f>AVERAGE(BH$6:BH239)</f>
        <v>7528.6324786324785</v>
      </c>
      <c r="BR239" s="100">
        <f>AVERAGE(BL$6:BL239)</f>
        <v>2065.8504273504273</v>
      </c>
      <c r="BS239" s="100">
        <f>AVERAGE(BM$6:BM239)</f>
        <v>5462.7820512820517</v>
      </c>
      <c r="BT239" s="6"/>
      <c r="BU239" s="103">
        <v>234</v>
      </c>
      <c r="BV239" s="103">
        <v>2</v>
      </c>
      <c r="BW239" s="103">
        <v>3</v>
      </c>
      <c r="BX239" s="103">
        <v>2</v>
      </c>
      <c r="BY239" s="104">
        <v>18</v>
      </c>
      <c r="BZ239" s="103">
        <v>7</v>
      </c>
      <c r="CA239" s="103">
        <v>9</v>
      </c>
      <c r="CB239" s="104">
        <v>800</v>
      </c>
      <c r="CC239" s="103">
        <v>7</v>
      </c>
      <c r="CD239" s="104">
        <v>300</v>
      </c>
      <c r="CE239" s="104">
        <v>6700</v>
      </c>
      <c r="CF239" s="104">
        <v>300</v>
      </c>
      <c r="CG239" s="104">
        <v>0</v>
      </c>
      <c r="CH239" s="104">
        <v>366</v>
      </c>
      <c r="CI239" s="104">
        <v>1716</v>
      </c>
      <c r="CJ239" s="104">
        <v>4984</v>
      </c>
      <c r="CK239" s="105">
        <v>0.35</v>
      </c>
      <c r="CL239" s="106" t="s">
        <v>66</v>
      </c>
      <c r="CN239" s="100">
        <f>AVERAGE(CE$6:CE239)</f>
        <v>7671.7948717948721</v>
      </c>
      <c r="CO239" s="100">
        <f>AVERAGE(CI$6:CI239)</f>
        <v>2135.7692307692309</v>
      </c>
      <c r="CP239" s="100">
        <f>AVERAGE(CJ$6:CJ239)</f>
        <v>5536.0256410256407</v>
      </c>
    </row>
    <row r="240" spans="2:94" ht="16" x14ac:dyDescent="0.2">
      <c r="B240" s="103">
        <v>235</v>
      </c>
      <c r="C240" s="103">
        <v>2</v>
      </c>
      <c r="D240" s="103">
        <v>2</v>
      </c>
      <c r="E240" s="103">
        <v>4</v>
      </c>
      <c r="F240" s="104">
        <v>33</v>
      </c>
      <c r="G240" s="103">
        <v>4</v>
      </c>
      <c r="H240" s="103">
        <v>8</v>
      </c>
      <c r="I240" s="104">
        <v>900</v>
      </c>
      <c r="J240" s="103">
        <v>6</v>
      </c>
      <c r="K240" s="104">
        <v>300</v>
      </c>
      <c r="L240" s="104">
        <v>3900</v>
      </c>
      <c r="M240" s="104">
        <v>500</v>
      </c>
      <c r="N240" s="104">
        <v>0</v>
      </c>
      <c r="O240" s="104">
        <v>438</v>
      </c>
      <c r="P240" s="104">
        <v>1838</v>
      </c>
      <c r="Q240" s="104">
        <v>2062</v>
      </c>
      <c r="R240" s="105">
        <v>0.3</v>
      </c>
      <c r="S240" s="106" t="s">
        <v>66</v>
      </c>
      <c r="U240" s="100">
        <f>AVERAGE(L$6:L240)</f>
        <v>4219.7872340425529</v>
      </c>
      <c r="V240" s="100">
        <f>AVERAGE(P$6:P240)</f>
        <v>1887.1234042553192</v>
      </c>
      <c r="W240" s="100">
        <f>AVERAGE(Q$6:Q240)</f>
        <v>2332.6638297872341</v>
      </c>
      <c r="X240" s="6"/>
      <c r="Z240" s="103">
        <v>235</v>
      </c>
      <c r="AA240" s="103">
        <v>2</v>
      </c>
      <c r="AB240" s="103">
        <v>2</v>
      </c>
      <c r="AC240" s="103">
        <v>3</v>
      </c>
      <c r="AD240" s="104">
        <v>50</v>
      </c>
      <c r="AE240" s="103">
        <v>2</v>
      </c>
      <c r="AF240" s="103">
        <v>5</v>
      </c>
      <c r="AG240" s="104">
        <v>1200</v>
      </c>
      <c r="AH240" s="103">
        <v>3</v>
      </c>
      <c r="AI240" s="104">
        <v>300</v>
      </c>
      <c r="AJ240" s="104">
        <v>3300</v>
      </c>
      <c r="AK240" s="104">
        <v>500</v>
      </c>
      <c r="AL240" s="104">
        <v>0</v>
      </c>
      <c r="AM240" s="104">
        <v>390</v>
      </c>
      <c r="AN240" s="104">
        <v>1340</v>
      </c>
      <c r="AO240" s="104">
        <v>1960</v>
      </c>
      <c r="AP240" s="105">
        <v>0.15</v>
      </c>
      <c r="AQ240" s="106" t="s">
        <v>66</v>
      </c>
      <c r="AS240" s="100">
        <f>AVERAGE(AJ$6:AJ240)</f>
        <v>6167.8723404255315</v>
      </c>
      <c r="AT240" s="100">
        <f>AVERAGE(AN$6:AN240)</f>
        <v>2132.5531914893618</v>
      </c>
      <c r="AU240" s="100">
        <f>AVERAGE(AO$6:AO240)</f>
        <v>4035.3191489361702</v>
      </c>
      <c r="AV240" s="6"/>
      <c r="AX240" s="103">
        <v>235</v>
      </c>
      <c r="AY240" s="103">
        <v>2</v>
      </c>
      <c r="AZ240" s="103">
        <v>5</v>
      </c>
      <c r="BA240" s="103">
        <v>3</v>
      </c>
      <c r="BB240" s="104">
        <v>56</v>
      </c>
      <c r="BC240" s="103">
        <v>6</v>
      </c>
      <c r="BD240" s="103">
        <v>9</v>
      </c>
      <c r="BE240" s="104">
        <v>800</v>
      </c>
      <c r="BF240" s="103">
        <v>7</v>
      </c>
      <c r="BG240" s="104">
        <v>500</v>
      </c>
      <c r="BH240" s="104">
        <v>6900</v>
      </c>
      <c r="BI240" s="104">
        <v>300</v>
      </c>
      <c r="BJ240" s="104">
        <v>0</v>
      </c>
      <c r="BK240" s="104">
        <v>632</v>
      </c>
      <c r="BL240" s="104">
        <v>1982</v>
      </c>
      <c r="BM240" s="104">
        <v>4918</v>
      </c>
      <c r="BN240" s="105">
        <v>0.35</v>
      </c>
      <c r="BO240" s="106" t="str">
        <v>No</v>
      </c>
      <c r="BQ240" s="100">
        <f>AVERAGE(BH$6:BH240)</f>
        <v>7525.9574468085102</v>
      </c>
      <c r="BR240" s="100">
        <f>AVERAGE(BL$6:BL240)</f>
        <v>2065.4936170212768</v>
      </c>
      <c r="BS240" s="100">
        <f>AVERAGE(BM$6:BM240)</f>
        <v>5460.4638297872343</v>
      </c>
      <c r="BT240" s="6"/>
      <c r="BU240" s="103">
        <v>235</v>
      </c>
      <c r="BV240" s="103">
        <v>2</v>
      </c>
      <c r="BW240" s="103">
        <v>2</v>
      </c>
      <c r="BX240" s="103">
        <v>2</v>
      </c>
      <c r="BY240" s="104">
        <v>41</v>
      </c>
      <c r="BZ240" s="103">
        <v>9</v>
      </c>
      <c r="CA240" s="103">
        <v>11</v>
      </c>
      <c r="CB240" s="104">
        <v>800</v>
      </c>
      <c r="CC240" s="103">
        <v>9</v>
      </c>
      <c r="CD240" s="104">
        <v>200</v>
      </c>
      <c r="CE240" s="104">
        <v>8200</v>
      </c>
      <c r="CF240" s="104">
        <v>300</v>
      </c>
      <c r="CG240" s="104">
        <v>0</v>
      </c>
      <c r="CH240" s="104">
        <v>609</v>
      </c>
      <c r="CI240" s="104">
        <v>2259</v>
      </c>
      <c r="CJ240" s="104">
        <v>5941</v>
      </c>
      <c r="CK240" s="105">
        <v>0.45</v>
      </c>
      <c r="CL240" s="106" t="s">
        <v>66</v>
      </c>
      <c r="CN240" s="100">
        <f>AVERAGE(CE$6:CE240)</f>
        <v>7674.0425531914898</v>
      </c>
      <c r="CO240" s="100">
        <f>AVERAGE(CI$6:CI240)</f>
        <v>2136.2936170212765</v>
      </c>
      <c r="CP240" s="100">
        <f>AVERAGE(CJ$6:CJ240)</f>
        <v>5537.7489361702128</v>
      </c>
    </row>
    <row r="241" spans="2:94" ht="16" x14ac:dyDescent="0.2">
      <c r="B241" s="103">
        <v>236</v>
      </c>
      <c r="C241" s="103">
        <v>5</v>
      </c>
      <c r="D241" s="103">
        <v>4</v>
      </c>
      <c r="E241" s="103">
        <v>0</v>
      </c>
      <c r="F241" s="104">
        <v>40</v>
      </c>
      <c r="G241" s="103">
        <v>6</v>
      </c>
      <c r="H241" s="103">
        <v>6</v>
      </c>
      <c r="I241" s="104">
        <v>2250</v>
      </c>
      <c r="J241" s="103">
        <v>1</v>
      </c>
      <c r="K241" s="104">
        <v>600</v>
      </c>
      <c r="L241" s="104">
        <v>3300</v>
      </c>
      <c r="M241" s="104">
        <v>500</v>
      </c>
      <c r="N241" s="104">
        <v>0</v>
      </c>
      <c r="O241" s="104">
        <v>280</v>
      </c>
      <c r="P241" s="104">
        <v>930</v>
      </c>
      <c r="Q241" s="104">
        <v>2370</v>
      </c>
      <c r="R241" s="105">
        <v>0.05</v>
      </c>
      <c r="S241" s="106" t="s">
        <v>66</v>
      </c>
      <c r="U241" s="100">
        <f>AVERAGE(L$6:L241)</f>
        <v>4215.8898305084749</v>
      </c>
      <c r="V241" s="100">
        <f>AVERAGE(P$6:P241)</f>
        <v>1883.0677966101696</v>
      </c>
      <c r="W241" s="100">
        <f>AVERAGE(Q$6:Q241)</f>
        <v>2332.8220338983051</v>
      </c>
      <c r="X241" s="6"/>
      <c r="Z241" s="103">
        <v>236</v>
      </c>
      <c r="AA241" s="103">
        <v>4</v>
      </c>
      <c r="AB241" s="103">
        <v>2</v>
      </c>
      <c r="AC241" s="103">
        <v>2</v>
      </c>
      <c r="AD241" s="104">
        <v>36</v>
      </c>
      <c r="AE241" s="103">
        <v>8</v>
      </c>
      <c r="AF241" s="103">
        <v>10</v>
      </c>
      <c r="AG241" s="104">
        <v>2400</v>
      </c>
      <c r="AH241" s="103">
        <v>6</v>
      </c>
      <c r="AI241" s="104">
        <v>300</v>
      </c>
      <c r="AJ241" s="104">
        <v>6300</v>
      </c>
      <c r="AK241" s="104">
        <v>500</v>
      </c>
      <c r="AL241" s="104">
        <v>0</v>
      </c>
      <c r="AM241" s="104">
        <v>456</v>
      </c>
      <c r="AN241" s="104">
        <v>1856</v>
      </c>
      <c r="AO241" s="104">
        <v>4444</v>
      </c>
      <c r="AP241" s="105">
        <v>0.3</v>
      </c>
      <c r="AQ241" s="106" t="s">
        <v>66</v>
      </c>
      <c r="AS241" s="100">
        <f>AVERAGE(AJ$6:AJ241)</f>
        <v>6168.4322033898306</v>
      </c>
      <c r="AT241" s="100">
        <f>AVERAGE(AN$6:AN241)</f>
        <v>2131.3813559322034</v>
      </c>
      <c r="AU241" s="100">
        <f>AVERAGE(AO$6:AO241)</f>
        <v>4037.0508474576272</v>
      </c>
      <c r="AV241" s="6"/>
      <c r="AX241" s="103">
        <v>236</v>
      </c>
      <c r="AY241" s="103">
        <v>3</v>
      </c>
      <c r="AZ241" s="103">
        <v>5</v>
      </c>
      <c r="BA241" s="103">
        <v>2</v>
      </c>
      <c r="BB241" s="104">
        <v>80</v>
      </c>
      <c r="BC241" s="103">
        <v>11</v>
      </c>
      <c r="BD241" s="103">
        <v>13</v>
      </c>
      <c r="BE241" s="104">
        <v>1200</v>
      </c>
      <c r="BF241" s="103">
        <v>10</v>
      </c>
      <c r="BG241" s="104">
        <v>500</v>
      </c>
      <c r="BH241" s="104">
        <v>9700</v>
      </c>
      <c r="BI241" s="104">
        <v>300</v>
      </c>
      <c r="BJ241" s="104">
        <v>0</v>
      </c>
      <c r="BK241" s="104">
        <v>1040</v>
      </c>
      <c r="BL241" s="104">
        <v>2840</v>
      </c>
      <c r="BM241" s="104">
        <v>6860</v>
      </c>
      <c r="BN241" s="105">
        <v>0.5</v>
      </c>
      <c r="BO241" s="106" t="str">
        <v>No</v>
      </c>
      <c r="BQ241" s="100">
        <f>AVERAGE(BH$6:BH241)</f>
        <v>7535.1694915254238</v>
      </c>
      <c r="BR241" s="100">
        <f>AVERAGE(BL$6:BL241)</f>
        <v>2068.7754237288136</v>
      </c>
      <c r="BS241" s="100">
        <f>AVERAGE(BM$6:BM241)</f>
        <v>5466.3940677966102</v>
      </c>
      <c r="BT241" s="6"/>
      <c r="BU241" s="103">
        <v>236</v>
      </c>
      <c r="BV241" s="103">
        <v>4</v>
      </c>
      <c r="BW241" s="103">
        <v>3</v>
      </c>
      <c r="BX241" s="103">
        <v>1</v>
      </c>
      <c r="BY241" s="104">
        <v>38</v>
      </c>
      <c r="BZ241" s="103">
        <v>7</v>
      </c>
      <c r="CA241" s="103">
        <v>8</v>
      </c>
      <c r="CB241" s="104">
        <v>1600</v>
      </c>
      <c r="CC241" s="103">
        <v>4</v>
      </c>
      <c r="CD241" s="104">
        <v>300</v>
      </c>
      <c r="CE241" s="104">
        <v>5100</v>
      </c>
      <c r="CF241" s="104">
        <v>300</v>
      </c>
      <c r="CG241" s="104">
        <v>0</v>
      </c>
      <c r="CH241" s="104">
        <v>392</v>
      </c>
      <c r="CI241" s="104">
        <v>1292</v>
      </c>
      <c r="CJ241" s="104">
        <v>3808</v>
      </c>
      <c r="CK241" s="105">
        <v>0.2</v>
      </c>
      <c r="CL241" s="106" t="s">
        <v>66</v>
      </c>
      <c r="CN241" s="100">
        <f>AVERAGE(CE$6:CE241)</f>
        <v>7663.1355932203387</v>
      </c>
      <c r="CO241" s="100">
        <f>AVERAGE(CI$6:CI241)</f>
        <v>2132.7161016949153</v>
      </c>
      <c r="CP241" s="100">
        <f>AVERAGE(CJ$6:CJ241)</f>
        <v>5530.4194915254238</v>
      </c>
    </row>
    <row r="242" spans="2:94" ht="16" x14ac:dyDescent="0.2">
      <c r="B242" s="103">
        <v>237</v>
      </c>
      <c r="C242" s="103">
        <v>5</v>
      </c>
      <c r="D242" s="103">
        <v>4</v>
      </c>
      <c r="E242" s="103">
        <v>3</v>
      </c>
      <c r="F242" s="104">
        <v>69</v>
      </c>
      <c r="G242" s="103">
        <v>7</v>
      </c>
      <c r="H242" s="103">
        <v>10</v>
      </c>
      <c r="I242" s="104">
        <v>2250</v>
      </c>
      <c r="J242" s="103">
        <v>5</v>
      </c>
      <c r="K242" s="104">
        <v>600</v>
      </c>
      <c r="L242" s="104">
        <v>5100</v>
      </c>
      <c r="M242" s="104">
        <v>500</v>
      </c>
      <c r="N242" s="104">
        <v>0</v>
      </c>
      <c r="O242" s="104">
        <v>585</v>
      </c>
      <c r="P242" s="104">
        <v>1835</v>
      </c>
      <c r="Q242" s="104">
        <v>3265</v>
      </c>
      <c r="R242" s="105">
        <v>0.25</v>
      </c>
      <c r="S242" s="106" t="s">
        <v>66</v>
      </c>
      <c r="U242" s="100">
        <f>AVERAGE(L$6:L242)</f>
        <v>4219.6202531645567</v>
      </c>
      <c r="V242" s="100">
        <f>AVERAGE(P$6:P242)</f>
        <v>1882.8649789029537</v>
      </c>
      <c r="W242" s="100">
        <f>AVERAGE(Q$6:Q242)</f>
        <v>2336.7552742616035</v>
      </c>
      <c r="X242" s="6"/>
      <c r="Z242" s="103">
        <v>237</v>
      </c>
      <c r="AA242" s="103">
        <v>1</v>
      </c>
      <c r="AB242" s="103">
        <v>2</v>
      </c>
      <c r="AC242" s="103">
        <v>1</v>
      </c>
      <c r="AD242" s="104">
        <v>55</v>
      </c>
      <c r="AE242" s="103">
        <v>8</v>
      </c>
      <c r="AF242" s="103">
        <v>9</v>
      </c>
      <c r="AG242" s="104">
        <v>600</v>
      </c>
      <c r="AH242" s="103">
        <v>8</v>
      </c>
      <c r="AI242" s="104">
        <v>300</v>
      </c>
      <c r="AJ242" s="104">
        <v>5700</v>
      </c>
      <c r="AK242" s="104">
        <v>500</v>
      </c>
      <c r="AL242" s="104">
        <v>0</v>
      </c>
      <c r="AM242" s="104">
        <v>680</v>
      </c>
      <c r="AN242" s="104">
        <v>2380</v>
      </c>
      <c r="AO242" s="104">
        <v>3320</v>
      </c>
      <c r="AP242" s="105">
        <v>0.4</v>
      </c>
      <c r="AQ242" s="106" t="s">
        <v>66</v>
      </c>
      <c r="AS242" s="100">
        <f>AVERAGE(AJ$6:AJ242)</f>
        <v>6166.4556962025317</v>
      </c>
      <c r="AT242" s="100">
        <f>AVERAGE(AN$6:AN242)</f>
        <v>2132.4303797468356</v>
      </c>
      <c r="AU242" s="100">
        <f>AVERAGE(AO$6:AO242)</f>
        <v>4034.0253164556962</v>
      </c>
      <c r="AV242" s="6"/>
      <c r="AX242" s="103">
        <v>237</v>
      </c>
      <c r="AY242" s="103">
        <v>2</v>
      </c>
      <c r="AZ242" s="103">
        <v>3</v>
      </c>
      <c r="BA242" s="103">
        <v>4</v>
      </c>
      <c r="BB242" s="104">
        <v>49</v>
      </c>
      <c r="BC242" s="103">
        <v>10</v>
      </c>
      <c r="BD242" s="103">
        <v>14</v>
      </c>
      <c r="BE242" s="104">
        <v>800</v>
      </c>
      <c r="BF242" s="103">
        <v>12</v>
      </c>
      <c r="BG242" s="104">
        <v>300</v>
      </c>
      <c r="BH242" s="104">
        <v>10700</v>
      </c>
      <c r="BI242" s="104">
        <v>300</v>
      </c>
      <c r="BJ242" s="104">
        <v>0</v>
      </c>
      <c r="BK242" s="104">
        <v>828</v>
      </c>
      <c r="BL242" s="104">
        <v>2928</v>
      </c>
      <c r="BM242" s="104">
        <v>7772</v>
      </c>
      <c r="BN242" s="105">
        <v>0.6</v>
      </c>
      <c r="BO242" s="106" t="str">
        <v>No</v>
      </c>
      <c r="BQ242" s="100">
        <f>AVERAGE(BH$6:BH242)</f>
        <v>7548.5232067510551</v>
      </c>
      <c r="BR242" s="100">
        <f>AVERAGE(BL$6:BL242)</f>
        <v>2072.4008438818564</v>
      </c>
      <c r="BS242" s="100">
        <f>AVERAGE(BM$6:BM242)</f>
        <v>5476.1223628691987</v>
      </c>
      <c r="BT242" s="6"/>
      <c r="BU242" s="103">
        <v>237</v>
      </c>
      <c r="BV242" s="103">
        <v>3</v>
      </c>
      <c r="BW242" s="103">
        <v>3</v>
      </c>
      <c r="BX242" s="103">
        <v>3</v>
      </c>
      <c r="BY242" s="104">
        <v>59</v>
      </c>
      <c r="BZ242" s="103">
        <v>8</v>
      </c>
      <c r="CA242" s="103">
        <v>11</v>
      </c>
      <c r="CB242" s="104">
        <v>1200</v>
      </c>
      <c r="CC242" s="103">
        <v>8</v>
      </c>
      <c r="CD242" s="104">
        <v>300</v>
      </c>
      <c r="CE242" s="104">
        <v>7900</v>
      </c>
      <c r="CF242" s="104">
        <v>300</v>
      </c>
      <c r="CG242" s="104">
        <v>0</v>
      </c>
      <c r="CH242" s="104">
        <v>712</v>
      </c>
      <c r="CI242" s="104">
        <v>2212</v>
      </c>
      <c r="CJ242" s="104">
        <v>5688</v>
      </c>
      <c r="CK242" s="105">
        <v>0.4</v>
      </c>
      <c r="CL242" s="106" t="s">
        <v>66</v>
      </c>
      <c r="CN242" s="100">
        <f>AVERAGE(CE$6:CE242)</f>
        <v>7664.1350210970468</v>
      </c>
      <c r="CO242" s="100">
        <f>AVERAGE(CI$6:CI242)</f>
        <v>2133.0506329113923</v>
      </c>
      <c r="CP242" s="100">
        <f>AVERAGE(CJ$6:CJ242)</f>
        <v>5531.0843881856545</v>
      </c>
    </row>
    <row r="243" spans="2:94" ht="16" x14ac:dyDescent="0.2">
      <c r="B243" s="103">
        <v>238</v>
      </c>
      <c r="C243" s="103">
        <v>2</v>
      </c>
      <c r="D243" s="103">
        <v>4</v>
      </c>
      <c r="E243" s="103">
        <v>0</v>
      </c>
      <c r="F243" s="104">
        <v>41</v>
      </c>
      <c r="G243" s="103">
        <v>5</v>
      </c>
      <c r="H243" s="103">
        <v>5</v>
      </c>
      <c r="I243" s="104">
        <v>900</v>
      </c>
      <c r="J243" s="103">
        <v>3</v>
      </c>
      <c r="K243" s="104">
        <v>600</v>
      </c>
      <c r="L243" s="104">
        <v>2850</v>
      </c>
      <c r="M243" s="104">
        <v>500</v>
      </c>
      <c r="N243" s="104">
        <v>0</v>
      </c>
      <c r="O243" s="104">
        <v>363</v>
      </c>
      <c r="P243" s="104">
        <v>1313</v>
      </c>
      <c r="Q243" s="104">
        <v>1537</v>
      </c>
      <c r="R243" s="105">
        <v>0.15</v>
      </c>
      <c r="S243" s="106" t="s">
        <v>66</v>
      </c>
      <c r="U243" s="100">
        <f>AVERAGE(L$6:L243)</f>
        <v>4213.865546218487</v>
      </c>
      <c r="V243" s="100">
        <f>AVERAGE(P$6:P243)</f>
        <v>1880.4705882352941</v>
      </c>
      <c r="W243" s="100">
        <f>AVERAGE(Q$6:Q243)</f>
        <v>2333.3949579831933</v>
      </c>
      <c r="X243" s="6"/>
      <c r="Z243" s="103">
        <v>238</v>
      </c>
      <c r="AA243" s="103">
        <v>3</v>
      </c>
      <c r="AB243" s="103">
        <v>3</v>
      </c>
      <c r="AC243" s="103">
        <v>3</v>
      </c>
      <c r="AD243" s="104">
        <v>49</v>
      </c>
      <c r="AE243" s="103">
        <v>8</v>
      </c>
      <c r="AF243" s="103">
        <v>11</v>
      </c>
      <c r="AG243" s="104">
        <v>1800</v>
      </c>
      <c r="AH243" s="103">
        <v>8</v>
      </c>
      <c r="AI243" s="104">
        <v>450</v>
      </c>
      <c r="AJ243" s="104">
        <v>7050</v>
      </c>
      <c r="AK243" s="104">
        <v>500</v>
      </c>
      <c r="AL243" s="104">
        <v>0</v>
      </c>
      <c r="AM243" s="104">
        <v>632</v>
      </c>
      <c r="AN243" s="104">
        <v>2332</v>
      </c>
      <c r="AO243" s="104">
        <v>4718</v>
      </c>
      <c r="AP243" s="105">
        <v>0.4</v>
      </c>
      <c r="AQ243" s="106" t="s">
        <v>66</v>
      </c>
      <c r="AS243" s="100">
        <f>AVERAGE(AJ$6:AJ243)</f>
        <v>6170.1680672268903</v>
      </c>
      <c r="AT243" s="100">
        <f>AVERAGE(AN$6:AN243)</f>
        <v>2133.2689075630251</v>
      </c>
      <c r="AU243" s="100">
        <f>AVERAGE(AO$6:AO243)</f>
        <v>4036.8991596638657</v>
      </c>
      <c r="AV243" s="6"/>
      <c r="AX243" s="103">
        <v>238</v>
      </c>
      <c r="AY243" s="103">
        <v>5</v>
      </c>
      <c r="AZ243" s="103">
        <v>3</v>
      </c>
      <c r="BA243" s="103">
        <v>2</v>
      </c>
      <c r="BB243" s="104">
        <v>59</v>
      </c>
      <c r="BC243" s="103">
        <v>7</v>
      </c>
      <c r="BD243" s="103">
        <v>9</v>
      </c>
      <c r="BE243" s="104">
        <v>2000</v>
      </c>
      <c r="BF243" s="103">
        <v>4</v>
      </c>
      <c r="BG243" s="104">
        <v>300</v>
      </c>
      <c r="BH243" s="104">
        <v>5500</v>
      </c>
      <c r="BI243" s="104">
        <v>300</v>
      </c>
      <c r="BJ243" s="104">
        <v>0</v>
      </c>
      <c r="BK243" s="104">
        <v>476</v>
      </c>
      <c r="BL243" s="104">
        <v>1376</v>
      </c>
      <c r="BM243" s="104">
        <v>4124</v>
      </c>
      <c r="BN243" s="105">
        <v>0.2</v>
      </c>
      <c r="BO243" s="106" t="str">
        <v>No</v>
      </c>
      <c r="BQ243" s="100">
        <f>AVERAGE(BH$6:BH243)</f>
        <v>7539.9159663865548</v>
      </c>
      <c r="BR243" s="100">
        <f>AVERAGE(BL$6:BL243)</f>
        <v>2069.4747899159665</v>
      </c>
      <c r="BS243" s="100">
        <f>AVERAGE(BM$6:BM243)</f>
        <v>5470.4411764705883</v>
      </c>
      <c r="BT243" s="6"/>
      <c r="BU243" s="103">
        <v>238</v>
      </c>
      <c r="BV243" s="103">
        <v>3</v>
      </c>
      <c r="BW243" s="103">
        <v>5</v>
      </c>
      <c r="BX243" s="103">
        <v>5</v>
      </c>
      <c r="BY243" s="104">
        <v>53</v>
      </c>
      <c r="BZ243" s="103">
        <v>8</v>
      </c>
      <c r="CA243" s="103">
        <v>13</v>
      </c>
      <c r="CB243" s="104">
        <v>1200</v>
      </c>
      <c r="CC243" s="103">
        <v>10</v>
      </c>
      <c r="CD243" s="104">
        <v>500</v>
      </c>
      <c r="CE243" s="104">
        <v>9700</v>
      </c>
      <c r="CF243" s="104">
        <v>300</v>
      </c>
      <c r="CG243" s="104">
        <v>0</v>
      </c>
      <c r="CH243" s="104">
        <v>770</v>
      </c>
      <c r="CI243" s="104">
        <v>2570</v>
      </c>
      <c r="CJ243" s="104">
        <v>7130</v>
      </c>
      <c r="CK243" s="105">
        <v>0.5</v>
      </c>
      <c r="CL243" s="106" t="s">
        <v>66</v>
      </c>
      <c r="CN243" s="100">
        <f>AVERAGE(CE$6:CE243)</f>
        <v>7672.6890756302519</v>
      </c>
      <c r="CO243" s="100">
        <f>AVERAGE(CI$6:CI243)</f>
        <v>2134.8865546218485</v>
      </c>
      <c r="CP243" s="100">
        <f>AVERAGE(CJ$6:CJ243)</f>
        <v>5537.8025210084033</v>
      </c>
    </row>
    <row r="244" spans="2:94" ht="16" x14ac:dyDescent="0.2">
      <c r="B244" s="103">
        <v>239</v>
      </c>
      <c r="C244" s="103">
        <v>3</v>
      </c>
      <c r="D244" s="103">
        <v>3</v>
      </c>
      <c r="E244" s="103">
        <v>2</v>
      </c>
      <c r="F244" s="104">
        <v>42</v>
      </c>
      <c r="G244" s="103">
        <v>5</v>
      </c>
      <c r="H244" s="103">
        <v>7</v>
      </c>
      <c r="I244" s="104">
        <v>1350</v>
      </c>
      <c r="J244" s="103">
        <v>4</v>
      </c>
      <c r="K244" s="104">
        <v>450</v>
      </c>
      <c r="L244" s="104">
        <v>3600</v>
      </c>
      <c r="M244" s="104">
        <v>500</v>
      </c>
      <c r="N244" s="104">
        <v>0</v>
      </c>
      <c r="O244" s="104">
        <v>408</v>
      </c>
      <c r="P244" s="104">
        <v>1508</v>
      </c>
      <c r="Q244" s="104">
        <v>2092</v>
      </c>
      <c r="R244" s="105">
        <v>0.2</v>
      </c>
      <c r="S244" s="106" t="s">
        <v>66</v>
      </c>
      <c r="U244" s="100">
        <f>AVERAGE(L$6:L244)</f>
        <v>4211.2970711297075</v>
      </c>
      <c r="V244" s="100">
        <f>AVERAGE(P$6:P244)</f>
        <v>1878.9121338912134</v>
      </c>
      <c r="W244" s="100">
        <f>AVERAGE(Q$6:Q244)</f>
        <v>2332.3849372384939</v>
      </c>
      <c r="X244" s="6"/>
      <c r="Z244" s="103">
        <v>239</v>
      </c>
      <c r="AA244" s="103">
        <v>3</v>
      </c>
      <c r="AB244" s="103">
        <v>4</v>
      </c>
      <c r="AC244" s="103">
        <v>4</v>
      </c>
      <c r="AD244" s="104">
        <v>54</v>
      </c>
      <c r="AE244" s="103">
        <v>8</v>
      </c>
      <c r="AF244" s="103">
        <v>12</v>
      </c>
      <c r="AG244" s="104">
        <v>1800</v>
      </c>
      <c r="AH244" s="103">
        <v>9</v>
      </c>
      <c r="AI244" s="104">
        <v>600</v>
      </c>
      <c r="AJ244" s="104">
        <v>7800</v>
      </c>
      <c r="AK244" s="104">
        <v>500</v>
      </c>
      <c r="AL244" s="104">
        <v>0</v>
      </c>
      <c r="AM244" s="104">
        <v>726</v>
      </c>
      <c r="AN244" s="104">
        <v>2576</v>
      </c>
      <c r="AO244" s="104">
        <v>5224</v>
      </c>
      <c r="AP244" s="105">
        <v>0.45</v>
      </c>
      <c r="AQ244" s="106" t="s">
        <v>66</v>
      </c>
      <c r="AS244" s="100">
        <f>AVERAGE(AJ$6:AJ244)</f>
        <v>6176.9874476987452</v>
      </c>
      <c r="AT244" s="100">
        <f>AVERAGE(AN$6:AN244)</f>
        <v>2135.121338912134</v>
      </c>
      <c r="AU244" s="100">
        <f>AVERAGE(AO$6:AO244)</f>
        <v>4041.8661087866108</v>
      </c>
      <c r="AV244" s="6"/>
      <c r="AX244" s="103">
        <v>239</v>
      </c>
      <c r="AY244" s="103">
        <v>0</v>
      </c>
      <c r="AZ244" s="103">
        <v>3</v>
      </c>
      <c r="BA244" s="103">
        <v>3</v>
      </c>
      <c r="BB244" s="104">
        <v>32</v>
      </c>
      <c r="BC244" s="103">
        <v>5</v>
      </c>
      <c r="BD244" s="103">
        <v>8</v>
      </c>
      <c r="BE244" s="104">
        <v>0</v>
      </c>
      <c r="BF244" s="103">
        <v>8</v>
      </c>
      <c r="BG244" s="104">
        <v>300</v>
      </c>
      <c r="BH244" s="104">
        <v>6700</v>
      </c>
      <c r="BI244" s="104">
        <v>300</v>
      </c>
      <c r="BJ244" s="104">
        <v>0</v>
      </c>
      <c r="BK244" s="104">
        <v>496</v>
      </c>
      <c r="BL244" s="104">
        <v>1996</v>
      </c>
      <c r="BM244" s="104">
        <v>4704</v>
      </c>
      <c r="BN244" s="105">
        <v>0.4</v>
      </c>
      <c r="BO244" s="106" t="str">
        <v>No</v>
      </c>
      <c r="BQ244" s="100">
        <f>AVERAGE(BH$6:BH244)</f>
        <v>7536.4016736401672</v>
      </c>
      <c r="BR244" s="100">
        <f>AVERAGE(BL$6:BL244)</f>
        <v>2069.1673640167364</v>
      </c>
      <c r="BS244" s="100">
        <f>AVERAGE(BM$6:BM244)</f>
        <v>5467.2343096234308</v>
      </c>
      <c r="BT244" s="6"/>
      <c r="BU244" s="103">
        <v>239</v>
      </c>
      <c r="BV244" s="103">
        <v>1</v>
      </c>
      <c r="BW244" s="103">
        <v>2</v>
      </c>
      <c r="BX244" s="103">
        <v>0</v>
      </c>
      <c r="BY244" s="104">
        <v>38</v>
      </c>
      <c r="BZ244" s="103">
        <v>7</v>
      </c>
      <c r="CA244" s="103">
        <v>7</v>
      </c>
      <c r="CB244" s="104">
        <v>400</v>
      </c>
      <c r="CC244" s="103">
        <v>6</v>
      </c>
      <c r="CD244" s="104">
        <v>200</v>
      </c>
      <c r="CE244" s="104">
        <v>5400</v>
      </c>
      <c r="CF244" s="104">
        <v>300</v>
      </c>
      <c r="CG244" s="104">
        <v>0</v>
      </c>
      <c r="CH244" s="104">
        <v>468</v>
      </c>
      <c r="CI244" s="104">
        <v>1668</v>
      </c>
      <c r="CJ244" s="104">
        <v>3732</v>
      </c>
      <c r="CK244" s="105">
        <v>0.3</v>
      </c>
      <c r="CL244" s="106" t="s">
        <v>66</v>
      </c>
      <c r="CN244" s="100">
        <f>AVERAGE(CE$6:CE244)</f>
        <v>7663.1799163179912</v>
      </c>
      <c r="CO244" s="100">
        <f>AVERAGE(CI$6:CI244)</f>
        <v>2132.9330543933056</v>
      </c>
      <c r="CP244" s="100">
        <f>AVERAGE(CJ$6:CJ244)</f>
        <v>5530.2468619246865</v>
      </c>
    </row>
    <row r="245" spans="2:94" ht="16" x14ac:dyDescent="0.2">
      <c r="B245" s="103">
        <v>240</v>
      </c>
      <c r="C245" s="103">
        <v>5</v>
      </c>
      <c r="D245" s="103">
        <v>4</v>
      </c>
      <c r="E245" s="103">
        <v>4</v>
      </c>
      <c r="F245" s="104">
        <v>48</v>
      </c>
      <c r="G245" s="103">
        <v>10</v>
      </c>
      <c r="H245" s="103">
        <v>14</v>
      </c>
      <c r="I245" s="104">
        <v>2250</v>
      </c>
      <c r="J245" s="103">
        <v>9</v>
      </c>
      <c r="K245" s="104">
        <v>600</v>
      </c>
      <c r="L245" s="104">
        <v>6900</v>
      </c>
      <c r="M245" s="104">
        <v>500</v>
      </c>
      <c r="N245" s="104">
        <v>0</v>
      </c>
      <c r="O245" s="104">
        <v>672</v>
      </c>
      <c r="P245" s="104">
        <v>2522</v>
      </c>
      <c r="Q245" s="104">
        <v>4378</v>
      </c>
      <c r="R245" s="105">
        <v>0.45</v>
      </c>
      <c r="S245" s="106" t="s">
        <v>66</v>
      </c>
      <c r="U245" s="100">
        <f>AVERAGE(L$6:L245)</f>
        <v>4222.5</v>
      </c>
      <c r="V245" s="100">
        <f>AVERAGE(P$6:P245)</f>
        <v>1881.5916666666667</v>
      </c>
      <c r="W245" s="100">
        <f>AVERAGE(Q$6:Q245)</f>
        <v>2340.9083333333333</v>
      </c>
      <c r="X245" s="6"/>
      <c r="Z245" s="103">
        <v>240</v>
      </c>
      <c r="AA245" s="103">
        <v>1</v>
      </c>
      <c r="AB245" s="103">
        <v>3</v>
      </c>
      <c r="AC245" s="103">
        <v>4</v>
      </c>
      <c r="AD245" s="104">
        <v>37</v>
      </c>
      <c r="AE245" s="103">
        <v>9</v>
      </c>
      <c r="AF245" s="103">
        <v>13</v>
      </c>
      <c r="AG245" s="104">
        <v>600</v>
      </c>
      <c r="AH245" s="103">
        <v>12</v>
      </c>
      <c r="AI245" s="104">
        <v>450</v>
      </c>
      <c r="AJ245" s="104">
        <v>8250</v>
      </c>
      <c r="AK245" s="104">
        <v>500</v>
      </c>
      <c r="AL245" s="104">
        <v>0</v>
      </c>
      <c r="AM245" s="104">
        <v>684</v>
      </c>
      <c r="AN245" s="104">
        <v>2984</v>
      </c>
      <c r="AO245" s="104">
        <v>5266</v>
      </c>
      <c r="AP245" s="105">
        <v>0.6</v>
      </c>
      <c r="AQ245" s="106" t="s">
        <v>66</v>
      </c>
      <c r="AS245" s="100">
        <f>AVERAGE(AJ$6:AJ245)</f>
        <v>6185.625</v>
      </c>
      <c r="AT245" s="100">
        <f>AVERAGE(AN$6:AN245)</f>
        <v>2138.6583333333333</v>
      </c>
      <c r="AU245" s="100">
        <f>AVERAGE(AO$6:AO245)</f>
        <v>4046.9666666666667</v>
      </c>
      <c r="AV245" s="6"/>
      <c r="AX245" s="103">
        <v>240</v>
      </c>
      <c r="AY245" s="103">
        <v>5</v>
      </c>
      <c r="AZ245" s="103">
        <v>3</v>
      </c>
      <c r="BA245" s="103">
        <v>4</v>
      </c>
      <c r="BB245" s="104">
        <v>58</v>
      </c>
      <c r="BC245" s="103">
        <v>6</v>
      </c>
      <c r="BD245" s="103">
        <v>10</v>
      </c>
      <c r="BE245" s="104">
        <v>2000</v>
      </c>
      <c r="BF245" s="103">
        <v>5</v>
      </c>
      <c r="BG245" s="104">
        <v>300</v>
      </c>
      <c r="BH245" s="104">
        <v>6300</v>
      </c>
      <c r="BI245" s="104">
        <v>300</v>
      </c>
      <c r="BJ245" s="104">
        <v>0</v>
      </c>
      <c r="BK245" s="104">
        <v>530</v>
      </c>
      <c r="BL245" s="104">
        <v>1580</v>
      </c>
      <c r="BM245" s="104">
        <v>4720</v>
      </c>
      <c r="BN245" s="105">
        <v>0.25</v>
      </c>
      <c r="BO245" s="106" t="str">
        <v>No</v>
      </c>
      <c r="BQ245" s="100">
        <f>AVERAGE(BH$6:BH245)</f>
        <v>7531.25</v>
      </c>
      <c r="BR245" s="100">
        <f>AVERAGE(BL$6:BL245)</f>
        <v>2067.1291666666666</v>
      </c>
      <c r="BS245" s="100">
        <f>AVERAGE(BM$6:BM245)</f>
        <v>5464.1208333333334</v>
      </c>
      <c r="BT245" s="6"/>
      <c r="BU245" s="103">
        <v>240</v>
      </c>
      <c r="BV245" s="103">
        <v>1</v>
      </c>
      <c r="BW245" s="103">
        <v>3</v>
      </c>
      <c r="BX245" s="103">
        <v>2</v>
      </c>
      <c r="BY245" s="104">
        <v>41</v>
      </c>
      <c r="BZ245" s="103">
        <v>7</v>
      </c>
      <c r="CA245" s="103">
        <v>9</v>
      </c>
      <c r="CB245" s="104">
        <v>400</v>
      </c>
      <c r="CC245" s="103">
        <v>8</v>
      </c>
      <c r="CD245" s="104">
        <v>300</v>
      </c>
      <c r="CE245" s="104">
        <v>7100</v>
      </c>
      <c r="CF245" s="104">
        <v>300</v>
      </c>
      <c r="CG245" s="104">
        <v>0</v>
      </c>
      <c r="CH245" s="104">
        <v>568</v>
      </c>
      <c r="CI245" s="104">
        <v>2068</v>
      </c>
      <c r="CJ245" s="104">
        <v>5032</v>
      </c>
      <c r="CK245" s="105">
        <v>0.4</v>
      </c>
      <c r="CL245" s="106" t="s">
        <v>66</v>
      </c>
      <c r="CN245" s="100">
        <f>AVERAGE(CE$6:CE245)</f>
        <v>7660.833333333333</v>
      </c>
      <c r="CO245" s="100">
        <f>AVERAGE(CI$6:CI245)</f>
        <v>2132.6624999999999</v>
      </c>
      <c r="CP245" s="100">
        <f>AVERAGE(CJ$6:CJ245)</f>
        <v>5528.1708333333336</v>
      </c>
    </row>
    <row r="246" spans="2:94" ht="16" x14ac:dyDescent="0.2">
      <c r="B246" s="103">
        <v>241</v>
      </c>
      <c r="C246" s="103">
        <v>3</v>
      </c>
      <c r="D246" s="103">
        <v>3</v>
      </c>
      <c r="E246" s="103">
        <v>2</v>
      </c>
      <c r="F246" s="104">
        <v>71</v>
      </c>
      <c r="G246" s="103">
        <v>5</v>
      </c>
      <c r="H246" s="103">
        <v>7</v>
      </c>
      <c r="I246" s="104">
        <v>1350</v>
      </c>
      <c r="J246" s="103">
        <v>4</v>
      </c>
      <c r="K246" s="104">
        <v>450</v>
      </c>
      <c r="L246" s="104">
        <v>3600</v>
      </c>
      <c r="M246" s="104">
        <v>500</v>
      </c>
      <c r="N246" s="104">
        <v>0</v>
      </c>
      <c r="O246" s="104">
        <v>524</v>
      </c>
      <c r="P246" s="104">
        <v>1624</v>
      </c>
      <c r="Q246" s="104">
        <v>1976</v>
      </c>
      <c r="R246" s="105">
        <v>0.2</v>
      </c>
      <c r="S246" s="106" t="s">
        <v>66</v>
      </c>
      <c r="U246" s="100">
        <f>AVERAGE(L$6:L246)</f>
        <v>4219.9170124481325</v>
      </c>
      <c r="V246" s="100">
        <f>AVERAGE(P$6:P246)</f>
        <v>1880.5228215767636</v>
      </c>
      <c r="W246" s="100">
        <f>AVERAGE(Q$6:Q246)</f>
        <v>2339.3941908713691</v>
      </c>
      <c r="X246" s="6"/>
      <c r="Z246" s="103">
        <v>241</v>
      </c>
      <c r="AA246" s="103">
        <v>0</v>
      </c>
      <c r="AB246" s="103">
        <v>3</v>
      </c>
      <c r="AC246" s="103">
        <v>0</v>
      </c>
      <c r="AD246" s="104">
        <v>66</v>
      </c>
      <c r="AE246" s="103">
        <v>7</v>
      </c>
      <c r="AF246" s="103">
        <v>7</v>
      </c>
      <c r="AG246" s="104">
        <v>0</v>
      </c>
      <c r="AH246" s="103">
        <v>7</v>
      </c>
      <c r="AI246" s="104">
        <v>450</v>
      </c>
      <c r="AJ246" s="104">
        <v>4650</v>
      </c>
      <c r="AK246" s="104">
        <v>500</v>
      </c>
      <c r="AL246" s="104">
        <v>0</v>
      </c>
      <c r="AM246" s="104">
        <v>702</v>
      </c>
      <c r="AN246" s="104">
        <v>2252</v>
      </c>
      <c r="AO246" s="104">
        <v>2398</v>
      </c>
      <c r="AP246" s="105">
        <v>0.35</v>
      </c>
      <c r="AQ246" s="106" t="s">
        <v>66</v>
      </c>
      <c r="AS246" s="100">
        <f>AVERAGE(AJ$6:AJ246)</f>
        <v>6179.2531120331951</v>
      </c>
      <c r="AT246" s="100">
        <f>AVERAGE(AN$6:AN246)</f>
        <v>2139.1286307053942</v>
      </c>
      <c r="AU246" s="100">
        <f>AVERAGE(AO$6:AO246)</f>
        <v>4040.1244813278008</v>
      </c>
      <c r="AV246" s="6"/>
      <c r="AX246" s="103">
        <v>241</v>
      </c>
      <c r="AY246" s="103">
        <v>3</v>
      </c>
      <c r="AZ246" s="103">
        <v>2</v>
      </c>
      <c r="BA246" s="103">
        <v>1</v>
      </c>
      <c r="BB246" s="104">
        <v>49</v>
      </c>
      <c r="BC246" s="103">
        <v>9</v>
      </c>
      <c r="BD246" s="103">
        <v>10</v>
      </c>
      <c r="BE246" s="104">
        <v>1200</v>
      </c>
      <c r="BF246" s="103">
        <v>7</v>
      </c>
      <c r="BG246" s="104">
        <v>200</v>
      </c>
      <c r="BH246" s="104">
        <v>7000</v>
      </c>
      <c r="BI246" s="104">
        <v>300</v>
      </c>
      <c r="BJ246" s="104">
        <v>0</v>
      </c>
      <c r="BK246" s="104">
        <v>583</v>
      </c>
      <c r="BL246" s="104">
        <v>1933</v>
      </c>
      <c r="BM246" s="104">
        <v>5067</v>
      </c>
      <c r="BN246" s="105">
        <v>0.35</v>
      </c>
      <c r="BO246" s="106" t="str">
        <v>No</v>
      </c>
      <c r="BQ246" s="100">
        <f>AVERAGE(BH$6:BH246)</f>
        <v>7529.0456431535267</v>
      </c>
      <c r="BR246" s="100">
        <f>AVERAGE(BL$6:BL246)</f>
        <v>2066.572614107884</v>
      </c>
      <c r="BS246" s="100">
        <f>AVERAGE(BM$6:BM246)</f>
        <v>5462.4730290456428</v>
      </c>
      <c r="BT246" s="6"/>
      <c r="BU246" s="103">
        <v>241</v>
      </c>
      <c r="BV246" s="103">
        <v>5</v>
      </c>
      <c r="BW246" s="103">
        <v>3</v>
      </c>
      <c r="BX246" s="103">
        <v>2</v>
      </c>
      <c r="BY246" s="104">
        <v>55</v>
      </c>
      <c r="BZ246" s="103">
        <v>5</v>
      </c>
      <c r="CA246" s="103">
        <v>7</v>
      </c>
      <c r="CB246" s="104">
        <v>2000</v>
      </c>
      <c r="CC246" s="103">
        <v>2</v>
      </c>
      <c r="CD246" s="104">
        <v>300</v>
      </c>
      <c r="CE246" s="104">
        <v>3900</v>
      </c>
      <c r="CF246" s="104">
        <v>300</v>
      </c>
      <c r="CG246" s="104">
        <v>0</v>
      </c>
      <c r="CH246" s="104">
        <v>350</v>
      </c>
      <c r="CI246" s="104">
        <v>950</v>
      </c>
      <c r="CJ246" s="104">
        <v>2950</v>
      </c>
      <c r="CK246" s="105">
        <v>0.1</v>
      </c>
      <c r="CL246" s="106" t="s">
        <v>66</v>
      </c>
      <c r="CN246" s="100">
        <f>AVERAGE(CE$6:CE246)</f>
        <v>7645.2282157676345</v>
      </c>
      <c r="CO246" s="100">
        <f>AVERAGE(CI$6:CI246)</f>
        <v>2127.7551867219918</v>
      </c>
      <c r="CP246" s="100">
        <f>AVERAGE(CJ$6:CJ246)</f>
        <v>5517.4730290456428</v>
      </c>
    </row>
    <row r="247" spans="2:94" ht="16" x14ac:dyDescent="0.2">
      <c r="B247" s="103">
        <v>242</v>
      </c>
      <c r="C247" s="103">
        <v>1</v>
      </c>
      <c r="D247" s="103">
        <v>3</v>
      </c>
      <c r="E247" s="103">
        <v>0</v>
      </c>
      <c r="F247" s="104">
        <v>53</v>
      </c>
      <c r="G247" s="103">
        <v>9</v>
      </c>
      <c r="H247" s="103">
        <v>9</v>
      </c>
      <c r="I247" s="104">
        <v>450</v>
      </c>
      <c r="J247" s="103">
        <v>8</v>
      </c>
      <c r="K247" s="104">
        <v>450</v>
      </c>
      <c r="L247" s="104">
        <v>4500</v>
      </c>
      <c r="M247" s="104">
        <v>500</v>
      </c>
      <c r="N247" s="104">
        <v>0</v>
      </c>
      <c r="O247" s="104">
        <v>664</v>
      </c>
      <c r="P247" s="104">
        <v>2364</v>
      </c>
      <c r="Q247" s="104">
        <v>2136</v>
      </c>
      <c r="R247" s="105">
        <v>0.4</v>
      </c>
      <c r="S247" s="106" t="s">
        <v>66</v>
      </c>
      <c r="U247" s="100">
        <f>AVERAGE(L$6:L247)</f>
        <v>4221.0743801652889</v>
      </c>
      <c r="V247" s="100">
        <f>AVERAGE(P$6:P247)</f>
        <v>1882.5206611570247</v>
      </c>
      <c r="W247" s="100">
        <f>AVERAGE(Q$6:Q247)</f>
        <v>2338.5537190082646</v>
      </c>
      <c r="X247" s="6"/>
      <c r="Z247" s="103">
        <v>242</v>
      </c>
      <c r="AA247" s="103">
        <v>2</v>
      </c>
      <c r="AB247" s="103">
        <v>4</v>
      </c>
      <c r="AC247" s="103">
        <v>4</v>
      </c>
      <c r="AD247" s="104">
        <v>40</v>
      </c>
      <c r="AE247" s="103">
        <v>7</v>
      </c>
      <c r="AF247" s="103">
        <v>11</v>
      </c>
      <c r="AG247" s="104">
        <v>1200</v>
      </c>
      <c r="AH247" s="103">
        <v>9</v>
      </c>
      <c r="AI247" s="104">
        <v>600</v>
      </c>
      <c r="AJ247" s="104">
        <v>7200</v>
      </c>
      <c r="AK247" s="104">
        <v>500</v>
      </c>
      <c r="AL247" s="104">
        <v>0</v>
      </c>
      <c r="AM247" s="104">
        <v>600</v>
      </c>
      <c r="AN247" s="104">
        <v>2450</v>
      </c>
      <c r="AO247" s="104">
        <v>4750</v>
      </c>
      <c r="AP247" s="105">
        <v>0.45</v>
      </c>
      <c r="AQ247" s="106" t="s">
        <v>66</v>
      </c>
      <c r="AS247" s="100">
        <f>AVERAGE(AJ$6:AJ247)</f>
        <v>6183.4710743801652</v>
      </c>
      <c r="AT247" s="100">
        <f>AVERAGE(AN$6:AN247)</f>
        <v>2140.413223140496</v>
      </c>
      <c r="AU247" s="100">
        <f>AVERAGE(AO$6:AO247)</f>
        <v>4043.0578512396696</v>
      </c>
      <c r="AV247" s="6"/>
      <c r="AX247" s="103">
        <v>242</v>
      </c>
      <c r="AY247" s="103">
        <v>0</v>
      </c>
      <c r="AZ247" s="103">
        <v>3</v>
      </c>
      <c r="BA247" s="103">
        <v>4</v>
      </c>
      <c r="BB247" s="104">
        <v>52</v>
      </c>
      <c r="BC247" s="103">
        <v>7</v>
      </c>
      <c r="BD247" s="103">
        <v>11</v>
      </c>
      <c r="BE247" s="104">
        <v>0</v>
      </c>
      <c r="BF247" s="103">
        <v>11</v>
      </c>
      <c r="BG247" s="104">
        <v>300</v>
      </c>
      <c r="BH247" s="104">
        <v>9100</v>
      </c>
      <c r="BI247" s="104">
        <v>300</v>
      </c>
      <c r="BJ247" s="104">
        <v>0</v>
      </c>
      <c r="BK247" s="104">
        <v>812</v>
      </c>
      <c r="BL247" s="104">
        <v>2762</v>
      </c>
      <c r="BM247" s="104">
        <v>6338</v>
      </c>
      <c r="BN247" s="105">
        <v>0.55000000000000004</v>
      </c>
      <c r="BO247" s="106" t="str">
        <v>No</v>
      </c>
      <c r="BQ247" s="100">
        <f>AVERAGE(BH$6:BH247)</f>
        <v>7535.5371900826449</v>
      </c>
      <c r="BR247" s="100">
        <f>AVERAGE(BL$6:BL247)</f>
        <v>2069.4462809917354</v>
      </c>
      <c r="BS247" s="100">
        <f>AVERAGE(BM$6:BM247)</f>
        <v>5466.090909090909</v>
      </c>
      <c r="BT247" s="6"/>
      <c r="BU247" s="103">
        <v>242</v>
      </c>
      <c r="BV247" s="103">
        <v>2</v>
      </c>
      <c r="BW247" s="103">
        <v>2</v>
      </c>
      <c r="BX247" s="103">
        <v>3</v>
      </c>
      <c r="BY247" s="104">
        <v>38</v>
      </c>
      <c r="BZ247" s="103">
        <v>8</v>
      </c>
      <c r="CA247" s="103">
        <v>11</v>
      </c>
      <c r="CB247" s="104">
        <v>800</v>
      </c>
      <c r="CC247" s="103">
        <v>9</v>
      </c>
      <c r="CD247" s="104">
        <v>200</v>
      </c>
      <c r="CE247" s="104">
        <v>8200</v>
      </c>
      <c r="CF247" s="104">
        <v>300</v>
      </c>
      <c r="CG247" s="104">
        <v>0</v>
      </c>
      <c r="CH247" s="104">
        <v>582</v>
      </c>
      <c r="CI247" s="104">
        <v>2232</v>
      </c>
      <c r="CJ247" s="104">
        <v>5968</v>
      </c>
      <c r="CK247" s="105">
        <v>0.45</v>
      </c>
      <c r="CL247" s="106" t="s">
        <v>66</v>
      </c>
      <c r="CN247" s="100">
        <f>AVERAGE(CE$6:CE247)</f>
        <v>7647.5206611570247</v>
      </c>
      <c r="CO247" s="100">
        <f>AVERAGE(CI$6:CI247)</f>
        <v>2128.1859504132231</v>
      </c>
      <c r="CP247" s="100">
        <f>AVERAGE(CJ$6:CJ247)</f>
        <v>5519.3347107438012</v>
      </c>
    </row>
    <row r="248" spans="2:94" ht="16" x14ac:dyDescent="0.2">
      <c r="B248" s="103">
        <v>243</v>
      </c>
      <c r="C248" s="103">
        <v>3</v>
      </c>
      <c r="D248" s="103">
        <v>3</v>
      </c>
      <c r="E248" s="103">
        <v>5</v>
      </c>
      <c r="F248" s="104">
        <v>52</v>
      </c>
      <c r="G248" s="103">
        <v>7</v>
      </c>
      <c r="H248" s="103">
        <v>12</v>
      </c>
      <c r="I248" s="104">
        <v>1350</v>
      </c>
      <c r="J248" s="103">
        <v>9</v>
      </c>
      <c r="K248" s="104">
        <v>450</v>
      </c>
      <c r="L248" s="104">
        <v>5850</v>
      </c>
      <c r="M248" s="104">
        <v>500</v>
      </c>
      <c r="N248" s="104">
        <v>0</v>
      </c>
      <c r="O248" s="104">
        <v>708</v>
      </c>
      <c r="P248" s="104">
        <v>2558</v>
      </c>
      <c r="Q248" s="104">
        <v>3292</v>
      </c>
      <c r="R248" s="105">
        <v>0.45</v>
      </c>
      <c r="S248" s="106" t="s">
        <v>66</v>
      </c>
      <c r="U248" s="100">
        <f>AVERAGE(L$6:L248)</f>
        <v>4227.7777777777774</v>
      </c>
      <c r="V248" s="100">
        <f>AVERAGE(P$6:P248)</f>
        <v>1885.3004115226338</v>
      </c>
      <c r="W248" s="100">
        <f>AVERAGE(Q$6:Q248)</f>
        <v>2342.4773662551438</v>
      </c>
      <c r="X248" s="6"/>
      <c r="Z248" s="103">
        <v>243</v>
      </c>
      <c r="AA248" s="103">
        <v>2</v>
      </c>
      <c r="AB248" s="103">
        <v>3</v>
      </c>
      <c r="AC248" s="103">
        <v>3</v>
      </c>
      <c r="AD248" s="104">
        <v>41</v>
      </c>
      <c r="AE248" s="103">
        <v>6</v>
      </c>
      <c r="AF248" s="103">
        <v>9</v>
      </c>
      <c r="AG248" s="104">
        <v>1200</v>
      </c>
      <c r="AH248" s="103">
        <v>7</v>
      </c>
      <c r="AI248" s="104">
        <v>450</v>
      </c>
      <c r="AJ248" s="104">
        <v>5850</v>
      </c>
      <c r="AK248" s="104">
        <v>500</v>
      </c>
      <c r="AL248" s="104">
        <v>0</v>
      </c>
      <c r="AM248" s="104">
        <v>527</v>
      </c>
      <c r="AN248" s="104">
        <v>2077</v>
      </c>
      <c r="AO248" s="104">
        <v>3773</v>
      </c>
      <c r="AP248" s="105">
        <v>0.35</v>
      </c>
      <c r="AQ248" s="106" t="s">
        <v>66</v>
      </c>
      <c r="AS248" s="100">
        <f>AVERAGE(AJ$6:AJ248)</f>
        <v>6182.0987654320988</v>
      </c>
      <c r="AT248" s="100">
        <f>AVERAGE(AN$6:AN248)</f>
        <v>2140.1522633744858</v>
      </c>
      <c r="AU248" s="100">
        <f>AVERAGE(AO$6:AO248)</f>
        <v>4041.9465020576131</v>
      </c>
      <c r="AV248" s="6"/>
      <c r="AX248" s="103">
        <v>243</v>
      </c>
      <c r="AY248" s="103">
        <v>4</v>
      </c>
      <c r="AZ248" s="103">
        <v>2</v>
      </c>
      <c r="BA248" s="103">
        <v>3</v>
      </c>
      <c r="BB248" s="104">
        <v>65</v>
      </c>
      <c r="BC248" s="103">
        <v>9</v>
      </c>
      <c r="BD248" s="103">
        <v>12</v>
      </c>
      <c r="BE248" s="104">
        <v>1600</v>
      </c>
      <c r="BF248" s="103">
        <v>8</v>
      </c>
      <c r="BG248" s="104">
        <v>200</v>
      </c>
      <c r="BH248" s="104">
        <v>8200</v>
      </c>
      <c r="BI248" s="104">
        <v>300</v>
      </c>
      <c r="BJ248" s="104">
        <v>0</v>
      </c>
      <c r="BK248" s="104">
        <v>760</v>
      </c>
      <c r="BL248" s="104">
        <v>2260</v>
      </c>
      <c r="BM248" s="104">
        <v>5940</v>
      </c>
      <c r="BN248" s="105">
        <v>0.4</v>
      </c>
      <c r="BO248" s="106" t="str">
        <v>No</v>
      </c>
      <c r="BQ248" s="100">
        <f>AVERAGE(BH$6:BH248)</f>
        <v>7538.2716049382716</v>
      </c>
      <c r="BR248" s="100">
        <f>AVERAGE(BL$6:BL248)</f>
        <v>2070.2304526748972</v>
      </c>
      <c r="BS248" s="100">
        <f>AVERAGE(BM$6:BM248)</f>
        <v>5468.0411522633749</v>
      </c>
      <c r="BT248" s="6"/>
      <c r="BU248" s="103">
        <v>243</v>
      </c>
      <c r="BV248" s="103">
        <v>2</v>
      </c>
      <c r="BW248" s="103">
        <v>3</v>
      </c>
      <c r="BX248" s="103">
        <v>3</v>
      </c>
      <c r="BY248" s="104">
        <v>77</v>
      </c>
      <c r="BZ248" s="103">
        <v>7</v>
      </c>
      <c r="CA248" s="103">
        <v>10</v>
      </c>
      <c r="CB248" s="104">
        <v>800</v>
      </c>
      <c r="CC248" s="103">
        <v>8</v>
      </c>
      <c r="CD248" s="104">
        <v>300</v>
      </c>
      <c r="CE248" s="104">
        <v>7500</v>
      </c>
      <c r="CF248" s="104">
        <v>300</v>
      </c>
      <c r="CG248" s="104">
        <v>0</v>
      </c>
      <c r="CH248" s="104">
        <v>856</v>
      </c>
      <c r="CI248" s="104">
        <v>2356</v>
      </c>
      <c r="CJ248" s="104">
        <v>5144</v>
      </c>
      <c r="CK248" s="105">
        <v>0.4</v>
      </c>
      <c r="CL248" s="106" t="s">
        <v>66</v>
      </c>
      <c r="CN248" s="100">
        <f>AVERAGE(CE$6:CE248)</f>
        <v>7646.9135802469136</v>
      </c>
      <c r="CO248" s="100">
        <f>AVERAGE(CI$6:CI248)</f>
        <v>2129.1234567901233</v>
      </c>
      <c r="CP248" s="100">
        <f>AVERAGE(CJ$6:CJ248)</f>
        <v>5517.7901234567898</v>
      </c>
    </row>
    <row r="249" spans="2:94" ht="16" x14ac:dyDescent="0.2">
      <c r="B249" s="103">
        <v>244</v>
      </c>
      <c r="C249" s="103">
        <v>4</v>
      </c>
      <c r="D249" s="103">
        <v>4</v>
      </c>
      <c r="E249" s="103">
        <v>3</v>
      </c>
      <c r="F249" s="104">
        <v>49</v>
      </c>
      <c r="G249" s="103">
        <v>6</v>
      </c>
      <c r="H249" s="103">
        <v>9</v>
      </c>
      <c r="I249" s="104">
        <v>1800</v>
      </c>
      <c r="J249" s="103">
        <v>5</v>
      </c>
      <c r="K249" s="104">
        <v>600</v>
      </c>
      <c r="L249" s="104">
        <v>4650</v>
      </c>
      <c r="M249" s="104">
        <v>500</v>
      </c>
      <c r="N249" s="104">
        <v>0</v>
      </c>
      <c r="O249" s="104">
        <v>485</v>
      </c>
      <c r="P249" s="104">
        <v>1735</v>
      </c>
      <c r="Q249" s="104">
        <v>2915</v>
      </c>
      <c r="R249" s="105">
        <v>0.25</v>
      </c>
      <c r="S249" s="106" t="s">
        <v>66</v>
      </c>
      <c r="U249" s="100">
        <f>AVERAGE(L$6:L249)</f>
        <v>4229.5081967213118</v>
      </c>
      <c r="V249" s="100">
        <f>AVERAGE(P$6:P249)</f>
        <v>1884.6844262295083</v>
      </c>
      <c r="W249" s="100">
        <f>AVERAGE(Q$6:Q249)</f>
        <v>2344.8237704918033</v>
      </c>
      <c r="X249" s="6"/>
      <c r="Z249" s="103">
        <v>244</v>
      </c>
      <c r="AA249" s="103">
        <v>3</v>
      </c>
      <c r="AB249" s="103">
        <v>6</v>
      </c>
      <c r="AC249" s="103">
        <v>2</v>
      </c>
      <c r="AD249" s="104">
        <v>36</v>
      </c>
      <c r="AE249" s="103">
        <v>7</v>
      </c>
      <c r="AF249" s="103">
        <v>9</v>
      </c>
      <c r="AG249" s="104">
        <v>1800</v>
      </c>
      <c r="AH249" s="103">
        <v>6</v>
      </c>
      <c r="AI249" s="104">
        <v>900</v>
      </c>
      <c r="AJ249" s="104">
        <v>6300</v>
      </c>
      <c r="AK249" s="104">
        <v>500</v>
      </c>
      <c r="AL249" s="104">
        <v>0</v>
      </c>
      <c r="AM249" s="104">
        <v>456</v>
      </c>
      <c r="AN249" s="104">
        <v>1856</v>
      </c>
      <c r="AO249" s="104">
        <v>4444</v>
      </c>
      <c r="AP249" s="105">
        <v>0.3</v>
      </c>
      <c r="AQ249" s="106" t="s">
        <v>66</v>
      </c>
      <c r="AS249" s="100">
        <f>AVERAGE(AJ$6:AJ249)</f>
        <v>6182.5819672131147</v>
      </c>
      <c r="AT249" s="100">
        <f>AVERAGE(AN$6:AN249)</f>
        <v>2138.9877049180327</v>
      </c>
      <c r="AU249" s="100">
        <f>AVERAGE(AO$6:AO249)</f>
        <v>4043.594262295082</v>
      </c>
      <c r="AV249" s="6"/>
      <c r="AX249" s="103">
        <v>244</v>
      </c>
      <c r="AY249" s="103">
        <v>4</v>
      </c>
      <c r="AZ249" s="103">
        <v>3</v>
      </c>
      <c r="BA249" s="103">
        <v>2</v>
      </c>
      <c r="BB249" s="104">
        <v>64</v>
      </c>
      <c r="BC249" s="103">
        <v>9</v>
      </c>
      <c r="BD249" s="103">
        <v>11</v>
      </c>
      <c r="BE249" s="104">
        <v>1600</v>
      </c>
      <c r="BF249" s="103">
        <v>7</v>
      </c>
      <c r="BG249" s="104">
        <v>300</v>
      </c>
      <c r="BH249" s="104">
        <v>7500</v>
      </c>
      <c r="BI249" s="104">
        <v>300</v>
      </c>
      <c r="BJ249" s="104">
        <v>0</v>
      </c>
      <c r="BK249" s="104">
        <v>688</v>
      </c>
      <c r="BL249" s="104">
        <v>2038</v>
      </c>
      <c r="BM249" s="104">
        <v>5462</v>
      </c>
      <c r="BN249" s="105">
        <v>0.35</v>
      </c>
      <c r="BO249" s="106" t="str">
        <v>No</v>
      </c>
      <c r="BQ249" s="100">
        <f>AVERAGE(BH$6:BH249)</f>
        <v>7538.1147540983602</v>
      </c>
      <c r="BR249" s="100">
        <f>AVERAGE(BL$6:BL249)</f>
        <v>2070.0983606557379</v>
      </c>
      <c r="BS249" s="100">
        <f>AVERAGE(BM$6:BM249)</f>
        <v>5468.0163934426228</v>
      </c>
      <c r="BT249" s="6"/>
      <c r="BU249" s="103">
        <v>244</v>
      </c>
      <c r="BV249" s="103">
        <v>5</v>
      </c>
      <c r="BW249" s="103">
        <v>3</v>
      </c>
      <c r="BX249" s="103">
        <v>2</v>
      </c>
      <c r="BY249" s="104">
        <v>39</v>
      </c>
      <c r="BZ249" s="103">
        <v>7</v>
      </c>
      <c r="CA249" s="103">
        <v>9</v>
      </c>
      <c r="CB249" s="104">
        <v>2000</v>
      </c>
      <c r="CC249" s="103">
        <v>4</v>
      </c>
      <c r="CD249" s="104">
        <v>300</v>
      </c>
      <c r="CE249" s="104">
        <v>5500</v>
      </c>
      <c r="CF249" s="104">
        <v>300</v>
      </c>
      <c r="CG249" s="104">
        <v>0</v>
      </c>
      <c r="CH249" s="104">
        <v>396</v>
      </c>
      <c r="CI249" s="104">
        <v>1296</v>
      </c>
      <c r="CJ249" s="104">
        <v>4204</v>
      </c>
      <c r="CK249" s="105">
        <v>0.2</v>
      </c>
      <c r="CL249" s="106" t="s">
        <v>66</v>
      </c>
      <c r="CN249" s="100">
        <f>AVERAGE(CE$6:CE249)</f>
        <v>7638.1147540983602</v>
      </c>
      <c r="CO249" s="100">
        <f>AVERAGE(CI$6:CI249)</f>
        <v>2125.7090163934427</v>
      </c>
      <c r="CP249" s="100">
        <f>AVERAGE(CJ$6:CJ249)</f>
        <v>5512.4057377049185</v>
      </c>
    </row>
    <row r="250" spans="2:94" ht="16" x14ac:dyDescent="0.2">
      <c r="B250" s="103">
        <v>245</v>
      </c>
      <c r="C250" s="103">
        <v>2</v>
      </c>
      <c r="D250" s="103">
        <v>3</v>
      </c>
      <c r="E250" s="103">
        <v>0</v>
      </c>
      <c r="F250" s="104">
        <v>55</v>
      </c>
      <c r="G250" s="103">
        <v>6</v>
      </c>
      <c r="H250" s="103">
        <v>6</v>
      </c>
      <c r="I250" s="104">
        <v>900</v>
      </c>
      <c r="J250" s="103">
        <v>4</v>
      </c>
      <c r="K250" s="104">
        <v>450</v>
      </c>
      <c r="L250" s="104">
        <v>3150</v>
      </c>
      <c r="M250" s="104">
        <v>500</v>
      </c>
      <c r="N250" s="104">
        <v>0</v>
      </c>
      <c r="O250" s="104">
        <v>460</v>
      </c>
      <c r="P250" s="104">
        <v>1560</v>
      </c>
      <c r="Q250" s="104">
        <v>1590</v>
      </c>
      <c r="R250" s="105">
        <v>0.2</v>
      </c>
      <c r="S250" s="106" t="s">
        <v>66</v>
      </c>
      <c r="U250" s="100">
        <f>AVERAGE(L$6:L250)</f>
        <v>4225.1020408163267</v>
      </c>
      <c r="V250" s="100">
        <f>AVERAGE(P$6:P250)</f>
        <v>1883.3591836734695</v>
      </c>
      <c r="W250" s="100">
        <f>AVERAGE(Q$6:Q250)</f>
        <v>2341.7428571428572</v>
      </c>
      <c r="X250" s="6"/>
      <c r="Z250" s="103">
        <v>245</v>
      </c>
      <c r="AA250" s="103">
        <v>4</v>
      </c>
      <c r="AB250" s="103">
        <v>4</v>
      </c>
      <c r="AC250" s="103">
        <v>2</v>
      </c>
      <c r="AD250" s="104">
        <v>59</v>
      </c>
      <c r="AE250" s="103">
        <v>9</v>
      </c>
      <c r="AF250" s="103">
        <v>11</v>
      </c>
      <c r="AG250" s="104">
        <v>2400</v>
      </c>
      <c r="AH250" s="103">
        <v>7</v>
      </c>
      <c r="AI250" s="104">
        <v>600</v>
      </c>
      <c r="AJ250" s="104">
        <v>7200</v>
      </c>
      <c r="AK250" s="104">
        <v>500</v>
      </c>
      <c r="AL250" s="104">
        <v>0</v>
      </c>
      <c r="AM250" s="104">
        <v>653</v>
      </c>
      <c r="AN250" s="104">
        <v>2203</v>
      </c>
      <c r="AO250" s="104">
        <v>4997</v>
      </c>
      <c r="AP250" s="105">
        <v>0.35</v>
      </c>
      <c r="AQ250" s="106" t="s">
        <v>66</v>
      </c>
      <c r="AS250" s="100">
        <f>AVERAGE(AJ$6:AJ250)</f>
        <v>6186.7346938775509</v>
      </c>
      <c r="AT250" s="100">
        <f>AVERAGE(AN$6:AN250)</f>
        <v>2139.2489795918368</v>
      </c>
      <c r="AU250" s="100">
        <f>AVERAGE(AO$6:AO250)</f>
        <v>4047.4857142857145</v>
      </c>
      <c r="AV250" s="6"/>
      <c r="AX250" s="103">
        <v>245</v>
      </c>
      <c r="AY250" s="103">
        <v>2</v>
      </c>
      <c r="AZ250" s="103">
        <v>1</v>
      </c>
      <c r="BA250" s="103">
        <v>3</v>
      </c>
      <c r="BB250" s="104">
        <v>47</v>
      </c>
      <c r="BC250" s="103">
        <v>8</v>
      </c>
      <c r="BD250" s="103">
        <v>11</v>
      </c>
      <c r="BE250" s="104">
        <v>800</v>
      </c>
      <c r="BF250" s="103">
        <v>9</v>
      </c>
      <c r="BG250" s="104">
        <v>100</v>
      </c>
      <c r="BH250" s="104">
        <v>8100</v>
      </c>
      <c r="BI250" s="104">
        <v>300</v>
      </c>
      <c r="BJ250" s="104">
        <v>0</v>
      </c>
      <c r="BK250" s="104">
        <v>663</v>
      </c>
      <c r="BL250" s="104">
        <v>2313</v>
      </c>
      <c r="BM250" s="104">
        <v>5787</v>
      </c>
      <c r="BN250" s="105">
        <v>0.45</v>
      </c>
      <c r="BO250" s="106" t="str">
        <v>No</v>
      </c>
      <c r="BQ250" s="100">
        <f>AVERAGE(BH$6:BH250)</f>
        <v>7540.408163265306</v>
      </c>
      <c r="BR250" s="100">
        <f>AVERAGE(BL$6:BL250)</f>
        <v>2071.0897959183671</v>
      </c>
      <c r="BS250" s="100">
        <f>AVERAGE(BM$6:BM250)</f>
        <v>5469.3183673469384</v>
      </c>
      <c r="BT250" s="6"/>
      <c r="BU250" s="103">
        <v>245</v>
      </c>
      <c r="BV250" s="103">
        <v>1</v>
      </c>
      <c r="BW250" s="103">
        <v>6</v>
      </c>
      <c r="BX250" s="103">
        <v>4</v>
      </c>
      <c r="BY250" s="104">
        <v>51</v>
      </c>
      <c r="BZ250" s="103">
        <v>5</v>
      </c>
      <c r="CA250" s="103">
        <v>9</v>
      </c>
      <c r="CB250" s="104">
        <v>400</v>
      </c>
      <c r="CC250" s="103">
        <v>8</v>
      </c>
      <c r="CD250" s="104">
        <v>600</v>
      </c>
      <c r="CE250" s="104">
        <v>7400</v>
      </c>
      <c r="CF250" s="104">
        <v>300</v>
      </c>
      <c r="CG250" s="104">
        <v>0</v>
      </c>
      <c r="CH250" s="104">
        <v>648</v>
      </c>
      <c r="CI250" s="104">
        <v>2148</v>
      </c>
      <c r="CJ250" s="104">
        <v>5252</v>
      </c>
      <c r="CK250" s="105">
        <v>0.4</v>
      </c>
      <c r="CL250" s="106" t="s">
        <v>66</v>
      </c>
      <c r="CN250" s="100">
        <f>AVERAGE(CE$6:CE250)</f>
        <v>7637.1428571428569</v>
      </c>
      <c r="CO250" s="100">
        <f>AVERAGE(CI$6:CI250)</f>
        <v>2125.8000000000002</v>
      </c>
      <c r="CP250" s="100">
        <f>AVERAGE(CJ$6:CJ250)</f>
        <v>5511.3428571428567</v>
      </c>
    </row>
    <row r="251" spans="2:94" ht="16" x14ac:dyDescent="0.2">
      <c r="B251" s="103">
        <v>246</v>
      </c>
      <c r="C251" s="103">
        <v>1</v>
      </c>
      <c r="D251" s="103">
        <v>4</v>
      </c>
      <c r="E251" s="103">
        <v>4</v>
      </c>
      <c r="F251" s="104">
        <v>31</v>
      </c>
      <c r="G251" s="103">
        <v>6</v>
      </c>
      <c r="H251" s="103">
        <v>10</v>
      </c>
      <c r="I251" s="104">
        <v>450</v>
      </c>
      <c r="J251" s="103">
        <v>9</v>
      </c>
      <c r="K251" s="104">
        <v>600</v>
      </c>
      <c r="L251" s="104">
        <v>5100</v>
      </c>
      <c r="M251" s="104">
        <v>500</v>
      </c>
      <c r="N251" s="104">
        <v>0</v>
      </c>
      <c r="O251" s="104">
        <v>519</v>
      </c>
      <c r="P251" s="104">
        <v>2369</v>
      </c>
      <c r="Q251" s="104">
        <v>2731</v>
      </c>
      <c r="R251" s="105">
        <v>0.45</v>
      </c>
      <c r="S251" s="106" t="s">
        <v>66</v>
      </c>
      <c r="U251" s="100">
        <f>AVERAGE(L$6:L251)</f>
        <v>4228.6585365853662</v>
      </c>
      <c r="V251" s="100">
        <f>AVERAGE(P$6:P251)</f>
        <v>1885.3333333333333</v>
      </c>
      <c r="W251" s="100">
        <f>AVERAGE(Q$6:Q251)</f>
        <v>2343.3252032520327</v>
      </c>
      <c r="X251" s="6"/>
      <c r="Z251" s="103">
        <v>246</v>
      </c>
      <c r="AA251" s="103">
        <v>3</v>
      </c>
      <c r="AB251" s="103">
        <v>2</v>
      </c>
      <c r="AC251" s="103">
        <v>3</v>
      </c>
      <c r="AD251" s="104">
        <v>52</v>
      </c>
      <c r="AE251" s="103">
        <v>5</v>
      </c>
      <c r="AF251" s="103">
        <v>8</v>
      </c>
      <c r="AG251" s="104">
        <v>1800</v>
      </c>
      <c r="AH251" s="103">
        <v>5</v>
      </c>
      <c r="AI251" s="104">
        <v>300</v>
      </c>
      <c r="AJ251" s="104">
        <v>5100</v>
      </c>
      <c r="AK251" s="104">
        <v>500</v>
      </c>
      <c r="AL251" s="104">
        <v>0</v>
      </c>
      <c r="AM251" s="104">
        <v>500</v>
      </c>
      <c r="AN251" s="104">
        <v>1750</v>
      </c>
      <c r="AO251" s="104">
        <v>3350</v>
      </c>
      <c r="AP251" s="105">
        <v>0.25</v>
      </c>
      <c r="AQ251" s="106" t="s">
        <v>66</v>
      </c>
      <c r="AS251" s="100">
        <f>AVERAGE(AJ$6:AJ251)</f>
        <v>6182.3170731707314</v>
      </c>
      <c r="AT251" s="100">
        <f>AVERAGE(AN$6:AN251)</f>
        <v>2137.6666666666665</v>
      </c>
      <c r="AU251" s="100">
        <f>AVERAGE(AO$6:AO251)</f>
        <v>4044.6504065040649</v>
      </c>
      <c r="AV251" s="6"/>
      <c r="AX251" s="103">
        <v>246</v>
      </c>
      <c r="AY251" s="103">
        <v>5</v>
      </c>
      <c r="AZ251" s="103">
        <v>4</v>
      </c>
      <c r="BA251" s="103">
        <v>4</v>
      </c>
      <c r="BB251" s="104">
        <v>57</v>
      </c>
      <c r="BC251" s="103">
        <v>9</v>
      </c>
      <c r="BD251" s="103">
        <v>13</v>
      </c>
      <c r="BE251" s="104">
        <v>2000</v>
      </c>
      <c r="BF251" s="103">
        <v>8</v>
      </c>
      <c r="BG251" s="104">
        <v>400</v>
      </c>
      <c r="BH251" s="104">
        <v>8800</v>
      </c>
      <c r="BI251" s="104">
        <v>300</v>
      </c>
      <c r="BJ251" s="104">
        <v>0</v>
      </c>
      <c r="BK251" s="104">
        <v>696</v>
      </c>
      <c r="BL251" s="104">
        <v>2196</v>
      </c>
      <c r="BM251" s="104">
        <v>6604</v>
      </c>
      <c r="BN251" s="105">
        <v>0.4</v>
      </c>
      <c r="BO251" s="106" t="str">
        <v>No</v>
      </c>
      <c r="BQ251" s="100">
        <f>AVERAGE(BH$6:BH251)</f>
        <v>7545.5284552845533</v>
      </c>
      <c r="BR251" s="100">
        <f>AVERAGE(BL$6:BL251)</f>
        <v>2071.5975609756097</v>
      </c>
      <c r="BS251" s="100">
        <f>AVERAGE(BM$6:BM251)</f>
        <v>5473.9308943089427</v>
      </c>
      <c r="BT251" s="6"/>
      <c r="BU251" s="103">
        <v>246</v>
      </c>
      <c r="BV251" s="103">
        <v>2</v>
      </c>
      <c r="BW251" s="103">
        <v>3</v>
      </c>
      <c r="BX251" s="103">
        <v>3</v>
      </c>
      <c r="BY251" s="104">
        <v>45</v>
      </c>
      <c r="BZ251" s="103">
        <v>7</v>
      </c>
      <c r="CA251" s="103">
        <v>10</v>
      </c>
      <c r="CB251" s="104">
        <v>800</v>
      </c>
      <c r="CC251" s="103">
        <v>8</v>
      </c>
      <c r="CD251" s="104">
        <v>300</v>
      </c>
      <c r="CE251" s="104">
        <v>7500</v>
      </c>
      <c r="CF251" s="104">
        <v>300</v>
      </c>
      <c r="CG251" s="104">
        <v>0</v>
      </c>
      <c r="CH251" s="104">
        <v>600</v>
      </c>
      <c r="CI251" s="104">
        <v>2100</v>
      </c>
      <c r="CJ251" s="104">
        <v>5400</v>
      </c>
      <c r="CK251" s="105">
        <v>0.4</v>
      </c>
      <c r="CL251" s="106" t="s">
        <v>66</v>
      </c>
      <c r="CN251" s="100">
        <f>AVERAGE(CE$6:CE251)</f>
        <v>7636.5853658536589</v>
      </c>
      <c r="CO251" s="100">
        <f>AVERAGE(CI$6:CI251)</f>
        <v>2125.6951219512193</v>
      </c>
      <c r="CP251" s="100">
        <f>AVERAGE(CJ$6:CJ251)</f>
        <v>5510.8902439024387</v>
      </c>
    </row>
    <row r="252" spans="2:94" ht="16" x14ac:dyDescent="0.2">
      <c r="B252" s="103">
        <v>247</v>
      </c>
      <c r="C252" s="103">
        <v>3</v>
      </c>
      <c r="D252" s="103">
        <v>3</v>
      </c>
      <c r="E252" s="103">
        <v>4</v>
      </c>
      <c r="F252" s="104">
        <v>50</v>
      </c>
      <c r="G252" s="103">
        <v>5</v>
      </c>
      <c r="H252" s="103">
        <v>9</v>
      </c>
      <c r="I252" s="104">
        <v>1350</v>
      </c>
      <c r="J252" s="103">
        <v>6</v>
      </c>
      <c r="K252" s="104">
        <v>450</v>
      </c>
      <c r="L252" s="104">
        <v>4500</v>
      </c>
      <c r="M252" s="104">
        <v>500</v>
      </c>
      <c r="N252" s="104">
        <v>0</v>
      </c>
      <c r="O252" s="104">
        <v>540</v>
      </c>
      <c r="P252" s="104">
        <v>1940</v>
      </c>
      <c r="Q252" s="104">
        <v>2560</v>
      </c>
      <c r="R252" s="105">
        <v>0.3</v>
      </c>
      <c r="S252" s="106" t="s">
        <v>66</v>
      </c>
      <c r="U252" s="100">
        <f>AVERAGE(L$6:L252)</f>
        <v>4229.7570850202428</v>
      </c>
      <c r="V252" s="100">
        <f>AVERAGE(P$6:P252)</f>
        <v>1885.5546558704452</v>
      </c>
      <c r="W252" s="100">
        <f>AVERAGE(Q$6:Q252)</f>
        <v>2344.2024291497974</v>
      </c>
      <c r="X252" s="6"/>
      <c r="Z252" s="103">
        <v>247</v>
      </c>
      <c r="AA252" s="103">
        <v>3</v>
      </c>
      <c r="AB252" s="103">
        <v>3</v>
      </c>
      <c r="AC252" s="103">
        <v>2</v>
      </c>
      <c r="AD252" s="104">
        <v>63</v>
      </c>
      <c r="AE252" s="103">
        <v>8</v>
      </c>
      <c r="AF252" s="103">
        <v>10</v>
      </c>
      <c r="AG252" s="104">
        <v>1800</v>
      </c>
      <c r="AH252" s="103">
        <v>7</v>
      </c>
      <c r="AI252" s="104">
        <v>450</v>
      </c>
      <c r="AJ252" s="104">
        <v>6450</v>
      </c>
      <c r="AK252" s="104">
        <v>500</v>
      </c>
      <c r="AL252" s="104">
        <v>0</v>
      </c>
      <c r="AM252" s="104">
        <v>681</v>
      </c>
      <c r="AN252" s="104">
        <v>2231</v>
      </c>
      <c r="AO252" s="104">
        <v>4219</v>
      </c>
      <c r="AP252" s="105">
        <v>0.35</v>
      </c>
      <c r="AQ252" s="106" t="s">
        <v>66</v>
      </c>
      <c r="AS252" s="100">
        <f>AVERAGE(AJ$6:AJ252)</f>
        <v>6183.4008097165988</v>
      </c>
      <c r="AT252" s="100">
        <f>AVERAGE(AN$6:AN252)</f>
        <v>2138.0445344129553</v>
      </c>
      <c r="AU252" s="100">
        <f>AVERAGE(AO$6:AO252)</f>
        <v>4045.3562753036435</v>
      </c>
      <c r="AV252" s="6"/>
      <c r="AX252" s="103">
        <v>247</v>
      </c>
      <c r="AY252" s="103">
        <v>2</v>
      </c>
      <c r="AZ252" s="103">
        <v>4</v>
      </c>
      <c r="BA252" s="103">
        <v>1</v>
      </c>
      <c r="BB252" s="104">
        <v>75</v>
      </c>
      <c r="BC252" s="103">
        <v>5</v>
      </c>
      <c r="BD252" s="103">
        <v>6</v>
      </c>
      <c r="BE252" s="104">
        <v>800</v>
      </c>
      <c r="BF252" s="103">
        <v>4</v>
      </c>
      <c r="BG252" s="104">
        <v>400</v>
      </c>
      <c r="BH252" s="104">
        <v>4400</v>
      </c>
      <c r="BI252" s="104">
        <v>300</v>
      </c>
      <c r="BJ252" s="104">
        <v>0</v>
      </c>
      <c r="BK252" s="104">
        <v>540</v>
      </c>
      <c r="BL252" s="104">
        <v>1440</v>
      </c>
      <c r="BM252" s="104">
        <v>2960</v>
      </c>
      <c r="BN252" s="105">
        <v>0.2</v>
      </c>
      <c r="BO252" s="106" t="str">
        <v>No</v>
      </c>
      <c r="BQ252" s="100">
        <f>AVERAGE(BH$6:BH252)</f>
        <v>7532.7935222672068</v>
      </c>
      <c r="BR252" s="100">
        <f>AVERAGE(BL$6:BL252)</f>
        <v>2069.0404858299594</v>
      </c>
      <c r="BS252" s="100">
        <f>AVERAGE(BM$6:BM252)</f>
        <v>5463.7530364372469</v>
      </c>
      <c r="BT252" s="6"/>
      <c r="BU252" s="103">
        <v>247</v>
      </c>
      <c r="BV252" s="103">
        <v>1</v>
      </c>
      <c r="BW252" s="103">
        <v>1</v>
      </c>
      <c r="BX252" s="103">
        <v>4</v>
      </c>
      <c r="BY252" s="104">
        <v>56</v>
      </c>
      <c r="BZ252" s="103">
        <v>6</v>
      </c>
      <c r="CA252" s="103">
        <v>10</v>
      </c>
      <c r="CB252" s="104">
        <v>400</v>
      </c>
      <c r="CC252" s="103">
        <v>9</v>
      </c>
      <c r="CD252" s="104">
        <v>100</v>
      </c>
      <c r="CE252" s="104">
        <v>7700</v>
      </c>
      <c r="CF252" s="104">
        <v>300</v>
      </c>
      <c r="CG252" s="104">
        <v>0</v>
      </c>
      <c r="CH252" s="104">
        <v>744</v>
      </c>
      <c r="CI252" s="104">
        <v>2394</v>
      </c>
      <c r="CJ252" s="104">
        <v>5306</v>
      </c>
      <c r="CK252" s="105">
        <v>0.45</v>
      </c>
      <c r="CL252" s="106" t="s">
        <v>66</v>
      </c>
      <c r="CN252" s="100">
        <f>AVERAGE(CE$6:CE252)</f>
        <v>7636.8421052631575</v>
      </c>
      <c r="CO252" s="100">
        <f>AVERAGE(CI$6:CI252)</f>
        <v>2126.7813765182186</v>
      </c>
      <c r="CP252" s="100">
        <f>AVERAGE(CJ$6:CJ252)</f>
        <v>5510.0607287449393</v>
      </c>
    </row>
    <row r="253" spans="2:94" ht="16" x14ac:dyDescent="0.2">
      <c r="B253" s="103">
        <v>248</v>
      </c>
      <c r="C253" s="103">
        <v>2</v>
      </c>
      <c r="D253" s="103">
        <v>3</v>
      </c>
      <c r="E253" s="103">
        <v>4</v>
      </c>
      <c r="F253" s="104">
        <v>71</v>
      </c>
      <c r="G253" s="103">
        <v>4</v>
      </c>
      <c r="H253" s="103">
        <v>8</v>
      </c>
      <c r="I253" s="104">
        <v>900</v>
      </c>
      <c r="J253" s="103">
        <v>6</v>
      </c>
      <c r="K253" s="104">
        <v>450</v>
      </c>
      <c r="L253" s="104">
        <v>4050</v>
      </c>
      <c r="M253" s="104">
        <v>500</v>
      </c>
      <c r="N253" s="104">
        <v>0</v>
      </c>
      <c r="O253" s="104">
        <v>666</v>
      </c>
      <c r="P253" s="104">
        <v>2066</v>
      </c>
      <c r="Q253" s="104">
        <v>1984</v>
      </c>
      <c r="R253" s="105">
        <v>0.3</v>
      </c>
      <c r="S253" s="106" t="s">
        <v>66</v>
      </c>
      <c r="U253" s="100">
        <f>AVERAGE(L$6:L253)</f>
        <v>4229.0322580645161</v>
      </c>
      <c r="V253" s="100">
        <f>AVERAGE(P$6:P253)</f>
        <v>1886.2822580645161</v>
      </c>
      <c r="W253" s="100">
        <f>AVERAGE(Q$6:Q253)</f>
        <v>2342.75</v>
      </c>
      <c r="X253" s="6"/>
      <c r="Z253" s="103">
        <v>248</v>
      </c>
      <c r="AA253" s="103">
        <v>3</v>
      </c>
      <c r="AB253" s="103">
        <v>4</v>
      </c>
      <c r="AC253" s="103">
        <v>2</v>
      </c>
      <c r="AD253" s="104">
        <v>34</v>
      </c>
      <c r="AE253" s="103">
        <v>8</v>
      </c>
      <c r="AF253" s="103">
        <v>10</v>
      </c>
      <c r="AG253" s="104">
        <v>1800</v>
      </c>
      <c r="AH253" s="103">
        <v>7</v>
      </c>
      <c r="AI253" s="104">
        <v>600</v>
      </c>
      <c r="AJ253" s="104">
        <v>6600</v>
      </c>
      <c r="AK253" s="104">
        <v>500</v>
      </c>
      <c r="AL253" s="104">
        <v>0</v>
      </c>
      <c r="AM253" s="104">
        <v>478</v>
      </c>
      <c r="AN253" s="104">
        <v>2028</v>
      </c>
      <c r="AO253" s="104">
        <v>4572</v>
      </c>
      <c r="AP253" s="105">
        <v>0.35</v>
      </c>
      <c r="AQ253" s="106" t="s">
        <v>66</v>
      </c>
      <c r="AS253" s="100">
        <f>AVERAGE(AJ$6:AJ253)</f>
        <v>6185.0806451612907</v>
      </c>
      <c r="AT253" s="100">
        <f>AVERAGE(AN$6:AN253)</f>
        <v>2137.6008064516127</v>
      </c>
      <c r="AU253" s="100">
        <f>AVERAGE(AO$6:AO253)</f>
        <v>4047.4798387096776</v>
      </c>
      <c r="AV253" s="6"/>
      <c r="AX253" s="103">
        <v>248</v>
      </c>
      <c r="AY253" s="103">
        <v>2</v>
      </c>
      <c r="AZ253" s="103">
        <v>5</v>
      </c>
      <c r="BA253" s="103">
        <v>4</v>
      </c>
      <c r="BB253" s="104">
        <v>38</v>
      </c>
      <c r="BC253" s="103">
        <v>3</v>
      </c>
      <c r="BD253" s="103">
        <v>7</v>
      </c>
      <c r="BE253" s="104">
        <v>800</v>
      </c>
      <c r="BF253" s="103">
        <v>5</v>
      </c>
      <c r="BG253" s="104">
        <v>500</v>
      </c>
      <c r="BH253" s="104">
        <v>5300</v>
      </c>
      <c r="BI253" s="104">
        <v>300</v>
      </c>
      <c r="BJ253" s="104">
        <v>0</v>
      </c>
      <c r="BK253" s="104">
        <v>430</v>
      </c>
      <c r="BL253" s="104">
        <v>1480</v>
      </c>
      <c r="BM253" s="104">
        <v>3820</v>
      </c>
      <c r="BN253" s="105">
        <v>0.25</v>
      </c>
      <c r="BO253" s="106" t="str">
        <v>No</v>
      </c>
      <c r="BQ253" s="100">
        <f>AVERAGE(BH$6:BH253)</f>
        <v>7523.7903225806449</v>
      </c>
      <c r="BR253" s="100">
        <f>AVERAGE(BL$6:BL253)</f>
        <v>2066.6653225806454</v>
      </c>
      <c r="BS253" s="100">
        <f>AVERAGE(BM$6:BM253)</f>
        <v>5457.125</v>
      </c>
      <c r="BT253" s="6"/>
      <c r="BU253" s="103">
        <v>248</v>
      </c>
      <c r="BV253" s="103">
        <v>2</v>
      </c>
      <c r="BW253" s="103">
        <v>4</v>
      </c>
      <c r="BX253" s="103">
        <v>2</v>
      </c>
      <c r="BY253" s="104">
        <v>56</v>
      </c>
      <c r="BZ253" s="103">
        <v>8</v>
      </c>
      <c r="CA253" s="103">
        <v>10</v>
      </c>
      <c r="CB253" s="104">
        <v>800</v>
      </c>
      <c r="CC253" s="103">
        <v>8</v>
      </c>
      <c r="CD253" s="104">
        <v>400</v>
      </c>
      <c r="CE253" s="104">
        <v>7600</v>
      </c>
      <c r="CF253" s="104">
        <v>300</v>
      </c>
      <c r="CG253" s="104">
        <v>0</v>
      </c>
      <c r="CH253" s="104">
        <v>688</v>
      </c>
      <c r="CI253" s="104">
        <v>2188</v>
      </c>
      <c r="CJ253" s="104">
        <v>5412</v>
      </c>
      <c r="CK253" s="105">
        <v>0.4</v>
      </c>
      <c r="CL253" s="106" t="s">
        <v>66</v>
      </c>
      <c r="CN253" s="100">
        <f>AVERAGE(CE$6:CE253)</f>
        <v>7636.6935483870966</v>
      </c>
      <c r="CO253" s="100">
        <f>AVERAGE(CI$6:CI253)</f>
        <v>2127.0282258064517</v>
      </c>
      <c r="CP253" s="100">
        <f>AVERAGE(CJ$6:CJ253)</f>
        <v>5509.6653225806449</v>
      </c>
    </row>
    <row r="254" spans="2:94" ht="16" x14ac:dyDescent="0.2">
      <c r="B254" s="103">
        <v>249</v>
      </c>
      <c r="C254" s="103">
        <v>3</v>
      </c>
      <c r="D254" s="103">
        <v>3</v>
      </c>
      <c r="E254" s="103">
        <v>1</v>
      </c>
      <c r="F254" s="104">
        <v>55</v>
      </c>
      <c r="G254" s="103">
        <v>5</v>
      </c>
      <c r="H254" s="103">
        <v>6</v>
      </c>
      <c r="I254" s="104">
        <v>1350</v>
      </c>
      <c r="J254" s="103">
        <v>3</v>
      </c>
      <c r="K254" s="104">
        <v>450</v>
      </c>
      <c r="L254" s="104">
        <v>3150</v>
      </c>
      <c r="M254" s="104">
        <v>500</v>
      </c>
      <c r="N254" s="104">
        <v>0</v>
      </c>
      <c r="O254" s="104">
        <v>405</v>
      </c>
      <c r="P254" s="104">
        <v>1355</v>
      </c>
      <c r="Q254" s="104">
        <v>1795</v>
      </c>
      <c r="R254" s="105">
        <v>0.15</v>
      </c>
      <c r="S254" s="106" t="s">
        <v>66</v>
      </c>
      <c r="U254" s="100">
        <f>AVERAGE(L$6:L254)</f>
        <v>4224.6987951807232</v>
      </c>
      <c r="V254" s="100">
        <f>AVERAGE(P$6:P254)</f>
        <v>1884.1485943775101</v>
      </c>
      <c r="W254" s="100">
        <f>AVERAGE(Q$6:Q254)</f>
        <v>2340.5502008032126</v>
      </c>
      <c r="X254" s="6"/>
      <c r="Z254" s="103">
        <v>249</v>
      </c>
      <c r="AA254" s="103">
        <v>0</v>
      </c>
      <c r="AB254" s="103">
        <v>3</v>
      </c>
      <c r="AC254" s="103">
        <v>1</v>
      </c>
      <c r="AD254" s="104">
        <v>46</v>
      </c>
      <c r="AE254" s="103">
        <v>6</v>
      </c>
      <c r="AF254" s="103">
        <v>7</v>
      </c>
      <c r="AG254" s="104">
        <v>0</v>
      </c>
      <c r="AH254" s="103">
        <v>7</v>
      </c>
      <c r="AI254" s="104">
        <v>450</v>
      </c>
      <c r="AJ254" s="104">
        <v>4650</v>
      </c>
      <c r="AK254" s="104">
        <v>500</v>
      </c>
      <c r="AL254" s="104">
        <v>0</v>
      </c>
      <c r="AM254" s="104">
        <v>562</v>
      </c>
      <c r="AN254" s="104">
        <v>2112</v>
      </c>
      <c r="AO254" s="104">
        <v>2538</v>
      </c>
      <c r="AP254" s="105">
        <v>0.35</v>
      </c>
      <c r="AQ254" s="106" t="s">
        <v>66</v>
      </c>
      <c r="AS254" s="100">
        <f>AVERAGE(AJ$6:AJ254)</f>
        <v>6178.9156626506028</v>
      </c>
      <c r="AT254" s="100">
        <f>AVERAGE(AN$6:AN254)</f>
        <v>2137.4979919678717</v>
      </c>
      <c r="AU254" s="100">
        <f>AVERAGE(AO$6:AO254)</f>
        <v>4041.4176706827311</v>
      </c>
      <c r="AV254" s="6"/>
      <c r="AX254" s="103">
        <v>249</v>
      </c>
      <c r="AY254" s="103">
        <v>3</v>
      </c>
      <c r="AZ254" s="103">
        <v>6</v>
      </c>
      <c r="BA254" s="103">
        <v>3</v>
      </c>
      <c r="BB254" s="104">
        <v>44</v>
      </c>
      <c r="BC254" s="103">
        <v>5</v>
      </c>
      <c r="BD254" s="103">
        <v>8</v>
      </c>
      <c r="BE254" s="104">
        <v>1200</v>
      </c>
      <c r="BF254" s="103">
        <v>5</v>
      </c>
      <c r="BG254" s="104">
        <v>600</v>
      </c>
      <c r="BH254" s="104">
        <v>5800</v>
      </c>
      <c r="BI254" s="104">
        <v>300</v>
      </c>
      <c r="BJ254" s="104">
        <v>0</v>
      </c>
      <c r="BK254" s="104">
        <v>460</v>
      </c>
      <c r="BL254" s="104">
        <v>1510</v>
      </c>
      <c r="BM254" s="104">
        <v>4290</v>
      </c>
      <c r="BN254" s="105">
        <v>0.25</v>
      </c>
      <c r="BO254" s="106" t="str">
        <v>No</v>
      </c>
      <c r="BQ254" s="100">
        <f>AVERAGE(BH$6:BH254)</f>
        <v>7516.8674698795185</v>
      </c>
      <c r="BR254" s="100">
        <f>AVERAGE(BL$6:BL254)</f>
        <v>2064.4297188755022</v>
      </c>
      <c r="BS254" s="100">
        <f>AVERAGE(BM$6:BM254)</f>
        <v>5452.4377510040158</v>
      </c>
      <c r="BT254" s="6"/>
      <c r="BU254" s="103">
        <v>249</v>
      </c>
      <c r="BV254" s="103">
        <v>3</v>
      </c>
      <c r="BW254" s="103">
        <v>2</v>
      </c>
      <c r="BX254" s="103">
        <v>4</v>
      </c>
      <c r="BY254" s="104">
        <v>30</v>
      </c>
      <c r="BZ254" s="103">
        <v>6</v>
      </c>
      <c r="CA254" s="103">
        <v>10</v>
      </c>
      <c r="CB254" s="104">
        <v>1200</v>
      </c>
      <c r="CC254" s="103">
        <v>7</v>
      </c>
      <c r="CD254" s="104">
        <v>200</v>
      </c>
      <c r="CE254" s="104">
        <v>7000</v>
      </c>
      <c r="CF254" s="104">
        <v>300</v>
      </c>
      <c r="CG254" s="104">
        <v>0</v>
      </c>
      <c r="CH254" s="104">
        <v>450</v>
      </c>
      <c r="CI254" s="104">
        <v>1800</v>
      </c>
      <c r="CJ254" s="104">
        <v>5200</v>
      </c>
      <c r="CK254" s="105">
        <v>0.35</v>
      </c>
      <c r="CL254" s="106" t="s">
        <v>66</v>
      </c>
      <c r="CN254" s="100">
        <f>AVERAGE(CE$6:CE254)</f>
        <v>7634.136546184739</v>
      </c>
      <c r="CO254" s="100">
        <f>AVERAGE(CI$6:CI254)</f>
        <v>2125.7148594377509</v>
      </c>
      <c r="CP254" s="100">
        <f>AVERAGE(CJ$6:CJ254)</f>
        <v>5508.4216867469877</v>
      </c>
    </row>
    <row r="255" spans="2:94" ht="16" x14ac:dyDescent="0.2">
      <c r="B255" s="103">
        <v>250</v>
      </c>
      <c r="C255" s="103">
        <v>3</v>
      </c>
      <c r="D255" s="103">
        <v>4</v>
      </c>
      <c r="E255" s="103">
        <v>5</v>
      </c>
      <c r="F255" s="104">
        <v>48</v>
      </c>
      <c r="G255" s="103">
        <v>3</v>
      </c>
      <c r="H255" s="103">
        <v>8</v>
      </c>
      <c r="I255" s="104">
        <v>1350</v>
      </c>
      <c r="J255" s="103">
        <v>5</v>
      </c>
      <c r="K255" s="104">
        <v>600</v>
      </c>
      <c r="L255" s="104">
        <v>4200</v>
      </c>
      <c r="M255" s="104">
        <v>500</v>
      </c>
      <c r="N255" s="104">
        <v>0</v>
      </c>
      <c r="O255" s="104">
        <v>480</v>
      </c>
      <c r="P255" s="104">
        <v>1730</v>
      </c>
      <c r="Q255" s="104">
        <v>2470</v>
      </c>
      <c r="R255" s="105">
        <v>0.25</v>
      </c>
      <c r="S255" s="106" t="s">
        <v>66</v>
      </c>
      <c r="U255" s="100">
        <f>AVERAGE(L$6:L255)</f>
        <v>4224.6000000000004</v>
      </c>
      <c r="V255" s="100">
        <f>AVERAGE(P$6:P255)</f>
        <v>1883.5319999999999</v>
      </c>
      <c r="W255" s="100">
        <f>AVERAGE(Q$6:Q255)</f>
        <v>2341.0680000000002</v>
      </c>
      <c r="X255" s="6"/>
      <c r="Z255" s="103">
        <v>250</v>
      </c>
      <c r="AA255" s="103">
        <v>5</v>
      </c>
      <c r="AB255" s="103">
        <v>2</v>
      </c>
      <c r="AC255" s="103">
        <v>5</v>
      </c>
      <c r="AD255" s="104">
        <v>55</v>
      </c>
      <c r="AE255" s="103">
        <v>5</v>
      </c>
      <c r="AF255" s="103">
        <v>10</v>
      </c>
      <c r="AG255" s="104">
        <v>3000</v>
      </c>
      <c r="AH255" s="103">
        <v>5</v>
      </c>
      <c r="AI255" s="104">
        <v>300</v>
      </c>
      <c r="AJ255" s="104">
        <v>6300</v>
      </c>
      <c r="AK255" s="104">
        <v>500</v>
      </c>
      <c r="AL255" s="104">
        <v>0</v>
      </c>
      <c r="AM255" s="104">
        <v>515</v>
      </c>
      <c r="AN255" s="104">
        <v>1765</v>
      </c>
      <c r="AO255" s="104">
        <v>4535</v>
      </c>
      <c r="AP255" s="105">
        <v>0.25</v>
      </c>
      <c r="AQ255" s="106" t="s">
        <v>66</v>
      </c>
      <c r="AS255" s="100">
        <f>AVERAGE(AJ$6:AJ255)</f>
        <v>6179.4</v>
      </c>
      <c r="AT255" s="100">
        <f>AVERAGE(AN$6:AN255)</f>
        <v>2136.0079999999998</v>
      </c>
      <c r="AU255" s="100">
        <f>AVERAGE(AO$6:AO255)</f>
        <v>4043.3919999999998</v>
      </c>
      <c r="AV255" s="6"/>
      <c r="AX255" s="103">
        <v>250</v>
      </c>
      <c r="AY255" s="103">
        <v>2</v>
      </c>
      <c r="AZ255" s="103">
        <v>2</v>
      </c>
      <c r="BA255" s="103">
        <v>1</v>
      </c>
      <c r="BB255" s="104">
        <v>49</v>
      </c>
      <c r="BC255" s="103">
        <v>6</v>
      </c>
      <c r="BD255" s="103">
        <v>7</v>
      </c>
      <c r="BE255" s="104">
        <v>800</v>
      </c>
      <c r="BF255" s="103">
        <v>5</v>
      </c>
      <c r="BG255" s="104">
        <v>200</v>
      </c>
      <c r="BH255" s="104">
        <v>5000</v>
      </c>
      <c r="BI255" s="104">
        <v>300</v>
      </c>
      <c r="BJ255" s="104">
        <v>0</v>
      </c>
      <c r="BK255" s="104">
        <v>485</v>
      </c>
      <c r="BL255" s="104">
        <v>1535</v>
      </c>
      <c r="BM255" s="104">
        <v>3465</v>
      </c>
      <c r="BN255" s="105">
        <v>0.25</v>
      </c>
      <c r="BO255" s="106" t="str">
        <v>No</v>
      </c>
      <c r="BQ255" s="100">
        <f>AVERAGE(BH$6:BH255)</f>
        <v>7506.8</v>
      </c>
      <c r="BR255" s="100">
        <f>AVERAGE(BL$6:BL255)</f>
        <v>2062.3119999999999</v>
      </c>
      <c r="BS255" s="100">
        <f>AVERAGE(BM$6:BM255)</f>
        <v>5444.4880000000003</v>
      </c>
      <c r="BT255" s="6"/>
      <c r="BU255" s="103">
        <v>250</v>
      </c>
      <c r="BV255" s="103">
        <v>2</v>
      </c>
      <c r="BW255" s="103">
        <v>3</v>
      </c>
      <c r="BX255" s="103">
        <v>2</v>
      </c>
      <c r="BY255" s="104">
        <v>44</v>
      </c>
      <c r="BZ255" s="103">
        <v>8</v>
      </c>
      <c r="CA255" s="103">
        <v>10</v>
      </c>
      <c r="CB255" s="104">
        <v>800</v>
      </c>
      <c r="CC255" s="103">
        <v>8</v>
      </c>
      <c r="CD255" s="104">
        <v>300</v>
      </c>
      <c r="CE255" s="104">
        <v>7500</v>
      </c>
      <c r="CF255" s="104">
        <v>300</v>
      </c>
      <c r="CG255" s="104">
        <v>0</v>
      </c>
      <c r="CH255" s="104">
        <v>592</v>
      </c>
      <c r="CI255" s="104">
        <v>2092</v>
      </c>
      <c r="CJ255" s="104">
        <v>5408</v>
      </c>
      <c r="CK255" s="105">
        <v>0.4</v>
      </c>
      <c r="CL255" s="106" t="s">
        <v>66</v>
      </c>
      <c r="CN255" s="100">
        <f>AVERAGE(CE$6:CE255)</f>
        <v>7633.6</v>
      </c>
      <c r="CO255" s="100">
        <f>AVERAGE(CI$6:CI255)</f>
        <v>2125.58</v>
      </c>
      <c r="CP255" s="100">
        <f>AVERAGE(CJ$6:CJ255)</f>
        <v>5508.02</v>
      </c>
    </row>
    <row r="256" spans="2:94" ht="16" x14ac:dyDescent="0.2">
      <c r="B256" s="103">
        <v>251</v>
      </c>
      <c r="C256" s="103">
        <v>1</v>
      </c>
      <c r="D256" s="103">
        <v>4</v>
      </c>
      <c r="E256" s="103">
        <v>4</v>
      </c>
      <c r="F256" s="104">
        <v>48</v>
      </c>
      <c r="G256" s="103">
        <v>7</v>
      </c>
      <c r="H256" s="103">
        <v>11</v>
      </c>
      <c r="I256" s="104">
        <v>450</v>
      </c>
      <c r="J256" s="103">
        <v>10</v>
      </c>
      <c r="K256" s="104">
        <v>600</v>
      </c>
      <c r="L256" s="104">
        <v>5550</v>
      </c>
      <c r="M256" s="104">
        <v>500</v>
      </c>
      <c r="N256" s="104">
        <v>0</v>
      </c>
      <c r="O256" s="104">
        <v>720</v>
      </c>
      <c r="P256" s="104">
        <v>2720</v>
      </c>
      <c r="Q256" s="104">
        <v>2830</v>
      </c>
      <c r="R256" s="105">
        <v>0.5</v>
      </c>
      <c r="S256" s="106" t="s">
        <v>66</v>
      </c>
      <c r="U256" s="100">
        <f>AVERAGE(L$6:L256)</f>
        <v>4229.880478087649</v>
      </c>
      <c r="V256" s="100">
        <f>AVERAGE(P$6:P256)</f>
        <v>1886.8645418326694</v>
      </c>
      <c r="W256" s="100">
        <f>AVERAGE(Q$6:Q256)</f>
        <v>2343.0159362549803</v>
      </c>
      <c r="X256" s="6"/>
      <c r="Z256" s="103">
        <v>251</v>
      </c>
      <c r="AA256" s="103">
        <v>2</v>
      </c>
      <c r="AB256" s="103">
        <v>2</v>
      </c>
      <c r="AC256" s="103">
        <v>1</v>
      </c>
      <c r="AD256" s="104">
        <v>32</v>
      </c>
      <c r="AE256" s="103">
        <v>10</v>
      </c>
      <c r="AF256" s="103">
        <v>11</v>
      </c>
      <c r="AG256" s="104">
        <v>1200</v>
      </c>
      <c r="AH256" s="103">
        <v>9</v>
      </c>
      <c r="AI256" s="104">
        <v>300</v>
      </c>
      <c r="AJ256" s="104">
        <v>6900</v>
      </c>
      <c r="AK256" s="104">
        <v>500</v>
      </c>
      <c r="AL256" s="104">
        <v>0</v>
      </c>
      <c r="AM256" s="104">
        <v>528</v>
      </c>
      <c r="AN256" s="104">
        <v>2378</v>
      </c>
      <c r="AO256" s="104">
        <v>4522</v>
      </c>
      <c r="AP256" s="105">
        <v>0.45</v>
      </c>
      <c r="AQ256" s="106" t="s">
        <v>66</v>
      </c>
      <c r="AS256" s="100">
        <f>AVERAGE(AJ$6:AJ256)</f>
        <v>6182.2709163346617</v>
      </c>
      <c r="AT256" s="100">
        <f>AVERAGE(AN$6:AN256)</f>
        <v>2136.972111553785</v>
      </c>
      <c r="AU256" s="100">
        <f>AVERAGE(AO$6:AO256)</f>
        <v>4045.2988047808767</v>
      </c>
      <c r="AV256" s="6"/>
      <c r="AX256" s="103">
        <v>251</v>
      </c>
      <c r="AY256" s="103">
        <v>3</v>
      </c>
      <c r="AZ256" s="103">
        <v>2</v>
      </c>
      <c r="BA256" s="103">
        <v>0</v>
      </c>
      <c r="BB256" s="104">
        <v>56</v>
      </c>
      <c r="BC256" s="103">
        <v>6</v>
      </c>
      <c r="BD256" s="103">
        <v>6</v>
      </c>
      <c r="BE256" s="104">
        <v>1200</v>
      </c>
      <c r="BF256" s="103">
        <v>3</v>
      </c>
      <c r="BG256" s="104">
        <v>200</v>
      </c>
      <c r="BH256" s="104">
        <v>3800</v>
      </c>
      <c r="BI256" s="104">
        <v>300</v>
      </c>
      <c r="BJ256" s="104">
        <v>0</v>
      </c>
      <c r="BK256" s="104">
        <v>408</v>
      </c>
      <c r="BL256" s="104">
        <v>1158</v>
      </c>
      <c r="BM256" s="104">
        <v>2642</v>
      </c>
      <c r="BN256" s="105">
        <v>0.15</v>
      </c>
      <c r="BO256" s="106" t="str">
        <v>No</v>
      </c>
      <c r="BQ256" s="100">
        <f>AVERAGE(BH$6:BH256)</f>
        <v>7492.0318725099605</v>
      </c>
      <c r="BR256" s="100">
        <f>AVERAGE(BL$6:BL256)</f>
        <v>2058.7091633466134</v>
      </c>
      <c r="BS256" s="100">
        <f>AVERAGE(BM$6:BM256)</f>
        <v>5433.3227091633462</v>
      </c>
      <c r="BT256" s="6"/>
      <c r="BU256" s="103">
        <v>251</v>
      </c>
      <c r="BV256" s="103">
        <v>5</v>
      </c>
      <c r="BW256" s="103">
        <v>3</v>
      </c>
      <c r="BX256" s="103">
        <v>5</v>
      </c>
      <c r="BY256" s="104">
        <v>86</v>
      </c>
      <c r="BZ256" s="103">
        <v>10</v>
      </c>
      <c r="CA256" s="103">
        <v>15</v>
      </c>
      <c r="CB256" s="104">
        <v>2000</v>
      </c>
      <c r="CC256" s="103">
        <v>10</v>
      </c>
      <c r="CD256" s="104">
        <v>300</v>
      </c>
      <c r="CE256" s="104">
        <v>10300</v>
      </c>
      <c r="CF256" s="104">
        <v>300</v>
      </c>
      <c r="CG256" s="104">
        <v>0</v>
      </c>
      <c r="CH256" s="104">
        <v>1100</v>
      </c>
      <c r="CI256" s="104">
        <v>2900</v>
      </c>
      <c r="CJ256" s="104">
        <v>7400</v>
      </c>
      <c r="CK256" s="105">
        <v>0.5</v>
      </c>
      <c r="CL256" s="106" t="s">
        <v>66</v>
      </c>
      <c r="CN256" s="100">
        <f>AVERAGE(CE$6:CE256)</f>
        <v>7644.2231075697209</v>
      </c>
      <c r="CO256" s="100">
        <f>AVERAGE(CI$6:CI256)</f>
        <v>2128.6653386454182</v>
      </c>
      <c r="CP256" s="100">
        <f>AVERAGE(CJ$6:CJ256)</f>
        <v>5515.5577689243028</v>
      </c>
    </row>
    <row r="257" spans="2:94" ht="16" x14ac:dyDescent="0.2">
      <c r="B257" s="103">
        <v>252</v>
      </c>
      <c r="C257" s="103">
        <v>3</v>
      </c>
      <c r="D257" s="103">
        <v>2</v>
      </c>
      <c r="E257" s="103">
        <v>2</v>
      </c>
      <c r="F257" s="104">
        <v>51</v>
      </c>
      <c r="G257" s="103">
        <v>6</v>
      </c>
      <c r="H257" s="103">
        <v>8</v>
      </c>
      <c r="I257" s="104">
        <v>1350</v>
      </c>
      <c r="J257" s="103">
        <v>5</v>
      </c>
      <c r="K257" s="104">
        <v>300</v>
      </c>
      <c r="L257" s="104">
        <v>3900</v>
      </c>
      <c r="M257" s="104">
        <v>500</v>
      </c>
      <c r="N257" s="104">
        <v>0</v>
      </c>
      <c r="O257" s="104">
        <v>495</v>
      </c>
      <c r="P257" s="104">
        <v>1745</v>
      </c>
      <c r="Q257" s="104">
        <v>2155</v>
      </c>
      <c r="R257" s="105">
        <v>0.25</v>
      </c>
      <c r="S257" s="106" t="s">
        <v>66</v>
      </c>
      <c r="U257" s="100">
        <f>AVERAGE(L$6:L257)</f>
        <v>4228.5714285714284</v>
      </c>
      <c r="V257" s="100">
        <f>AVERAGE(P$6:P257)</f>
        <v>1886.3015873015872</v>
      </c>
      <c r="W257" s="100">
        <f>AVERAGE(Q$6:Q257)</f>
        <v>2342.2698412698414</v>
      </c>
      <c r="X257" s="6"/>
      <c r="Z257" s="103">
        <v>252</v>
      </c>
      <c r="AA257" s="103">
        <v>0</v>
      </c>
      <c r="AB257" s="103">
        <v>3</v>
      </c>
      <c r="AC257" s="103">
        <v>0</v>
      </c>
      <c r="AD257" s="104">
        <v>84</v>
      </c>
      <c r="AE257" s="103">
        <v>7</v>
      </c>
      <c r="AF257" s="103">
        <v>7</v>
      </c>
      <c r="AG257" s="104">
        <v>0</v>
      </c>
      <c r="AH257" s="103">
        <v>7</v>
      </c>
      <c r="AI257" s="104">
        <v>450</v>
      </c>
      <c r="AJ257" s="104">
        <v>4650</v>
      </c>
      <c r="AK257" s="104">
        <v>500</v>
      </c>
      <c r="AL257" s="104">
        <v>0</v>
      </c>
      <c r="AM257" s="104">
        <v>828</v>
      </c>
      <c r="AN257" s="104">
        <v>2378</v>
      </c>
      <c r="AO257" s="104">
        <v>2272</v>
      </c>
      <c r="AP257" s="105">
        <v>0.35</v>
      </c>
      <c r="AQ257" s="106" t="s">
        <v>66</v>
      </c>
      <c r="AS257" s="100">
        <f>AVERAGE(AJ$6:AJ257)</f>
        <v>6176.1904761904761</v>
      </c>
      <c r="AT257" s="100">
        <f>AVERAGE(AN$6:AN257)</f>
        <v>2137.9285714285716</v>
      </c>
      <c r="AU257" s="100">
        <f>AVERAGE(AO$6:AO257)</f>
        <v>4038.2619047619046</v>
      </c>
      <c r="AV257" s="6"/>
      <c r="AX257" s="103">
        <v>252</v>
      </c>
      <c r="AY257" s="103">
        <v>0</v>
      </c>
      <c r="AZ257" s="103">
        <v>2</v>
      </c>
      <c r="BA257" s="103">
        <v>2</v>
      </c>
      <c r="BB257" s="104">
        <v>50</v>
      </c>
      <c r="BC257" s="103">
        <v>10</v>
      </c>
      <c r="BD257" s="103">
        <v>12</v>
      </c>
      <c r="BE257" s="104">
        <v>0</v>
      </c>
      <c r="BF257" s="103">
        <v>12</v>
      </c>
      <c r="BG257" s="104">
        <v>200</v>
      </c>
      <c r="BH257" s="104">
        <v>9800</v>
      </c>
      <c r="BI257" s="104">
        <v>300</v>
      </c>
      <c r="BJ257" s="104">
        <v>0</v>
      </c>
      <c r="BK257" s="104">
        <v>840</v>
      </c>
      <c r="BL257" s="104">
        <v>2940</v>
      </c>
      <c r="BM257" s="104">
        <v>6860</v>
      </c>
      <c r="BN257" s="105">
        <v>0.6</v>
      </c>
      <c r="BO257" s="106" t="str">
        <v>No</v>
      </c>
      <c r="BQ257" s="100">
        <f>AVERAGE(BH$6:BH257)</f>
        <v>7501.1904761904761</v>
      </c>
      <c r="BR257" s="100">
        <f>AVERAGE(BL$6:BL257)</f>
        <v>2062.2063492063494</v>
      </c>
      <c r="BS257" s="100">
        <f>AVERAGE(BM$6:BM257)</f>
        <v>5438.9841269841272</v>
      </c>
      <c r="BT257" s="6"/>
      <c r="BU257" s="103">
        <v>252</v>
      </c>
      <c r="BV257" s="103">
        <v>1</v>
      </c>
      <c r="BW257" s="103">
        <v>3</v>
      </c>
      <c r="BX257" s="103">
        <v>5</v>
      </c>
      <c r="BY257" s="104">
        <v>58</v>
      </c>
      <c r="BZ257" s="103">
        <v>8</v>
      </c>
      <c r="CA257" s="103">
        <v>13</v>
      </c>
      <c r="CB257" s="104">
        <v>400</v>
      </c>
      <c r="CC257" s="103">
        <v>12</v>
      </c>
      <c r="CD257" s="104">
        <v>300</v>
      </c>
      <c r="CE257" s="104">
        <v>10300</v>
      </c>
      <c r="CF257" s="104">
        <v>300</v>
      </c>
      <c r="CG257" s="104">
        <v>0</v>
      </c>
      <c r="CH257" s="104">
        <v>936</v>
      </c>
      <c r="CI257" s="104">
        <v>3036</v>
      </c>
      <c r="CJ257" s="104">
        <v>7264</v>
      </c>
      <c r="CK257" s="105">
        <v>0.6</v>
      </c>
      <c r="CL257" s="106" t="s">
        <v>66</v>
      </c>
      <c r="CN257" s="100">
        <f>AVERAGE(CE$6:CE257)</f>
        <v>7654.7619047619046</v>
      </c>
      <c r="CO257" s="100">
        <f>AVERAGE(CI$6:CI257)</f>
        <v>2132.2658730158732</v>
      </c>
      <c r="CP257" s="100">
        <f>AVERAGE(CJ$6:CJ257)</f>
        <v>5522.4960317460318</v>
      </c>
    </row>
    <row r="258" spans="2:94" ht="16" x14ac:dyDescent="0.2">
      <c r="B258" s="103">
        <v>253</v>
      </c>
      <c r="C258" s="103">
        <v>3</v>
      </c>
      <c r="D258" s="103">
        <v>3</v>
      </c>
      <c r="E258" s="103">
        <v>3</v>
      </c>
      <c r="F258" s="104">
        <v>55</v>
      </c>
      <c r="G258" s="103">
        <v>6</v>
      </c>
      <c r="H258" s="103">
        <v>9</v>
      </c>
      <c r="I258" s="104">
        <v>1350</v>
      </c>
      <c r="J258" s="103">
        <v>6</v>
      </c>
      <c r="K258" s="104">
        <v>450</v>
      </c>
      <c r="L258" s="104">
        <v>4500</v>
      </c>
      <c r="M258" s="104">
        <v>500</v>
      </c>
      <c r="N258" s="104">
        <v>0</v>
      </c>
      <c r="O258" s="104">
        <v>570</v>
      </c>
      <c r="P258" s="104">
        <v>1970</v>
      </c>
      <c r="Q258" s="104">
        <v>2530</v>
      </c>
      <c r="R258" s="105">
        <v>0.3</v>
      </c>
      <c r="S258" s="106" t="s">
        <v>66</v>
      </c>
      <c r="U258" s="100">
        <f>AVERAGE(L$6:L258)</f>
        <v>4229.644268774704</v>
      </c>
      <c r="V258" s="100">
        <f>AVERAGE(P$6:P258)</f>
        <v>1886.6324110671937</v>
      </c>
      <c r="W258" s="100">
        <f>AVERAGE(Q$6:Q258)</f>
        <v>2343.01185770751</v>
      </c>
      <c r="X258" s="6"/>
      <c r="Z258" s="103">
        <v>253</v>
      </c>
      <c r="AA258" s="103">
        <v>3</v>
      </c>
      <c r="AB258" s="103">
        <v>3</v>
      </c>
      <c r="AC258" s="103">
        <v>2</v>
      </c>
      <c r="AD258" s="104">
        <v>47</v>
      </c>
      <c r="AE258" s="103">
        <v>5</v>
      </c>
      <c r="AF258" s="103">
        <v>7</v>
      </c>
      <c r="AG258" s="104">
        <v>1800</v>
      </c>
      <c r="AH258" s="103">
        <v>4</v>
      </c>
      <c r="AI258" s="104">
        <v>450</v>
      </c>
      <c r="AJ258" s="104">
        <v>4650</v>
      </c>
      <c r="AK258" s="104">
        <v>500</v>
      </c>
      <c r="AL258" s="104">
        <v>0</v>
      </c>
      <c r="AM258" s="104">
        <v>428</v>
      </c>
      <c r="AN258" s="104">
        <v>1528</v>
      </c>
      <c r="AO258" s="104">
        <v>3122</v>
      </c>
      <c r="AP258" s="105">
        <v>0.2</v>
      </c>
      <c r="AQ258" s="106" t="s">
        <v>66</v>
      </c>
      <c r="AS258" s="100">
        <f>AVERAGE(AJ$6:AJ258)</f>
        <v>6170.158102766798</v>
      </c>
      <c r="AT258" s="100">
        <f>AVERAGE(AN$6:AN258)</f>
        <v>2135.517786561265</v>
      </c>
      <c r="AU258" s="100">
        <f>AVERAGE(AO$6:AO258)</f>
        <v>4034.6403162055335</v>
      </c>
      <c r="AV258" s="6"/>
      <c r="AX258" s="103">
        <v>253</v>
      </c>
      <c r="AY258" s="103">
        <v>2</v>
      </c>
      <c r="AZ258" s="103">
        <v>1</v>
      </c>
      <c r="BA258" s="103">
        <v>2</v>
      </c>
      <c r="BB258" s="104">
        <v>50</v>
      </c>
      <c r="BC258" s="103">
        <v>8</v>
      </c>
      <c r="BD258" s="103">
        <v>10</v>
      </c>
      <c r="BE258" s="104">
        <v>800</v>
      </c>
      <c r="BF258" s="103">
        <v>8</v>
      </c>
      <c r="BG258" s="104">
        <v>100</v>
      </c>
      <c r="BH258" s="104">
        <v>7300</v>
      </c>
      <c r="BI258" s="104">
        <v>300</v>
      </c>
      <c r="BJ258" s="104">
        <v>0</v>
      </c>
      <c r="BK258" s="104">
        <v>640</v>
      </c>
      <c r="BL258" s="104">
        <v>2140</v>
      </c>
      <c r="BM258" s="104">
        <v>5160</v>
      </c>
      <c r="BN258" s="105">
        <v>0.4</v>
      </c>
      <c r="BO258" s="106" t="str">
        <v>No</v>
      </c>
      <c r="BQ258" s="100">
        <f>AVERAGE(BH$6:BH258)</f>
        <v>7500.395256916996</v>
      </c>
      <c r="BR258" s="100">
        <f>AVERAGE(BL$6:BL258)</f>
        <v>2062.513833992095</v>
      </c>
      <c r="BS258" s="100">
        <f>AVERAGE(BM$6:BM258)</f>
        <v>5437.881422924901</v>
      </c>
      <c r="BT258" s="6"/>
      <c r="BU258" s="103">
        <v>253</v>
      </c>
      <c r="BV258" s="103">
        <v>0</v>
      </c>
      <c r="BW258" s="103">
        <v>1</v>
      </c>
      <c r="BX258" s="103">
        <v>3</v>
      </c>
      <c r="BY258" s="104">
        <v>59</v>
      </c>
      <c r="BZ258" s="103">
        <v>7</v>
      </c>
      <c r="CA258" s="103">
        <v>10</v>
      </c>
      <c r="CB258" s="104">
        <v>0</v>
      </c>
      <c r="CC258" s="103">
        <v>10</v>
      </c>
      <c r="CD258" s="104">
        <v>100</v>
      </c>
      <c r="CE258" s="104">
        <v>8100</v>
      </c>
      <c r="CF258" s="104">
        <v>300</v>
      </c>
      <c r="CG258" s="104">
        <v>0</v>
      </c>
      <c r="CH258" s="104">
        <v>830</v>
      </c>
      <c r="CI258" s="104">
        <v>2630</v>
      </c>
      <c r="CJ258" s="104">
        <v>5470</v>
      </c>
      <c r="CK258" s="105">
        <v>0.5</v>
      </c>
      <c r="CL258" s="106" t="s">
        <v>66</v>
      </c>
      <c r="CN258" s="100">
        <f>AVERAGE(CE$6:CE258)</f>
        <v>7656.521739130435</v>
      </c>
      <c r="CO258" s="100">
        <f>AVERAGE(CI$6:CI258)</f>
        <v>2134.2332015810275</v>
      </c>
      <c r="CP258" s="100">
        <f>AVERAGE(CJ$6:CJ258)</f>
        <v>5522.288537549407</v>
      </c>
    </row>
    <row r="259" spans="2:94" ht="16" x14ac:dyDescent="0.2">
      <c r="B259" s="103">
        <v>254</v>
      </c>
      <c r="C259" s="103">
        <v>5</v>
      </c>
      <c r="D259" s="103">
        <v>2</v>
      </c>
      <c r="E259" s="103">
        <v>2</v>
      </c>
      <c r="F259" s="104">
        <v>69</v>
      </c>
      <c r="G259" s="103">
        <v>6</v>
      </c>
      <c r="H259" s="103">
        <v>8</v>
      </c>
      <c r="I259" s="104">
        <v>2250</v>
      </c>
      <c r="J259" s="103">
        <v>3</v>
      </c>
      <c r="K259" s="104">
        <v>300</v>
      </c>
      <c r="L259" s="104">
        <v>3900</v>
      </c>
      <c r="M259" s="104">
        <v>500</v>
      </c>
      <c r="N259" s="104">
        <v>0</v>
      </c>
      <c r="O259" s="104">
        <v>447</v>
      </c>
      <c r="P259" s="104">
        <v>1397</v>
      </c>
      <c r="Q259" s="104">
        <v>2503</v>
      </c>
      <c r="R259" s="105">
        <v>0.15</v>
      </c>
      <c r="S259" s="106" t="s">
        <v>66</v>
      </c>
      <c r="U259" s="100">
        <f>AVERAGE(L$6:L259)</f>
        <v>4228.3464566929133</v>
      </c>
      <c r="V259" s="100">
        <f>AVERAGE(P$6:P259)</f>
        <v>1884.7047244094488</v>
      </c>
      <c r="W259" s="100">
        <f>AVERAGE(Q$6:Q259)</f>
        <v>2343.6417322834645</v>
      </c>
      <c r="X259" s="6"/>
      <c r="Z259" s="103">
        <v>254</v>
      </c>
      <c r="AA259" s="103">
        <v>1</v>
      </c>
      <c r="AB259" s="103">
        <v>2</v>
      </c>
      <c r="AC259" s="103">
        <v>0</v>
      </c>
      <c r="AD259" s="104">
        <v>29</v>
      </c>
      <c r="AE259" s="103">
        <v>7</v>
      </c>
      <c r="AF259" s="103">
        <v>7</v>
      </c>
      <c r="AG259" s="104">
        <v>600</v>
      </c>
      <c r="AH259" s="103">
        <v>6</v>
      </c>
      <c r="AI259" s="104">
        <v>300</v>
      </c>
      <c r="AJ259" s="104">
        <v>4500</v>
      </c>
      <c r="AK259" s="104">
        <v>500</v>
      </c>
      <c r="AL259" s="104">
        <v>0</v>
      </c>
      <c r="AM259" s="104">
        <v>414</v>
      </c>
      <c r="AN259" s="104">
        <v>1814</v>
      </c>
      <c r="AO259" s="104">
        <v>2686</v>
      </c>
      <c r="AP259" s="105">
        <v>0.3</v>
      </c>
      <c r="AQ259" s="106" t="s">
        <v>66</v>
      </c>
      <c r="AS259" s="100">
        <f>AVERAGE(AJ$6:AJ259)</f>
        <v>6163.5826771653547</v>
      </c>
      <c r="AT259" s="100">
        <f>AVERAGE(AN$6:AN259)</f>
        <v>2134.251968503937</v>
      </c>
      <c r="AU259" s="100">
        <f>AVERAGE(AO$6:AO259)</f>
        <v>4029.3307086614172</v>
      </c>
      <c r="AV259" s="6"/>
      <c r="AX259" s="103">
        <v>254</v>
      </c>
      <c r="AY259" s="103">
        <v>2</v>
      </c>
      <c r="AZ259" s="103">
        <v>2</v>
      </c>
      <c r="BA259" s="103">
        <v>4</v>
      </c>
      <c r="BB259" s="104">
        <v>68</v>
      </c>
      <c r="BC259" s="103">
        <v>10</v>
      </c>
      <c r="BD259" s="103">
        <v>14</v>
      </c>
      <c r="BE259" s="104">
        <v>800</v>
      </c>
      <c r="BF259" s="103">
        <v>12</v>
      </c>
      <c r="BG259" s="104">
        <v>200</v>
      </c>
      <c r="BH259" s="104">
        <v>10600</v>
      </c>
      <c r="BI259" s="104">
        <v>300</v>
      </c>
      <c r="BJ259" s="104">
        <v>0</v>
      </c>
      <c r="BK259" s="104">
        <v>1056</v>
      </c>
      <c r="BL259" s="104">
        <v>3156</v>
      </c>
      <c r="BM259" s="104">
        <v>7444</v>
      </c>
      <c r="BN259" s="105">
        <v>0.6</v>
      </c>
      <c r="BO259" s="106" t="str">
        <v>No</v>
      </c>
      <c r="BQ259" s="100">
        <f>AVERAGE(BH$6:BH259)</f>
        <v>7512.5984251968503</v>
      </c>
      <c r="BR259" s="100">
        <f>AVERAGE(BL$6:BL259)</f>
        <v>2066.8188976377951</v>
      </c>
      <c r="BS259" s="100">
        <f>AVERAGE(BM$6:BM259)</f>
        <v>5445.7795275590552</v>
      </c>
      <c r="BT259" s="6"/>
      <c r="BU259" s="103">
        <v>254</v>
      </c>
      <c r="BV259" s="103">
        <v>5</v>
      </c>
      <c r="BW259" s="103">
        <v>3</v>
      </c>
      <c r="BX259" s="103">
        <v>3</v>
      </c>
      <c r="BY259" s="104">
        <v>64</v>
      </c>
      <c r="BZ259" s="103">
        <v>7</v>
      </c>
      <c r="CA259" s="103">
        <v>10</v>
      </c>
      <c r="CB259" s="104">
        <v>2000</v>
      </c>
      <c r="CC259" s="103">
        <v>5</v>
      </c>
      <c r="CD259" s="104">
        <v>300</v>
      </c>
      <c r="CE259" s="104">
        <v>6300</v>
      </c>
      <c r="CF259" s="104">
        <v>300</v>
      </c>
      <c r="CG259" s="104">
        <v>0</v>
      </c>
      <c r="CH259" s="104">
        <v>560</v>
      </c>
      <c r="CI259" s="104">
        <v>1610</v>
      </c>
      <c r="CJ259" s="104">
        <v>4690</v>
      </c>
      <c r="CK259" s="105">
        <v>0.25</v>
      </c>
      <c r="CL259" s="106" t="s">
        <v>66</v>
      </c>
      <c r="CN259" s="100">
        <f>AVERAGE(CE$6:CE259)</f>
        <v>7651.1811023622049</v>
      </c>
      <c r="CO259" s="100">
        <f>AVERAGE(CI$6:CI259)</f>
        <v>2132.1692913385828</v>
      </c>
      <c r="CP259" s="100">
        <f>AVERAGE(CJ$6:CJ259)</f>
        <v>5519.0118110236217</v>
      </c>
    </row>
    <row r="260" spans="2:94" ht="16" x14ac:dyDescent="0.2">
      <c r="B260" s="103">
        <v>255</v>
      </c>
      <c r="C260" s="103">
        <v>4</v>
      </c>
      <c r="D260" s="103">
        <v>5</v>
      </c>
      <c r="E260" s="103">
        <v>3</v>
      </c>
      <c r="F260" s="104">
        <v>33</v>
      </c>
      <c r="G260" s="103">
        <v>4</v>
      </c>
      <c r="H260" s="103">
        <v>7</v>
      </c>
      <c r="I260" s="104">
        <v>1800</v>
      </c>
      <c r="J260" s="103">
        <v>3</v>
      </c>
      <c r="K260" s="104">
        <v>750</v>
      </c>
      <c r="L260" s="104">
        <v>3900</v>
      </c>
      <c r="M260" s="104">
        <v>500</v>
      </c>
      <c r="N260" s="104">
        <v>0</v>
      </c>
      <c r="O260" s="104">
        <v>339</v>
      </c>
      <c r="P260" s="104">
        <v>1289</v>
      </c>
      <c r="Q260" s="104">
        <v>2611</v>
      </c>
      <c r="R260" s="105">
        <v>0.15</v>
      </c>
      <c r="S260" s="106" t="s">
        <v>66</v>
      </c>
      <c r="U260" s="100">
        <f>AVERAGE(L$6:L260)</f>
        <v>4227.0588235294117</v>
      </c>
      <c r="V260" s="100">
        <f>AVERAGE(P$6:P260)</f>
        <v>1882.3686274509803</v>
      </c>
      <c r="W260" s="100">
        <f>AVERAGE(Q$6:Q260)</f>
        <v>2344.6901960784312</v>
      </c>
      <c r="X260" s="6"/>
      <c r="Z260" s="103">
        <v>255</v>
      </c>
      <c r="AA260" s="103">
        <v>3</v>
      </c>
      <c r="AB260" s="103">
        <v>3</v>
      </c>
      <c r="AC260" s="103">
        <v>3</v>
      </c>
      <c r="AD260" s="104">
        <v>32</v>
      </c>
      <c r="AE260" s="103">
        <v>4</v>
      </c>
      <c r="AF260" s="103">
        <v>7</v>
      </c>
      <c r="AG260" s="104">
        <v>1800</v>
      </c>
      <c r="AH260" s="103">
        <v>4</v>
      </c>
      <c r="AI260" s="104">
        <v>450</v>
      </c>
      <c r="AJ260" s="104">
        <v>4650</v>
      </c>
      <c r="AK260" s="104">
        <v>500</v>
      </c>
      <c r="AL260" s="104">
        <v>0</v>
      </c>
      <c r="AM260" s="104">
        <v>368</v>
      </c>
      <c r="AN260" s="104">
        <v>1468</v>
      </c>
      <c r="AO260" s="104">
        <v>3182</v>
      </c>
      <c r="AP260" s="105">
        <v>0.2</v>
      </c>
      <c r="AQ260" s="106" t="s">
        <v>66</v>
      </c>
      <c r="AS260" s="100">
        <f>AVERAGE(AJ$6:AJ260)</f>
        <v>6157.6470588235297</v>
      </c>
      <c r="AT260" s="100">
        <f>AVERAGE(AN$6:AN260)</f>
        <v>2131.6392156862744</v>
      </c>
      <c r="AU260" s="100">
        <f>AVERAGE(AO$6:AO260)</f>
        <v>4026.0078431372549</v>
      </c>
      <c r="AV260" s="6"/>
      <c r="AX260" s="103">
        <v>255</v>
      </c>
      <c r="AY260" s="103">
        <v>1</v>
      </c>
      <c r="AZ260" s="103">
        <v>3</v>
      </c>
      <c r="BA260" s="103">
        <v>5</v>
      </c>
      <c r="BB260" s="104">
        <v>77</v>
      </c>
      <c r="BC260" s="103">
        <v>9</v>
      </c>
      <c r="BD260" s="103">
        <v>14</v>
      </c>
      <c r="BE260" s="104">
        <v>400</v>
      </c>
      <c r="BF260" s="103">
        <v>13</v>
      </c>
      <c r="BG260" s="104">
        <v>300</v>
      </c>
      <c r="BH260" s="104">
        <v>11100</v>
      </c>
      <c r="BI260" s="104">
        <v>300</v>
      </c>
      <c r="BJ260" s="104">
        <v>0</v>
      </c>
      <c r="BK260" s="104">
        <v>1241</v>
      </c>
      <c r="BL260" s="104">
        <v>3491</v>
      </c>
      <c r="BM260" s="104">
        <v>7609</v>
      </c>
      <c r="BN260" s="105">
        <v>0.65</v>
      </c>
      <c r="BO260" s="106" t="str">
        <v>No</v>
      </c>
      <c r="BQ260" s="100">
        <f>AVERAGE(BH$6:BH260)</f>
        <v>7526.666666666667</v>
      </c>
      <c r="BR260" s="100">
        <f>AVERAGE(BL$6:BL260)</f>
        <v>2072.4039215686275</v>
      </c>
      <c r="BS260" s="100">
        <f>AVERAGE(BM$6:BM260)</f>
        <v>5454.262745098039</v>
      </c>
      <c r="BT260" s="6"/>
      <c r="BU260" s="103">
        <v>255</v>
      </c>
      <c r="BV260" s="103">
        <v>4</v>
      </c>
      <c r="BW260" s="103">
        <v>3</v>
      </c>
      <c r="BX260" s="103">
        <v>2</v>
      </c>
      <c r="BY260" s="104">
        <v>32</v>
      </c>
      <c r="BZ260" s="103">
        <v>7</v>
      </c>
      <c r="CA260" s="103">
        <v>9</v>
      </c>
      <c r="CB260" s="104">
        <v>1600</v>
      </c>
      <c r="CC260" s="103">
        <v>5</v>
      </c>
      <c r="CD260" s="104">
        <v>300</v>
      </c>
      <c r="CE260" s="104">
        <v>5900</v>
      </c>
      <c r="CF260" s="104">
        <v>300</v>
      </c>
      <c r="CG260" s="104">
        <v>0</v>
      </c>
      <c r="CH260" s="104">
        <v>400</v>
      </c>
      <c r="CI260" s="104">
        <v>1450</v>
      </c>
      <c r="CJ260" s="104">
        <v>4450</v>
      </c>
      <c r="CK260" s="105">
        <v>0.25</v>
      </c>
      <c r="CL260" s="106" t="s">
        <v>66</v>
      </c>
      <c r="CN260" s="100">
        <f>AVERAGE(CE$6:CE260)</f>
        <v>7644.3137254901958</v>
      </c>
      <c r="CO260" s="100">
        <f>AVERAGE(CI$6:CI260)</f>
        <v>2129.4941176470588</v>
      </c>
      <c r="CP260" s="100">
        <f>AVERAGE(CJ$6:CJ260)</f>
        <v>5514.8196078431374</v>
      </c>
    </row>
    <row r="261" spans="2:94" ht="16" x14ac:dyDescent="0.2">
      <c r="B261" s="103">
        <v>256</v>
      </c>
      <c r="C261" s="103">
        <v>5</v>
      </c>
      <c r="D261" s="103">
        <v>5</v>
      </c>
      <c r="E261" s="103">
        <v>0</v>
      </c>
      <c r="F261" s="104">
        <v>50</v>
      </c>
      <c r="G261" s="103">
        <v>6</v>
      </c>
      <c r="H261" s="103">
        <v>6</v>
      </c>
      <c r="I261" s="104">
        <v>2250</v>
      </c>
      <c r="J261" s="103">
        <v>1</v>
      </c>
      <c r="K261" s="104">
        <v>750</v>
      </c>
      <c r="L261" s="104">
        <v>3450</v>
      </c>
      <c r="M261" s="104">
        <v>500</v>
      </c>
      <c r="N261" s="104">
        <v>0</v>
      </c>
      <c r="O261" s="104">
        <v>290</v>
      </c>
      <c r="P261" s="104">
        <v>940</v>
      </c>
      <c r="Q261" s="104">
        <v>2510</v>
      </c>
      <c r="R261" s="105">
        <v>0.05</v>
      </c>
      <c r="S261" s="106" t="s">
        <v>66</v>
      </c>
      <c r="U261" s="100">
        <f>AVERAGE(L$6:L261)</f>
        <v>4224.0234375</v>
      </c>
      <c r="V261" s="100">
        <f>AVERAGE(P$6:P261)</f>
        <v>1878.6875</v>
      </c>
      <c r="W261" s="100">
        <f>AVERAGE(Q$6:Q261)</f>
        <v>2345.3359375</v>
      </c>
      <c r="X261" s="6"/>
      <c r="Z261" s="103">
        <v>256</v>
      </c>
      <c r="AA261" s="103">
        <v>1</v>
      </c>
      <c r="AB261" s="103">
        <v>1</v>
      </c>
      <c r="AC261" s="103">
        <v>1</v>
      </c>
      <c r="AD261" s="104">
        <v>38</v>
      </c>
      <c r="AE261" s="103">
        <v>7</v>
      </c>
      <c r="AF261" s="103">
        <v>8</v>
      </c>
      <c r="AG261" s="104">
        <v>600</v>
      </c>
      <c r="AH261" s="103">
        <v>7</v>
      </c>
      <c r="AI261" s="104">
        <v>150</v>
      </c>
      <c r="AJ261" s="104">
        <v>4950</v>
      </c>
      <c r="AK261" s="104">
        <v>500</v>
      </c>
      <c r="AL261" s="104">
        <v>0</v>
      </c>
      <c r="AM261" s="104">
        <v>506</v>
      </c>
      <c r="AN261" s="104">
        <v>2056</v>
      </c>
      <c r="AO261" s="104">
        <v>2894</v>
      </c>
      <c r="AP261" s="105">
        <v>0.35</v>
      </c>
      <c r="AQ261" s="106" t="s">
        <v>66</v>
      </c>
      <c r="AS261" s="100">
        <f>AVERAGE(AJ$6:AJ261)</f>
        <v>6152.9296875</v>
      </c>
      <c r="AT261" s="100">
        <f>AVERAGE(AN$6:AN261)</f>
        <v>2131.34375</v>
      </c>
      <c r="AU261" s="100">
        <f>AVERAGE(AO$6:AO261)</f>
        <v>4021.5859375</v>
      </c>
      <c r="AV261" s="6"/>
      <c r="AX261" s="103">
        <v>256</v>
      </c>
      <c r="AY261" s="103">
        <v>4</v>
      </c>
      <c r="AZ261" s="103">
        <v>3</v>
      </c>
      <c r="BA261" s="103">
        <v>4</v>
      </c>
      <c r="BB261" s="104">
        <v>50</v>
      </c>
      <c r="BC261" s="103">
        <v>7</v>
      </c>
      <c r="BD261" s="103">
        <v>11</v>
      </c>
      <c r="BE261" s="104">
        <v>1600</v>
      </c>
      <c r="BF261" s="103">
        <v>7</v>
      </c>
      <c r="BG261" s="104">
        <v>300</v>
      </c>
      <c r="BH261" s="104">
        <v>7500</v>
      </c>
      <c r="BI261" s="104">
        <v>300</v>
      </c>
      <c r="BJ261" s="104">
        <v>0</v>
      </c>
      <c r="BK261" s="104">
        <v>590</v>
      </c>
      <c r="BL261" s="104">
        <v>1940</v>
      </c>
      <c r="BM261" s="104">
        <v>5560</v>
      </c>
      <c r="BN261" s="105">
        <v>0.35</v>
      </c>
      <c r="BO261" s="106" t="str">
        <v>No</v>
      </c>
      <c r="BQ261" s="100">
        <f>AVERAGE(BH$6:BH261)</f>
        <v>7526.5625</v>
      </c>
      <c r="BR261" s="100">
        <f>AVERAGE(BL$6:BL261)</f>
        <v>2071.88671875</v>
      </c>
      <c r="BS261" s="100">
        <f>AVERAGE(BM$6:BM261)</f>
        <v>5454.67578125</v>
      </c>
      <c r="BT261" s="6"/>
      <c r="BU261" s="103">
        <v>256</v>
      </c>
      <c r="BV261" s="103">
        <v>3</v>
      </c>
      <c r="BW261" s="103">
        <v>3</v>
      </c>
      <c r="BX261" s="103">
        <v>5</v>
      </c>
      <c r="BY261" s="104">
        <v>62</v>
      </c>
      <c r="BZ261" s="103">
        <v>5</v>
      </c>
      <c r="CA261" s="103">
        <v>10</v>
      </c>
      <c r="CB261" s="104">
        <v>1200</v>
      </c>
      <c r="CC261" s="103">
        <v>7</v>
      </c>
      <c r="CD261" s="104">
        <v>300</v>
      </c>
      <c r="CE261" s="104">
        <v>7100</v>
      </c>
      <c r="CF261" s="104">
        <v>300</v>
      </c>
      <c r="CG261" s="104">
        <v>0</v>
      </c>
      <c r="CH261" s="104">
        <v>674</v>
      </c>
      <c r="CI261" s="104">
        <v>2024</v>
      </c>
      <c r="CJ261" s="104">
        <v>5076</v>
      </c>
      <c r="CK261" s="105">
        <v>0.35</v>
      </c>
      <c r="CL261" s="106" t="s">
        <v>66</v>
      </c>
      <c r="CN261" s="100">
        <f>AVERAGE(CE$6:CE261)</f>
        <v>7642.1875</v>
      </c>
      <c r="CO261" s="100">
        <f>AVERAGE(CI$6:CI261)</f>
        <v>2129.08203125</v>
      </c>
      <c r="CP261" s="100">
        <f>AVERAGE(CJ$6:CJ261)</f>
        <v>5513.10546875</v>
      </c>
    </row>
    <row r="262" spans="2:94" ht="16" x14ac:dyDescent="0.2">
      <c r="B262" s="103">
        <v>257</v>
      </c>
      <c r="C262" s="103">
        <v>0</v>
      </c>
      <c r="D262" s="103">
        <v>3</v>
      </c>
      <c r="E262" s="103">
        <v>2</v>
      </c>
      <c r="F262" s="104">
        <v>37</v>
      </c>
      <c r="G262" s="103">
        <v>6</v>
      </c>
      <c r="H262" s="103">
        <v>8</v>
      </c>
      <c r="I262" s="104">
        <v>0</v>
      </c>
      <c r="J262" s="103">
        <v>8</v>
      </c>
      <c r="K262" s="104">
        <v>450</v>
      </c>
      <c r="L262" s="104">
        <v>4050</v>
      </c>
      <c r="M262" s="104">
        <v>500</v>
      </c>
      <c r="N262" s="104">
        <v>0</v>
      </c>
      <c r="O262" s="104">
        <v>536</v>
      </c>
      <c r="P262" s="104">
        <v>2236</v>
      </c>
      <c r="Q262" s="104">
        <v>1814</v>
      </c>
      <c r="R262" s="105">
        <v>0.4</v>
      </c>
      <c r="S262" s="106" t="s">
        <v>66</v>
      </c>
      <c r="U262" s="100">
        <f>AVERAGE(L$6:L262)</f>
        <v>4223.3463035019458</v>
      </c>
      <c r="V262" s="100">
        <f>AVERAGE(P$6:P262)</f>
        <v>1880.0778210116732</v>
      </c>
      <c r="W262" s="100">
        <f>AVERAGE(Q$6:Q262)</f>
        <v>2343.2684824902722</v>
      </c>
      <c r="X262" s="6"/>
      <c r="Z262" s="103">
        <v>257</v>
      </c>
      <c r="AA262" s="103">
        <v>0</v>
      </c>
      <c r="AB262" s="103">
        <v>4</v>
      </c>
      <c r="AC262" s="103">
        <v>1</v>
      </c>
      <c r="AD262" s="104">
        <v>71</v>
      </c>
      <c r="AE262" s="103">
        <v>8</v>
      </c>
      <c r="AF262" s="103">
        <v>9</v>
      </c>
      <c r="AG262" s="104">
        <v>0</v>
      </c>
      <c r="AH262" s="103">
        <v>9</v>
      </c>
      <c r="AI262" s="104">
        <v>600</v>
      </c>
      <c r="AJ262" s="104">
        <v>6000</v>
      </c>
      <c r="AK262" s="104">
        <v>500</v>
      </c>
      <c r="AL262" s="104">
        <v>0</v>
      </c>
      <c r="AM262" s="104">
        <v>879</v>
      </c>
      <c r="AN262" s="104">
        <v>2729</v>
      </c>
      <c r="AO262" s="104">
        <v>3271</v>
      </c>
      <c r="AP262" s="105">
        <v>0.45</v>
      </c>
      <c r="AQ262" s="106" t="s">
        <v>66</v>
      </c>
      <c r="AS262" s="100">
        <f>AVERAGE(AJ$6:AJ262)</f>
        <v>6152.3346303501949</v>
      </c>
      <c r="AT262" s="100">
        <f>AVERAGE(AN$6:AN262)</f>
        <v>2133.6692607003893</v>
      </c>
      <c r="AU262" s="100">
        <f>AVERAGE(AO$6:AO262)</f>
        <v>4018.6653696498056</v>
      </c>
      <c r="AV262" s="6"/>
      <c r="AX262" s="103">
        <v>257</v>
      </c>
      <c r="AY262" s="103">
        <v>3</v>
      </c>
      <c r="AZ262" s="103">
        <v>3</v>
      </c>
      <c r="BA262" s="103">
        <v>1</v>
      </c>
      <c r="BB262" s="104">
        <v>48</v>
      </c>
      <c r="BC262" s="103">
        <v>8</v>
      </c>
      <c r="BD262" s="103">
        <v>9</v>
      </c>
      <c r="BE262" s="104">
        <v>1200</v>
      </c>
      <c r="BF262" s="103">
        <v>6</v>
      </c>
      <c r="BG262" s="104">
        <v>300</v>
      </c>
      <c r="BH262" s="104">
        <v>6300</v>
      </c>
      <c r="BI262" s="104">
        <v>300</v>
      </c>
      <c r="BJ262" s="104">
        <v>0</v>
      </c>
      <c r="BK262" s="104">
        <v>528</v>
      </c>
      <c r="BL262" s="104">
        <v>1728</v>
      </c>
      <c r="BM262" s="104">
        <v>4572</v>
      </c>
      <c r="BN262" s="105">
        <v>0.3</v>
      </c>
      <c r="BO262" s="106" t="str">
        <v>No</v>
      </c>
      <c r="BQ262" s="100">
        <f>AVERAGE(BH$6:BH262)</f>
        <v>7521.7898832684823</v>
      </c>
      <c r="BR262" s="100">
        <f>AVERAGE(BL$6:BL262)</f>
        <v>2070.5486381322958</v>
      </c>
      <c r="BS262" s="100">
        <f>AVERAGE(BM$6:BM262)</f>
        <v>5451.241245136187</v>
      </c>
      <c r="BT262" s="6"/>
      <c r="BU262" s="103">
        <v>257</v>
      </c>
      <c r="BV262" s="103">
        <v>2</v>
      </c>
      <c r="BW262" s="103">
        <v>1</v>
      </c>
      <c r="BX262" s="103">
        <v>0</v>
      </c>
      <c r="BY262" s="104">
        <v>64</v>
      </c>
      <c r="BZ262" s="103">
        <v>5</v>
      </c>
      <c r="CA262" s="103">
        <v>5</v>
      </c>
      <c r="CB262" s="104">
        <v>800</v>
      </c>
      <c r="CC262" s="103">
        <v>3</v>
      </c>
      <c r="CD262" s="104">
        <v>100</v>
      </c>
      <c r="CE262" s="104">
        <v>3300</v>
      </c>
      <c r="CF262" s="104">
        <v>300</v>
      </c>
      <c r="CG262" s="104">
        <v>0</v>
      </c>
      <c r="CH262" s="104">
        <v>432</v>
      </c>
      <c r="CI262" s="104">
        <v>1182</v>
      </c>
      <c r="CJ262" s="104">
        <v>2118</v>
      </c>
      <c r="CK262" s="105">
        <v>0.15</v>
      </c>
      <c r="CL262" s="106" t="s">
        <v>66</v>
      </c>
      <c r="CN262" s="100">
        <f>AVERAGE(CE$6:CE262)</f>
        <v>7625.2918287937746</v>
      </c>
      <c r="CO262" s="100">
        <f>AVERAGE(CI$6:CI262)</f>
        <v>2125.396887159533</v>
      </c>
      <c r="CP262" s="100">
        <f>AVERAGE(CJ$6:CJ262)</f>
        <v>5499.8949416342411</v>
      </c>
    </row>
    <row r="263" spans="2:94" ht="16" x14ac:dyDescent="0.2">
      <c r="B263" s="103">
        <v>258</v>
      </c>
      <c r="C263" s="103">
        <v>4</v>
      </c>
      <c r="D263" s="103">
        <v>2</v>
      </c>
      <c r="E263" s="103">
        <v>4</v>
      </c>
      <c r="F263" s="104">
        <v>55</v>
      </c>
      <c r="G263" s="103">
        <v>6</v>
      </c>
      <c r="H263" s="103">
        <v>10</v>
      </c>
      <c r="I263" s="104">
        <v>1800</v>
      </c>
      <c r="J263" s="103">
        <v>6</v>
      </c>
      <c r="K263" s="104">
        <v>300</v>
      </c>
      <c r="L263" s="104">
        <v>4800</v>
      </c>
      <c r="M263" s="104">
        <v>500</v>
      </c>
      <c r="N263" s="104">
        <v>0</v>
      </c>
      <c r="O263" s="104">
        <v>570</v>
      </c>
      <c r="P263" s="104">
        <v>1970</v>
      </c>
      <c r="Q263" s="104">
        <v>2830</v>
      </c>
      <c r="R263" s="105">
        <v>0.3</v>
      </c>
      <c r="S263" s="106" t="s">
        <v>66</v>
      </c>
      <c r="U263" s="100">
        <f>AVERAGE(L$6:L263)</f>
        <v>4225.5813953488368</v>
      </c>
      <c r="V263" s="100">
        <f>AVERAGE(P$6:P263)</f>
        <v>1880.4263565891472</v>
      </c>
      <c r="W263" s="100">
        <f>AVERAGE(Q$6:Q263)</f>
        <v>2345.1550387596899</v>
      </c>
      <c r="X263" s="6"/>
      <c r="Z263" s="103">
        <v>258</v>
      </c>
      <c r="AA263" s="103">
        <v>0</v>
      </c>
      <c r="AB263" s="103">
        <v>2</v>
      </c>
      <c r="AC263" s="103">
        <v>4</v>
      </c>
      <c r="AD263" s="104">
        <v>54</v>
      </c>
      <c r="AE263" s="103">
        <v>7</v>
      </c>
      <c r="AF263" s="103">
        <v>11</v>
      </c>
      <c r="AG263" s="104">
        <v>0</v>
      </c>
      <c r="AH263" s="103">
        <v>11</v>
      </c>
      <c r="AI263" s="104">
        <v>300</v>
      </c>
      <c r="AJ263" s="104">
        <v>6900</v>
      </c>
      <c r="AK263" s="104">
        <v>500</v>
      </c>
      <c r="AL263" s="104">
        <v>0</v>
      </c>
      <c r="AM263" s="104">
        <v>834</v>
      </c>
      <c r="AN263" s="104">
        <v>2984</v>
      </c>
      <c r="AO263" s="104">
        <v>3916</v>
      </c>
      <c r="AP263" s="105">
        <v>0.55000000000000004</v>
      </c>
      <c r="AQ263" s="106" t="s">
        <v>66</v>
      </c>
      <c r="AS263" s="100">
        <f>AVERAGE(AJ$6:AJ263)</f>
        <v>6155.2325581395353</v>
      </c>
      <c r="AT263" s="100">
        <f>AVERAGE(AN$6:AN263)</f>
        <v>2136.9651162790697</v>
      </c>
      <c r="AU263" s="100">
        <f>AVERAGE(AO$6:AO263)</f>
        <v>4018.2674418604652</v>
      </c>
      <c r="AV263" s="6"/>
      <c r="AX263" s="103">
        <v>258</v>
      </c>
      <c r="AY263" s="103">
        <v>4</v>
      </c>
      <c r="AZ263" s="103">
        <v>2</v>
      </c>
      <c r="BA263" s="103">
        <v>2</v>
      </c>
      <c r="BB263" s="104">
        <v>58</v>
      </c>
      <c r="BC263" s="103">
        <v>7</v>
      </c>
      <c r="BD263" s="103">
        <v>9</v>
      </c>
      <c r="BE263" s="104">
        <v>1600</v>
      </c>
      <c r="BF263" s="103">
        <v>5</v>
      </c>
      <c r="BG263" s="104">
        <v>200</v>
      </c>
      <c r="BH263" s="104">
        <v>5800</v>
      </c>
      <c r="BI263" s="104">
        <v>300</v>
      </c>
      <c r="BJ263" s="104">
        <v>0</v>
      </c>
      <c r="BK263" s="104">
        <v>530</v>
      </c>
      <c r="BL263" s="104">
        <v>1580</v>
      </c>
      <c r="BM263" s="104">
        <v>4220</v>
      </c>
      <c r="BN263" s="105">
        <v>0.25</v>
      </c>
      <c r="BO263" s="106" t="str">
        <v>No</v>
      </c>
      <c r="BQ263" s="100">
        <f>AVERAGE(BH$6:BH263)</f>
        <v>7515.1162790697672</v>
      </c>
      <c r="BR263" s="100">
        <f>AVERAGE(BL$6:BL263)</f>
        <v>2068.6472868217056</v>
      </c>
      <c r="BS263" s="100">
        <f>AVERAGE(BM$6:BM263)</f>
        <v>5446.468992248062</v>
      </c>
      <c r="BT263" s="6"/>
      <c r="BU263" s="103">
        <v>258</v>
      </c>
      <c r="BV263" s="103">
        <v>5</v>
      </c>
      <c r="BW263" s="103">
        <v>2</v>
      </c>
      <c r="BX263" s="103">
        <v>1</v>
      </c>
      <c r="BY263" s="104">
        <v>66</v>
      </c>
      <c r="BZ263" s="103">
        <v>7</v>
      </c>
      <c r="CA263" s="103">
        <v>8</v>
      </c>
      <c r="CB263" s="104">
        <v>2000</v>
      </c>
      <c r="CC263" s="103">
        <v>3</v>
      </c>
      <c r="CD263" s="104">
        <v>200</v>
      </c>
      <c r="CE263" s="104">
        <v>4600</v>
      </c>
      <c r="CF263" s="104">
        <v>300</v>
      </c>
      <c r="CG263" s="104">
        <v>0</v>
      </c>
      <c r="CH263" s="104">
        <v>438</v>
      </c>
      <c r="CI263" s="104">
        <v>1188</v>
      </c>
      <c r="CJ263" s="104">
        <v>3412</v>
      </c>
      <c r="CK263" s="105">
        <v>0.15</v>
      </c>
      <c r="CL263" s="106" t="s">
        <v>66</v>
      </c>
      <c r="CN263" s="100">
        <f>AVERAGE(CE$6:CE263)</f>
        <v>7613.5658914728683</v>
      </c>
      <c r="CO263" s="100">
        <f>AVERAGE(CI$6:CI263)</f>
        <v>2121.7635658914728</v>
      </c>
      <c r="CP263" s="100">
        <f>AVERAGE(CJ$6:CJ263)</f>
        <v>5491.8023255813951</v>
      </c>
    </row>
    <row r="264" spans="2:94" ht="16" x14ac:dyDescent="0.2">
      <c r="B264" s="103">
        <v>259</v>
      </c>
      <c r="C264" s="103">
        <v>5</v>
      </c>
      <c r="D264" s="103">
        <v>3</v>
      </c>
      <c r="E264" s="103">
        <v>2</v>
      </c>
      <c r="F264" s="104">
        <v>42</v>
      </c>
      <c r="G264" s="103">
        <v>5</v>
      </c>
      <c r="H264" s="103">
        <v>7</v>
      </c>
      <c r="I264" s="104">
        <v>2250</v>
      </c>
      <c r="J264" s="103">
        <v>2</v>
      </c>
      <c r="K264" s="104">
        <v>450</v>
      </c>
      <c r="L264" s="104">
        <v>3600</v>
      </c>
      <c r="M264" s="104">
        <v>500</v>
      </c>
      <c r="N264" s="104">
        <v>0</v>
      </c>
      <c r="O264" s="104">
        <v>324</v>
      </c>
      <c r="P264" s="104">
        <v>1124</v>
      </c>
      <c r="Q264" s="104">
        <v>2476</v>
      </c>
      <c r="R264" s="105">
        <v>0.1</v>
      </c>
      <c r="S264" s="106" t="s">
        <v>66</v>
      </c>
      <c r="U264" s="100">
        <f>AVERAGE(L$6:L264)</f>
        <v>4223.1660231660235</v>
      </c>
      <c r="V264" s="100">
        <f>AVERAGE(P$6:P264)</f>
        <v>1877.5057915057914</v>
      </c>
      <c r="W264" s="100">
        <f>AVERAGE(Q$6:Q264)</f>
        <v>2345.6602316602316</v>
      </c>
      <c r="X264" s="6"/>
      <c r="Z264" s="103">
        <v>259</v>
      </c>
      <c r="AA264" s="103">
        <v>2</v>
      </c>
      <c r="AB264" s="103">
        <v>2</v>
      </c>
      <c r="AC264" s="103">
        <v>1</v>
      </c>
      <c r="AD264" s="104">
        <v>61</v>
      </c>
      <c r="AE264" s="103">
        <v>8</v>
      </c>
      <c r="AF264" s="103">
        <v>9</v>
      </c>
      <c r="AG264" s="104">
        <v>1200</v>
      </c>
      <c r="AH264" s="103">
        <v>7</v>
      </c>
      <c r="AI264" s="104">
        <v>300</v>
      </c>
      <c r="AJ264" s="104">
        <v>5700</v>
      </c>
      <c r="AK264" s="104">
        <v>500</v>
      </c>
      <c r="AL264" s="104">
        <v>0</v>
      </c>
      <c r="AM264" s="104">
        <v>667</v>
      </c>
      <c r="AN264" s="104">
        <v>2217</v>
      </c>
      <c r="AO264" s="104">
        <v>3483</v>
      </c>
      <c r="AP264" s="105">
        <v>0.35</v>
      </c>
      <c r="AQ264" s="106" t="s">
        <v>66</v>
      </c>
      <c r="AS264" s="100">
        <f>AVERAGE(AJ$6:AJ264)</f>
        <v>6153.4749034749038</v>
      </c>
      <c r="AT264" s="100">
        <f>AVERAGE(AN$6:AN264)</f>
        <v>2137.2741312741314</v>
      </c>
      <c r="AU264" s="100">
        <f>AVERAGE(AO$6:AO264)</f>
        <v>4016.200772200772</v>
      </c>
      <c r="AV264" s="6"/>
      <c r="AX264" s="103">
        <v>259</v>
      </c>
      <c r="AY264" s="103">
        <v>2</v>
      </c>
      <c r="AZ264" s="103">
        <v>3</v>
      </c>
      <c r="BA264" s="103">
        <v>1</v>
      </c>
      <c r="BB264" s="104">
        <v>13</v>
      </c>
      <c r="BC264" s="103">
        <v>7</v>
      </c>
      <c r="BD264" s="103">
        <v>8</v>
      </c>
      <c r="BE264" s="104">
        <v>800</v>
      </c>
      <c r="BF264" s="103">
        <v>6</v>
      </c>
      <c r="BG264" s="104">
        <v>300</v>
      </c>
      <c r="BH264" s="104">
        <v>5900</v>
      </c>
      <c r="BI264" s="104">
        <v>300</v>
      </c>
      <c r="BJ264" s="104">
        <v>0</v>
      </c>
      <c r="BK264" s="104">
        <v>318</v>
      </c>
      <c r="BL264" s="104">
        <v>1518</v>
      </c>
      <c r="BM264" s="104">
        <v>4382</v>
      </c>
      <c r="BN264" s="105">
        <v>0.3</v>
      </c>
      <c r="BO264" s="106" t="str">
        <v>No</v>
      </c>
      <c r="BQ264" s="100">
        <f>AVERAGE(BH$6:BH264)</f>
        <v>7508.8803088803088</v>
      </c>
      <c r="BR264" s="100">
        <f>AVERAGE(BL$6:BL264)</f>
        <v>2066.5212355212357</v>
      </c>
      <c r="BS264" s="100">
        <f>AVERAGE(BM$6:BM264)</f>
        <v>5442.3590733590736</v>
      </c>
      <c r="BT264" s="6"/>
      <c r="BU264" s="103">
        <v>259</v>
      </c>
      <c r="BV264" s="103">
        <v>3</v>
      </c>
      <c r="BW264" s="103">
        <v>4</v>
      </c>
      <c r="BX264" s="103">
        <v>5</v>
      </c>
      <c r="BY264" s="104">
        <v>53</v>
      </c>
      <c r="BZ264" s="103">
        <v>8</v>
      </c>
      <c r="CA264" s="103">
        <v>13</v>
      </c>
      <c r="CB264" s="104">
        <v>1200</v>
      </c>
      <c r="CC264" s="103">
        <v>10</v>
      </c>
      <c r="CD264" s="104">
        <v>400</v>
      </c>
      <c r="CE264" s="104">
        <v>9600</v>
      </c>
      <c r="CF264" s="104">
        <v>300</v>
      </c>
      <c r="CG264" s="104">
        <v>0</v>
      </c>
      <c r="CH264" s="104">
        <v>770</v>
      </c>
      <c r="CI264" s="104">
        <v>2570</v>
      </c>
      <c r="CJ264" s="104">
        <v>7030</v>
      </c>
      <c r="CK264" s="105">
        <v>0.5</v>
      </c>
      <c r="CL264" s="106" t="s">
        <v>66</v>
      </c>
      <c r="CN264" s="100">
        <f>AVERAGE(CE$6:CE264)</f>
        <v>7621.2355212355214</v>
      </c>
      <c r="CO264" s="100">
        <f>AVERAGE(CI$6:CI264)</f>
        <v>2123.4942084942086</v>
      </c>
      <c r="CP264" s="100">
        <f>AVERAGE(CJ$6:CJ264)</f>
        <v>5497.7413127413129</v>
      </c>
    </row>
    <row r="265" spans="2:94" ht="16" x14ac:dyDescent="0.2">
      <c r="B265" s="103">
        <v>260</v>
      </c>
      <c r="C265" s="103">
        <v>2</v>
      </c>
      <c r="D265" s="103">
        <v>4</v>
      </c>
      <c r="E265" s="103">
        <v>1</v>
      </c>
      <c r="F265" s="104">
        <v>7</v>
      </c>
      <c r="G265" s="103">
        <v>5</v>
      </c>
      <c r="H265" s="103">
        <v>6</v>
      </c>
      <c r="I265" s="104">
        <v>900</v>
      </c>
      <c r="J265" s="103">
        <v>4</v>
      </c>
      <c r="K265" s="104">
        <v>600</v>
      </c>
      <c r="L265" s="104">
        <v>3300</v>
      </c>
      <c r="M265" s="104">
        <v>500</v>
      </c>
      <c r="N265" s="104">
        <v>0</v>
      </c>
      <c r="O265" s="104">
        <v>268</v>
      </c>
      <c r="P265" s="104">
        <v>1368</v>
      </c>
      <c r="Q265" s="104">
        <v>1932</v>
      </c>
      <c r="R265" s="105">
        <v>0.2</v>
      </c>
      <c r="S265" s="106" t="s">
        <v>66</v>
      </c>
      <c r="U265" s="100">
        <f>AVERAGE(L$6:L265)</f>
        <v>4219.6153846153848</v>
      </c>
      <c r="V265" s="100">
        <f>AVERAGE(P$6:P265)</f>
        <v>1875.5461538461539</v>
      </c>
      <c r="W265" s="100">
        <f>AVERAGE(Q$6:Q265)</f>
        <v>2344.0692307692307</v>
      </c>
      <c r="X265" s="6"/>
      <c r="Z265" s="103">
        <v>260</v>
      </c>
      <c r="AA265" s="103">
        <v>4</v>
      </c>
      <c r="AB265" s="103">
        <v>3</v>
      </c>
      <c r="AC265" s="103">
        <v>3</v>
      </c>
      <c r="AD265" s="104">
        <v>65</v>
      </c>
      <c r="AE265" s="103">
        <v>6</v>
      </c>
      <c r="AF265" s="103">
        <v>9</v>
      </c>
      <c r="AG265" s="104">
        <v>2400</v>
      </c>
      <c r="AH265" s="103">
        <v>5</v>
      </c>
      <c r="AI265" s="104">
        <v>450</v>
      </c>
      <c r="AJ265" s="104">
        <v>5850</v>
      </c>
      <c r="AK265" s="104">
        <v>500</v>
      </c>
      <c r="AL265" s="104">
        <v>0</v>
      </c>
      <c r="AM265" s="104">
        <v>565</v>
      </c>
      <c r="AN265" s="104">
        <v>1815</v>
      </c>
      <c r="AO265" s="104">
        <v>4035</v>
      </c>
      <c r="AP265" s="105">
        <v>0.25</v>
      </c>
      <c r="AQ265" s="106" t="s">
        <v>66</v>
      </c>
      <c r="AS265" s="100">
        <f>AVERAGE(AJ$6:AJ265)</f>
        <v>6152.3076923076924</v>
      </c>
      <c r="AT265" s="100">
        <f>AVERAGE(AN$6:AN265)</f>
        <v>2136.0346153846153</v>
      </c>
      <c r="AU265" s="100">
        <f>AVERAGE(AO$6:AO265)</f>
        <v>4016.273076923077</v>
      </c>
      <c r="AV265" s="6"/>
      <c r="AX265" s="103">
        <v>260</v>
      </c>
      <c r="AY265" s="103">
        <v>5</v>
      </c>
      <c r="AZ265" s="103">
        <v>3</v>
      </c>
      <c r="BA265" s="103">
        <v>2</v>
      </c>
      <c r="BB265" s="104">
        <v>48</v>
      </c>
      <c r="BC265" s="103">
        <v>9</v>
      </c>
      <c r="BD265" s="103">
        <v>11</v>
      </c>
      <c r="BE265" s="104">
        <v>2000</v>
      </c>
      <c r="BF265" s="103">
        <v>6</v>
      </c>
      <c r="BG265" s="104">
        <v>300</v>
      </c>
      <c r="BH265" s="104">
        <v>7100</v>
      </c>
      <c r="BI265" s="104">
        <v>300</v>
      </c>
      <c r="BJ265" s="104">
        <v>0</v>
      </c>
      <c r="BK265" s="104">
        <v>528</v>
      </c>
      <c r="BL265" s="104">
        <v>1728</v>
      </c>
      <c r="BM265" s="104">
        <v>5372</v>
      </c>
      <c r="BN265" s="105">
        <v>0.3</v>
      </c>
      <c r="BO265" s="106" t="str">
        <v>No</v>
      </c>
      <c r="BQ265" s="100">
        <f>AVERAGE(BH$6:BH265)</f>
        <v>7507.3076923076924</v>
      </c>
      <c r="BR265" s="100">
        <f>AVERAGE(BL$6:BL265)</f>
        <v>2065.2192307692308</v>
      </c>
      <c r="BS265" s="100">
        <f>AVERAGE(BM$6:BM265)</f>
        <v>5442.0884615384612</v>
      </c>
      <c r="BT265" s="6"/>
      <c r="BU265" s="103">
        <v>260</v>
      </c>
      <c r="BV265" s="103">
        <v>1</v>
      </c>
      <c r="BW265" s="103">
        <v>3</v>
      </c>
      <c r="BX265" s="103">
        <v>0</v>
      </c>
      <c r="BY265" s="104">
        <v>27</v>
      </c>
      <c r="BZ265" s="103">
        <v>8</v>
      </c>
      <c r="CA265" s="103">
        <v>8</v>
      </c>
      <c r="CB265" s="104">
        <v>400</v>
      </c>
      <c r="CC265" s="103">
        <v>7</v>
      </c>
      <c r="CD265" s="104">
        <v>300</v>
      </c>
      <c r="CE265" s="104">
        <v>6300</v>
      </c>
      <c r="CF265" s="104">
        <v>300</v>
      </c>
      <c r="CG265" s="104">
        <v>0</v>
      </c>
      <c r="CH265" s="104">
        <v>429</v>
      </c>
      <c r="CI265" s="104">
        <v>1779</v>
      </c>
      <c r="CJ265" s="104">
        <v>4521</v>
      </c>
      <c r="CK265" s="105">
        <v>0.35</v>
      </c>
      <c r="CL265" s="106" t="s">
        <v>66</v>
      </c>
      <c r="CN265" s="100">
        <f>AVERAGE(CE$6:CE265)</f>
        <v>7616.1538461538457</v>
      </c>
      <c r="CO265" s="100">
        <f>AVERAGE(CI$6:CI265)</f>
        <v>2122.1692307692306</v>
      </c>
      <c r="CP265" s="100">
        <f>AVERAGE(CJ$6:CJ265)</f>
        <v>5493.9846153846156</v>
      </c>
    </row>
    <row r="266" spans="2:94" ht="16" x14ac:dyDescent="0.2">
      <c r="B266" s="103">
        <v>261</v>
      </c>
      <c r="C266" s="103">
        <v>1</v>
      </c>
      <c r="D266" s="103">
        <v>2</v>
      </c>
      <c r="E266" s="103">
        <v>4</v>
      </c>
      <c r="F266" s="104">
        <v>76</v>
      </c>
      <c r="G266" s="103">
        <v>7</v>
      </c>
      <c r="H266" s="103">
        <v>11</v>
      </c>
      <c r="I266" s="104">
        <v>450</v>
      </c>
      <c r="J266" s="103">
        <v>10</v>
      </c>
      <c r="K266" s="104">
        <v>300</v>
      </c>
      <c r="L266" s="104">
        <v>5250</v>
      </c>
      <c r="M266" s="104">
        <v>500</v>
      </c>
      <c r="N266" s="104">
        <v>0</v>
      </c>
      <c r="O266" s="104">
        <v>1000</v>
      </c>
      <c r="P266" s="104">
        <v>3000</v>
      </c>
      <c r="Q266" s="104">
        <v>2250</v>
      </c>
      <c r="R266" s="105">
        <v>0.5</v>
      </c>
      <c r="S266" s="106" t="s">
        <v>66</v>
      </c>
      <c r="U266" s="100">
        <f>AVERAGE(L$6:L266)</f>
        <v>4223.5632183908046</v>
      </c>
      <c r="V266" s="100">
        <f>AVERAGE(P$6:P266)</f>
        <v>1879.8544061302682</v>
      </c>
      <c r="W266" s="100">
        <f>AVERAGE(Q$6:Q266)</f>
        <v>2343.7088122605364</v>
      </c>
      <c r="X266" s="6"/>
      <c r="Z266" s="103">
        <v>261</v>
      </c>
      <c r="AA266" s="103">
        <v>5</v>
      </c>
      <c r="AB266" s="103">
        <v>1</v>
      </c>
      <c r="AC266" s="103">
        <v>2</v>
      </c>
      <c r="AD266" s="104">
        <v>55</v>
      </c>
      <c r="AE266" s="103">
        <v>7</v>
      </c>
      <c r="AF266" s="103">
        <v>9</v>
      </c>
      <c r="AG266" s="104">
        <v>3000</v>
      </c>
      <c r="AH266" s="103">
        <v>4</v>
      </c>
      <c r="AI266" s="104">
        <v>150</v>
      </c>
      <c r="AJ266" s="104">
        <v>5550</v>
      </c>
      <c r="AK266" s="104">
        <v>500</v>
      </c>
      <c r="AL266" s="104">
        <v>0</v>
      </c>
      <c r="AM266" s="104">
        <v>460</v>
      </c>
      <c r="AN266" s="104">
        <v>1560</v>
      </c>
      <c r="AO266" s="104">
        <v>3990</v>
      </c>
      <c r="AP266" s="105">
        <v>0.2</v>
      </c>
      <c r="AQ266" s="106" t="s">
        <v>66</v>
      </c>
      <c r="AS266" s="100">
        <f>AVERAGE(AJ$6:AJ266)</f>
        <v>6150</v>
      </c>
      <c r="AT266" s="100">
        <f>AVERAGE(AN$6:AN266)</f>
        <v>2133.8275862068967</v>
      </c>
      <c r="AU266" s="100">
        <f>AVERAGE(AO$6:AO266)</f>
        <v>4016.1724137931033</v>
      </c>
      <c r="AV266" s="6"/>
      <c r="AX266" s="103">
        <v>261</v>
      </c>
      <c r="AY266" s="103">
        <v>1</v>
      </c>
      <c r="AZ266" s="103">
        <v>4</v>
      </c>
      <c r="BA266" s="103">
        <v>4</v>
      </c>
      <c r="BB266" s="104">
        <v>33</v>
      </c>
      <c r="BC266" s="103">
        <v>9</v>
      </c>
      <c r="BD266" s="103">
        <v>13</v>
      </c>
      <c r="BE266" s="104">
        <v>400</v>
      </c>
      <c r="BF266" s="103">
        <v>12</v>
      </c>
      <c r="BG266" s="104">
        <v>400</v>
      </c>
      <c r="BH266" s="104">
        <v>10400</v>
      </c>
      <c r="BI266" s="104">
        <v>300</v>
      </c>
      <c r="BJ266" s="104">
        <v>0</v>
      </c>
      <c r="BK266" s="104">
        <v>636</v>
      </c>
      <c r="BL266" s="104">
        <v>2736</v>
      </c>
      <c r="BM266" s="104">
        <v>7664</v>
      </c>
      <c r="BN266" s="105">
        <v>0.6</v>
      </c>
      <c r="BO266" s="106" t="str">
        <v>No</v>
      </c>
      <c r="BQ266" s="100">
        <f>AVERAGE(BH$6:BH266)</f>
        <v>7518.3908045977014</v>
      </c>
      <c r="BR266" s="100">
        <f>AVERAGE(BL$6:BL266)</f>
        <v>2067.7892720306513</v>
      </c>
      <c r="BS266" s="100">
        <f>AVERAGE(BM$6:BM266)</f>
        <v>5450.6015325670496</v>
      </c>
      <c r="BT266" s="6"/>
      <c r="BU266" s="103">
        <v>261</v>
      </c>
      <c r="BV266" s="103">
        <v>3</v>
      </c>
      <c r="BW266" s="103">
        <v>4</v>
      </c>
      <c r="BX266" s="103">
        <v>3</v>
      </c>
      <c r="BY266" s="104">
        <v>65</v>
      </c>
      <c r="BZ266" s="103">
        <v>6</v>
      </c>
      <c r="CA266" s="103">
        <v>9</v>
      </c>
      <c r="CB266" s="104">
        <v>1200</v>
      </c>
      <c r="CC266" s="103">
        <v>6</v>
      </c>
      <c r="CD266" s="104">
        <v>400</v>
      </c>
      <c r="CE266" s="104">
        <v>6400</v>
      </c>
      <c r="CF266" s="104">
        <v>300</v>
      </c>
      <c r="CG266" s="104">
        <v>0</v>
      </c>
      <c r="CH266" s="104">
        <v>630</v>
      </c>
      <c r="CI266" s="104">
        <v>1830</v>
      </c>
      <c r="CJ266" s="104">
        <v>4570</v>
      </c>
      <c r="CK266" s="105">
        <v>0.3</v>
      </c>
      <c r="CL266" s="106" t="s">
        <v>66</v>
      </c>
      <c r="CN266" s="100">
        <f>AVERAGE(CE$6:CE266)</f>
        <v>7611.4942528735628</v>
      </c>
      <c r="CO266" s="100">
        <f>AVERAGE(CI$6:CI266)</f>
        <v>2121.0498084291189</v>
      </c>
      <c r="CP266" s="100">
        <f>AVERAGE(CJ$6:CJ266)</f>
        <v>5490.4444444444443</v>
      </c>
    </row>
    <row r="267" spans="2:94" ht="16" x14ac:dyDescent="0.2">
      <c r="B267" s="103">
        <v>262</v>
      </c>
      <c r="C267" s="103">
        <v>3</v>
      </c>
      <c r="D267" s="103">
        <v>5</v>
      </c>
      <c r="E267" s="103">
        <v>1</v>
      </c>
      <c r="F267" s="104">
        <v>0</v>
      </c>
      <c r="G267" s="103">
        <v>4</v>
      </c>
      <c r="H267" s="103">
        <v>5</v>
      </c>
      <c r="I267" s="104">
        <v>1350</v>
      </c>
      <c r="J267" s="103">
        <v>2</v>
      </c>
      <c r="K267" s="104">
        <v>750</v>
      </c>
      <c r="L267" s="104">
        <v>3000</v>
      </c>
      <c r="M267" s="104">
        <v>500</v>
      </c>
      <c r="N267" s="104">
        <v>0</v>
      </c>
      <c r="O267" s="104">
        <v>240</v>
      </c>
      <c r="P267" s="104">
        <v>1040</v>
      </c>
      <c r="Q267" s="104">
        <v>1960</v>
      </c>
      <c r="R267" s="105">
        <v>0.1</v>
      </c>
      <c r="S267" s="106" t="s">
        <v>66</v>
      </c>
      <c r="U267" s="100">
        <f>AVERAGE(L$6:L267)</f>
        <v>4218.8931297709923</v>
      </c>
      <c r="V267" s="100">
        <f>AVERAGE(P$6:P267)</f>
        <v>1876.6488549618321</v>
      </c>
      <c r="W267" s="100">
        <f>AVERAGE(Q$6:Q267)</f>
        <v>2342.2442748091603</v>
      </c>
      <c r="X267" s="6"/>
      <c r="Z267" s="103">
        <v>262</v>
      </c>
      <c r="AA267" s="103">
        <v>2</v>
      </c>
      <c r="AB267" s="103">
        <v>2</v>
      </c>
      <c r="AC267" s="103">
        <v>0</v>
      </c>
      <c r="AD267" s="104">
        <v>50</v>
      </c>
      <c r="AE267" s="103">
        <v>8</v>
      </c>
      <c r="AF267" s="103">
        <v>8</v>
      </c>
      <c r="AG267" s="104">
        <v>1200</v>
      </c>
      <c r="AH267" s="103">
        <v>6</v>
      </c>
      <c r="AI267" s="104">
        <v>300</v>
      </c>
      <c r="AJ267" s="104">
        <v>5100</v>
      </c>
      <c r="AK267" s="104">
        <v>500</v>
      </c>
      <c r="AL267" s="104">
        <v>0</v>
      </c>
      <c r="AM267" s="104">
        <v>540</v>
      </c>
      <c r="AN267" s="104">
        <v>1940</v>
      </c>
      <c r="AO267" s="104">
        <v>3160</v>
      </c>
      <c r="AP267" s="105">
        <v>0.3</v>
      </c>
      <c r="AQ267" s="106" t="s">
        <v>66</v>
      </c>
      <c r="AS267" s="100">
        <f>AVERAGE(AJ$6:AJ267)</f>
        <v>6145.9923664122134</v>
      </c>
      <c r="AT267" s="100">
        <f>AVERAGE(AN$6:AN267)</f>
        <v>2133.0877862595421</v>
      </c>
      <c r="AU267" s="100">
        <f>AVERAGE(AO$6:AO267)</f>
        <v>4012.9045801526718</v>
      </c>
      <c r="AV267" s="6"/>
      <c r="AX267" s="103">
        <v>262</v>
      </c>
      <c r="AY267" s="103">
        <v>4</v>
      </c>
      <c r="AZ267" s="103">
        <v>4</v>
      </c>
      <c r="BA267" s="103">
        <v>2</v>
      </c>
      <c r="BB267" s="104">
        <v>59</v>
      </c>
      <c r="BC267" s="103">
        <v>9</v>
      </c>
      <c r="BD267" s="103">
        <v>11</v>
      </c>
      <c r="BE267" s="104">
        <v>1600</v>
      </c>
      <c r="BF267" s="103">
        <v>7</v>
      </c>
      <c r="BG267" s="104">
        <v>400</v>
      </c>
      <c r="BH267" s="104">
        <v>7600</v>
      </c>
      <c r="BI267" s="104">
        <v>300</v>
      </c>
      <c r="BJ267" s="104">
        <v>0</v>
      </c>
      <c r="BK267" s="104">
        <v>653</v>
      </c>
      <c r="BL267" s="104">
        <v>2003</v>
      </c>
      <c r="BM267" s="104">
        <v>5597</v>
      </c>
      <c r="BN267" s="105">
        <v>0.35</v>
      </c>
      <c r="BO267" s="106" t="str">
        <v>No</v>
      </c>
      <c r="BQ267" s="100">
        <f>AVERAGE(BH$6:BH267)</f>
        <v>7518.7022900763359</v>
      </c>
      <c r="BR267" s="100">
        <f>AVERAGE(BL$6:BL267)</f>
        <v>2067.5419847328244</v>
      </c>
      <c r="BS267" s="100">
        <f>AVERAGE(BM$6:BM267)</f>
        <v>5451.160305343511</v>
      </c>
      <c r="BT267" s="6"/>
      <c r="BU267" s="103">
        <v>262</v>
      </c>
      <c r="BV267" s="103">
        <v>1</v>
      </c>
      <c r="BW267" s="103">
        <v>5</v>
      </c>
      <c r="BX267" s="103">
        <v>0</v>
      </c>
      <c r="BY267" s="104">
        <v>15</v>
      </c>
      <c r="BZ267" s="103">
        <v>8</v>
      </c>
      <c r="CA267" s="103">
        <v>8</v>
      </c>
      <c r="CB267" s="104">
        <v>400</v>
      </c>
      <c r="CC267" s="103">
        <v>7</v>
      </c>
      <c r="CD267" s="104">
        <v>500</v>
      </c>
      <c r="CE267" s="104">
        <v>6500</v>
      </c>
      <c r="CF267" s="104">
        <v>300</v>
      </c>
      <c r="CG267" s="104">
        <v>0</v>
      </c>
      <c r="CH267" s="104">
        <v>345</v>
      </c>
      <c r="CI267" s="104">
        <v>1695</v>
      </c>
      <c r="CJ267" s="104">
        <v>4805</v>
      </c>
      <c r="CK267" s="105">
        <v>0.35</v>
      </c>
      <c r="CL267" s="106" t="s">
        <v>66</v>
      </c>
      <c r="CN267" s="100">
        <f>AVERAGE(CE$6:CE267)</f>
        <v>7607.2519083969464</v>
      </c>
      <c r="CO267" s="100">
        <f>AVERAGE(CI$6:CI267)</f>
        <v>2119.4236641221373</v>
      </c>
      <c r="CP267" s="100">
        <f>AVERAGE(CJ$6:CJ267)</f>
        <v>5487.8282442748095</v>
      </c>
    </row>
    <row r="268" spans="2:94" ht="16" x14ac:dyDescent="0.2">
      <c r="B268" s="103">
        <v>263</v>
      </c>
      <c r="C268" s="103">
        <v>3</v>
      </c>
      <c r="D268" s="103">
        <v>4</v>
      </c>
      <c r="E268" s="103">
        <v>1</v>
      </c>
      <c r="F268" s="104">
        <v>41</v>
      </c>
      <c r="G268" s="103">
        <v>5</v>
      </c>
      <c r="H268" s="103">
        <v>6</v>
      </c>
      <c r="I268" s="104">
        <v>1350</v>
      </c>
      <c r="J268" s="103">
        <v>3</v>
      </c>
      <c r="K268" s="104">
        <v>600</v>
      </c>
      <c r="L268" s="104">
        <v>3300</v>
      </c>
      <c r="M268" s="104">
        <v>500</v>
      </c>
      <c r="N268" s="104">
        <v>0</v>
      </c>
      <c r="O268" s="104">
        <v>363</v>
      </c>
      <c r="P268" s="104">
        <v>1313</v>
      </c>
      <c r="Q268" s="104">
        <v>1987</v>
      </c>
      <c r="R268" s="105">
        <v>0.15</v>
      </c>
      <c r="S268" s="106" t="s">
        <v>66</v>
      </c>
      <c r="U268" s="100">
        <f>AVERAGE(L$6:L268)</f>
        <v>4215.3992395437263</v>
      </c>
      <c r="V268" s="100">
        <f>AVERAGE(P$6:P268)</f>
        <v>1874.5057034220533</v>
      </c>
      <c r="W268" s="100">
        <f>AVERAGE(Q$6:Q268)</f>
        <v>2340.8935361216732</v>
      </c>
      <c r="X268" s="6"/>
      <c r="Z268" s="103">
        <v>263</v>
      </c>
      <c r="AA268" s="103">
        <v>3</v>
      </c>
      <c r="AB268" s="103">
        <v>0</v>
      </c>
      <c r="AC268" s="103">
        <v>4</v>
      </c>
      <c r="AD268" s="104">
        <v>71</v>
      </c>
      <c r="AE268" s="103">
        <v>11</v>
      </c>
      <c r="AF268" s="103">
        <v>15</v>
      </c>
      <c r="AG268" s="104">
        <v>1800</v>
      </c>
      <c r="AH268" s="103">
        <v>12</v>
      </c>
      <c r="AI268" s="104">
        <v>0</v>
      </c>
      <c r="AJ268" s="104">
        <v>9000</v>
      </c>
      <c r="AK268" s="104">
        <v>500</v>
      </c>
      <c r="AL268" s="104">
        <v>0</v>
      </c>
      <c r="AM268" s="104">
        <v>1092</v>
      </c>
      <c r="AN268" s="104">
        <v>3392</v>
      </c>
      <c r="AO268" s="104">
        <v>5608</v>
      </c>
      <c r="AP268" s="105">
        <v>0.6</v>
      </c>
      <c r="AQ268" s="106" t="s">
        <v>66</v>
      </c>
      <c r="AS268" s="100">
        <f>AVERAGE(AJ$6:AJ268)</f>
        <v>6156.8441064638782</v>
      </c>
      <c r="AT268" s="100">
        <f>AVERAGE(AN$6:AN268)</f>
        <v>2137.874524714829</v>
      </c>
      <c r="AU268" s="100">
        <f>AVERAGE(AO$6:AO268)</f>
        <v>4018.9695817490492</v>
      </c>
      <c r="AV268" s="6"/>
      <c r="AX268" s="103">
        <v>263</v>
      </c>
      <c r="AY268" s="103">
        <v>3</v>
      </c>
      <c r="AZ268" s="103">
        <v>3</v>
      </c>
      <c r="BA268" s="103">
        <v>2</v>
      </c>
      <c r="BB268" s="104">
        <v>66</v>
      </c>
      <c r="BC268" s="103">
        <v>7</v>
      </c>
      <c r="BD268" s="103">
        <v>9</v>
      </c>
      <c r="BE268" s="104">
        <v>1200</v>
      </c>
      <c r="BF268" s="103">
        <v>6</v>
      </c>
      <c r="BG268" s="104">
        <v>300</v>
      </c>
      <c r="BH268" s="104">
        <v>6300</v>
      </c>
      <c r="BI268" s="104">
        <v>300</v>
      </c>
      <c r="BJ268" s="104">
        <v>0</v>
      </c>
      <c r="BK268" s="104">
        <v>636</v>
      </c>
      <c r="BL268" s="104">
        <v>1836</v>
      </c>
      <c r="BM268" s="104">
        <v>4464</v>
      </c>
      <c r="BN268" s="105">
        <v>0.3</v>
      </c>
      <c r="BO268" s="106" t="str">
        <v>No</v>
      </c>
      <c r="BQ268" s="100">
        <f>AVERAGE(BH$6:BH268)</f>
        <v>7514.068441064639</v>
      </c>
      <c r="BR268" s="100">
        <f>AVERAGE(BL$6:BL268)</f>
        <v>2066.6615969581749</v>
      </c>
      <c r="BS268" s="100">
        <f>AVERAGE(BM$6:BM268)</f>
        <v>5447.4068441064637</v>
      </c>
      <c r="BT268" s="6"/>
      <c r="BU268" s="103">
        <v>263</v>
      </c>
      <c r="BV268" s="103">
        <v>3</v>
      </c>
      <c r="BW268" s="103">
        <v>3</v>
      </c>
      <c r="BX268" s="103">
        <v>4</v>
      </c>
      <c r="BY268" s="104">
        <v>67</v>
      </c>
      <c r="BZ268" s="103">
        <v>8</v>
      </c>
      <c r="CA268" s="103">
        <v>12</v>
      </c>
      <c r="CB268" s="104">
        <v>1200</v>
      </c>
      <c r="CC268" s="103">
        <v>9</v>
      </c>
      <c r="CD268" s="104">
        <v>300</v>
      </c>
      <c r="CE268" s="104">
        <v>8700</v>
      </c>
      <c r="CF268" s="104">
        <v>300</v>
      </c>
      <c r="CG268" s="104">
        <v>0</v>
      </c>
      <c r="CH268" s="104">
        <v>843</v>
      </c>
      <c r="CI268" s="104">
        <v>2493</v>
      </c>
      <c r="CJ268" s="104">
        <v>6207</v>
      </c>
      <c r="CK268" s="105">
        <v>0.45</v>
      </c>
      <c r="CL268" s="106" t="s">
        <v>66</v>
      </c>
      <c r="CN268" s="100">
        <f>AVERAGE(CE$6:CE268)</f>
        <v>7611.4068441064637</v>
      </c>
      <c r="CO268" s="100">
        <f>AVERAGE(CI$6:CI268)</f>
        <v>2120.8441064638782</v>
      </c>
      <c r="CP268" s="100">
        <f>AVERAGE(CJ$6:CJ268)</f>
        <v>5490.5627376425855</v>
      </c>
    </row>
    <row r="269" spans="2:94" ht="16" x14ac:dyDescent="0.2">
      <c r="B269" s="103">
        <v>264</v>
      </c>
      <c r="C269" s="103">
        <v>0</v>
      </c>
      <c r="D269" s="103">
        <v>3</v>
      </c>
      <c r="E269" s="103">
        <v>3</v>
      </c>
      <c r="F269" s="104">
        <v>42</v>
      </c>
      <c r="G269" s="103">
        <v>7</v>
      </c>
      <c r="H269" s="103">
        <v>10</v>
      </c>
      <c r="I269" s="104">
        <v>0</v>
      </c>
      <c r="J269" s="103">
        <v>10</v>
      </c>
      <c r="K269" s="104">
        <v>450</v>
      </c>
      <c r="L269" s="104">
        <v>4950</v>
      </c>
      <c r="M269" s="104">
        <v>500</v>
      </c>
      <c r="N269" s="104">
        <v>0</v>
      </c>
      <c r="O269" s="104">
        <v>660</v>
      </c>
      <c r="P269" s="104">
        <v>2660</v>
      </c>
      <c r="Q269" s="104">
        <v>2290</v>
      </c>
      <c r="R269" s="105">
        <v>0.5</v>
      </c>
      <c r="S269" s="106" t="s">
        <v>66</v>
      </c>
      <c r="U269" s="100">
        <f>AVERAGE(L$6:L269)</f>
        <v>4218.181818181818</v>
      </c>
      <c r="V269" s="100">
        <f>AVERAGE(P$6:P269)</f>
        <v>1877.4810606060605</v>
      </c>
      <c r="W269" s="100">
        <f>AVERAGE(Q$6:Q269)</f>
        <v>2340.7007575757575</v>
      </c>
      <c r="X269" s="6"/>
      <c r="Z269" s="103">
        <v>264</v>
      </c>
      <c r="AA269" s="103">
        <v>2</v>
      </c>
      <c r="AB269" s="103">
        <v>3</v>
      </c>
      <c r="AC269" s="103">
        <v>5</v>
      </c>
      <c r="AD269" s="104">
        <v>39</v>
      </c>
      <c r="AE269" s="103">
        <v>6</v>
      </c>
      <c r="AF269" s="103">
        <v>11</v>
      </c>
      <c r="AG269" s="104">
        <v>1200</v>
      </c>
      <c r="AH269" s="103">
        <v>9</v>
      </c>
      <c r="AI269" s="104">
        <v>450</v>
      </c>
      <c r="AJ269" s="104">
        <v>7050</v>
      </c>
      <c r="AK269" s="104">
        <v>500</v>
      </c>
      <c r="AL269" s="104">
        <v>0</v>
      </c>
      <c r="AM269" s="104">
        <v>591</v>
      </c>
      <c r="AN269" s="104">
        <v>2441</v>
      </c>
      <c r="AO269" s="104">
        <v>4609</v>
      </c>
      <c r="AP269" s="105">
        <v>0.45</v>
      </c>
      <c r="AQ269" s="106" t="s">
        <v>66</v>
      </c>
      <c r="AS269" s="100">
        <f>AVERAGE(AJ$6:AJ269)</f>
        <v>6160.227272727273</v>
      </c>
      <c r="AT269" s="100">
        <f>AVERAGE(AN$6:AN269)</f>
        <v>2139.0227272727275</v>
      </c>
      <c r="AU269" s="100">
        <f>AVERAGE(AO$6:AO269)</f>
        <v>4021.2045454545455</v>
      </c>
      <c r="AV269" s="6"/>
      <c r="AX269" s="103">
        <v>264</v>
      </c>
      <c r="AY269" s="103">
        <v>5</v>
      </c>
      <c r="AZ269" s="103">
        <v>3</v>
      </c>
      <c r="BA269" s="103">
        <v>4</v>
      </c>
      <c r="BB269" s="104">
        <v>31</v>
      </c>
      <c r="BC269" s="103">
        <v>9</v>
      </c>
      <c r="BD269" s="103">
        <v>13</v>
      </c>
      <c r="BE269" s="104">
        <v>2000</v>
      </c>
      <c r="BF269" s="103">
        <v>8</v>
      </c>
      <c r="BG269" s="104">
        <v>300</v>
      </c>
      <c r="BH269" s="104">
        <v>8700</v>
      </c>
      <c r="BI269" s="104">
        <v>300</v>
      </c>
      <c r="BJ269" s="104">
        <v>0</v>
      </c>
      <c r="BK269" s="104">
        <v>488</v>
      </c>
      <c r="BL269" s="104">
        <v>1988</v>
      </c>
      <c r="BM269" s="104">
        <v>6712</v>
      </c>
      <c r="BN269" s="105">
        <v>0.4</v>
      </c>
      <c r="BO269" s="106" t="str">
        <v>No</v>
      </c>
      <c r="BQ269" s="100">
        <f>AVERAGE(BH$6:BH269)</f>
        <v>7518.560606060606</v>
      </c>
      <c r="BR269" s="100">
        <f>AVERAGE(BL$6:BL269)</f>
        <v>2066.3636363636365</v>
      </c>
      <c r="BS269" s="100">
        <f>AVERAGE(BM$6:BM269)</f>
        <v>5452.19696969697</v>
      </c>
      <c r="BT269" s="6"/>
      <c r="BU269" s="103">
        <v>264</v>
      </c>
      <c r="BV269" s="103">
        <v>0</v>
      </c>
      <c r="BW269" s="103">
        <v>4</v>
      </c>
      <c r="BX269" s="103">
        <v>3</v>
      </c>
      <c r="BY269" s="104">
        <v>45</v>
      </c>
      <c r="BZ269" s="103">
        <v>9</v>
      </c>
      <c r="CA269" s="103">
        <v>12</v>
      </c>
      <c r="CB269" s="104">
        <v>0</v>
      </c>
      <c r="CC269" s="103">
        <v>12</v>
      </c>
      <c r="CD269" s="104">
        <v>400</v>
      </c>
      <c r="CE269" s="104">
        <v>10000</v>
      </c>
      <c r="CF269" s="104">
        <v>300</v>
      </c>
      <c r="CG269" s="104">
        <v>0</v>
      </c>
      <c r="CH269" s="104">
        <v>780</v>
      </c>
      <c r="CI269" s="104">
        <v>2880</v>
      </c>
      <c r="CJ269" s="104">
        <v>7120</v>
      </c>
      <c r="CK269" s="105">
        <v>0.6</v>
      </c>
      <c r="CL269" s="106" t="s">
        <v>66</v>
      </c>
      <c r="CN269" s="100">
        <f>AVERAGE(CE$6:CE269)</f>
        <v>7620.454545454545</v>
      </c>
      <c r="CO269" s="100">
        <f>AVERAGE(CI$6:CI269)</f>
        <v>2123.719696969697</v>
      </c>
      <c r="CP269" s="100">
        <f>AVERAGE(CJ$6:CJ269)</f>
        <v>5496.734848484848</v>
      </c>
    </row>
    <row r="270" spans="2:94" ht="16" x14ac:dyDescent="0.2">
      <c r="B270" s="103">
        <v>265</v>
      </c>
      <c r="C270" s="103">
        <v>1</v>
      </c>
      <c r="D270" s="103">
        <v>3</v>
      </c>
      <c r="E270" s="103">
        <v>4</v>
      </c>
      <c r="F270" s="104">
        <v>37</v>
      </c>
      <c r="G270" s="103">
        <v>6</v>
      </c>
      <c r="H270" s="103">
        <v>10</v>
      </c>
      <c r="I270" s="104">
        <v>450</v>
      </c>
      <c r="J270" s="103">
        <v>9</v>
      </c>
      <c r="K270" s="104">
        <v>450</v>
      </c>
      <c r="L270" s="104">
        <v>4950</v>
      </c>
      <c r="M270" s="104">
        <v>500</v>
      </c>
      <c r="N270" s="104">
        <v>0</v>
      </c>
      <c r="O270" s="104">
        <v>573</v>
      </c>
      <c r="P270" s="104">
        <v>2423</v>
      </c>
      <c r="Q270" s="104">
        <v>2527</v>
      </c>
      <c r="R270" s="105">
        <v>0.45</v>
      </c>
      <c r="S270" s="106" t="s">
        <v>66</v>
      </c>
      <c r="U270" s="100">
        <f>AVERAGE(L$6:L270)</f>
        <v>4220.9433962264147</v>
      </c>
      <c r="V270" s="100">
        <f>AVERAGE(P$6:P270)</f>
        <v>1879.5396226415094</v>
      </c>
      <c r="W270" s="100">
        <f>AVERAGE(Q$6:Q270)</f>
        <v>2341.4037735849056</v>
      </c>
      <c r="X270" s="6"/>
      <c r="Z270" s="103">
        <v>265</v>
      </c>
      <c r="AA270" s="103">
        <v>3</v>
      </c>
      <c r="AB270" s="103">
        <v>5</v>
      </c>
      <c r="AC270" s="103">
        <v>4</v>
      </c>
      <c r="AD270" s="104">
        <v>40</v>
      </c>
      <c r="AE270" s="103">
        <v>6</v>
      </c>
      <c r="AF270" s="103">
        <v>10</v>
      </c>
      <c r="AG270" s="104">
        <v>1800</v>
      </c>
      <c r="AH270" s="103">
        <v>7</v>
      </c>
      <c r="AI270" s="104">
        <v>750</v>
      </c>
      <c r="AJ270" s="104">
        <v>6750</v>
      </c>
      <c r="AK270" s="104">
        <v>500</v>
      </c>
      <c r="AL270" s="104">
        <v>0</v>
      </c>
      <c r="AM270" s="104">
        <v>520</v>
      </c>
      <c r="AN270" s="104">
        <v>2070</v>
      </c>
      <c r="AO270" s="104">
        <v>4680</v>
      </c>
      <c r="AP270" s="105">
        <v>0.35</v>
      </c>
      <c r="AQ270" s="106" t="s">
        <v>66</v>
      </c>
      <c r="AS270" s="100">
        <f>AVERAGE(AJ$6:AJ270)</f>
        <v>6162.4528301886794</v>
      </c>
      <c r="AT270" s="100">
        <f>AVERAGE(AN$6:AN270)</f>
        <v>2138.7622641509433</v>
      </c>
      <c r="AU270" s="100">
        <f>AVERAGE(AO$6:AO270)</f>
        <v>4023.6905660377361</v>
      </c>
      <c r="AV270" s="6"/>
      <c r="AX270" s="103">
        <v>265</v>
      </c>
      <c r="AY270" s="103">
        <v>0</v>
      </c>
      <c r="AZ270" s="103">
        <v>5</v>
      </c>
      <c r="BA270" s="103">
        <v>3</v>
      </c>
      <c r="BB270" s="104">
        <v>62</v>
      </c>
      <c r="BC270" s="103">
        <v>8</v>
      </c>
      <c r="BD270" s="103">
        <v>11</v>
      </c>
      <c r="BE270" s="104">
        <v>0</v>
      </c>
      <c r="BF270" s="103">
        <v>11</v>
      </c>
      <c r="BG270" s="104">
        <v>500</v>
      </c>
      <c r="BH270" s="104">
        <v>9300</v>
      </c>
      <c r="BI270" s="104">
        <v>300</v>
      </c>
      <c r="BJ270" s="104">
        <v>0</v>
      </c>
      <c r="BK270" s="104">
        <v>922</v>
      </c>
      <c r="BL270" s="104">
        <v>2872</v>
      </c>
      <c r="BM270" s="104">
        <v>6428</v>
      </c>
      <c r="BN270" s="105">
        <v>0.55000000000000004</v>
      </c>
      <c r="BO270" s="106" t="str">
        <v>No</v>
      </c>
      <c r="BQ270" s="100">
        <f>AVERAGE(BH$6:BH270)</f>
        <v>7525.2830188679245</v>
      </c>
      <c r="BR270" s="100">
        <f>AVERAGE(BL$6:BL270)</f>
        <v>2069.4037735849056</v>
      </c>
      <c r="BS270" s="100">
        <f>AVERAGE(BM$6:BM270)</f>
        <v>5455.8792452830185</v>
      </c>
      <c r="BT270" s="6"/>
      <c r="BU270" s="103">
        <v>265</v>
      </c>
      <c r="BV270" s="103">
        <v>4</v>
      </c>
      <c r="BW270" s="103">
        <v>3</v>
      </c>
      <c r="BX270" s="103">
        <v>4</v>
      </c>
      <c r="BY270" s="104">
        <v>45</v>
      </c>
      <c r="BZ270" s="103">
        <v>9</v>
      </c>
      <c r="CA270" s="103">
        <v>13</v>
      </c>
      <c r="CB270" s="104">
        <v>1600</v>
      </c>
      <c r="CC270" s="103">
        <v>9</v>
      </c>
      <c r="CD270" s="104">
        <v>300</v>
      </c>
      <c r="CE270" s="104">
        <v>9100</v>
      </c>
      <c r="CF270" s="104">
        <v>300</v>
      </c>
      <c r="CG270" s="104">
        <v>0</v>
      </c>
      <c r="CH270" s="104">
        <v>645</v>
      </c>
      <c r="CI270" s="104">
        <v>2295</v>
      </c>
      <c r="CJ270" s="104">
        <v>6805</v>
      </c>
      <c r="CK270" s="105">
        <v>0.45</v>
      </c>
      <c r="CL270" s="106" t="s">
        <v>66</v>
      </c>
      <c r="CN270" s="100">
        <f>AVERAGE(CE$6:CE270)</f>
        <v>7626.0377358490568</v>
      </c>
      <c r="CO270" s="100">
        <f>AVERAGE(CI$6:CI270)</f>
        <v>2124.3660377358492</v>
      </c>
      <c r="CP270" s="100">
        <f>AVERAGE(CJ$6:CJ270)</f>
        <v>5501.6716981132076</v>
      </c>
    </row>
    <row r="271" spans="2:94" ht="16" x14ac:dyDescent="0.2">
      <c r="B271" s="103">
        <v>266</v>
      </c>
      <c r="C271" s="103">
        <v>3</v>
      </c>
      <c r="D271" s="103">
        <v>3</v>
      </c>
      <c r="E271" s="103">
        <v>0</v>
      </c>
      <c r="F271" s="104">
        <v>68</v>
      </c>
      <c r="G271" s="103">
        <v>8</v>
      </c>
      <c r="H271" s="103">
        <v>8</v>
      </c>
      <c r="I271" s="104">
        <v>1350</v>
      </c>
      <c r="J271" s="103">
        <v>5</v>
      </c>
      <c r="K271" s="104">
        <v>450</v>
      </c>
      <c r="L271" s="104">
        <v>4050</v>
      </c>
      <c r="M271" s="104">
        <v>500</v>
      </c>
      <c r="N271" s="104">
        <v>0</v>
      </c>
      <c r="O271" s="104">
        <v>580</v>
      </c>
      <c r="P271" s="104">
        <v>1830</v>
      </c>
      <c r="Q271" s="104">
        <v>2220</v>
      </c>
      <c r="R271" s="105">
        <v>0.25</v>
      </c>
      <c r="S271" s="106" t="s">
        <v>66</v>
      </c>
      <c r="U271" s="100">
        <f>AVERAGE(L$6:L271)</f>
        <v>4220.3007518796994</v>
      </c>
      <c r="V271" s="100">
        <f>AVERAGE(P$6:P271)</f>
        <v>1879.3533834586467</v>
      </c>
      <c r="W271" s="100">
        <f>AVERAGE(Q$6:Q271)</f>
        <v>2340.9473684210525</v>
      </c>
      <c r="X271" s="6"/>
      <c r="Z271" s="103">
        <v>266</v>
      </c>
      <c r="AA271" s="103">
        <v>1</v>
      </c>
      <c r="AB271" s="103">
        <v>2</v>
      </c>
      <c r="AC271" s="103">
        <v>2</v>
      </c>
      <c r="AD271" s="104">
        <v>50</v>
      </c>
      <c r="AE271" s="103">
        <v>7</v>
      </c>
      <c r="AF271" s="103">
        <v>9</v>
      </c>
      <c r="AG271" s="104">
        <v>600</v>
      </c>
      <c r="AH271" s="103">
        <v>8</v>
      </c>
      <c r="AI271" s="104">
        <v>300</v>
      </c>
      <c r="AJ271" s="104">
        <v>5700</v>
      </c>
      <c r="AK271" s="104">
        <v>500</v>
      </c>
      <c r="AL271" s="104">
        <v>0</v>
      </c>
      <c r="AM271" s="104">
        <v>640</v>
      </c>
      <c r="AN271" s="104">
        <v>2340</v>
      </c>
      <c r="AO271" s="104">
        <v>3360</v>
      </c>
      <c r="AP271" s="105">
        <v>0.4</v>
      </c>
      <c r="AQ271" s="106" t="s">
        <v>66</v>
      </c>
      <c r="AS271" s="100">
        <f>AVERAGE(AJ$6:AJ271)</f>
        <v>6160.7142857142853</v>
      </c>
      <c r="AT271" s="100">
        <f>AVERAGE(AN$6:AN271)</f>
        <v>2139.5187969924814</v>
      </c>
      <c r="AU271" s="100">
        <f>AVERAGE(AO$6:AO271)</f>
        <v>4021.1954887218044</v>
      </c>
      <c r="AV271" s="6"/>
      <c r="AX271" s="103">
        <v>266</v>
      </c>
      <c r="AY271" s="103">
        <v>2</v>
      </c>
      <c r="AZ271" s="103">
        <v>3</v>
      </c>
      <c r="BA271" s="103">
        <v>3</v>
      </c>
      <c r="BB271" s="104">
        <v>34</v>
      </c>
      <c r="BC271" s="103">
        <v>8</v>
      </c>
      <c r="BD271" s="103">
        <v>11</v>
      </c>
      <c r="BE271" s="104">
        <v>800</v>
      </c>
      <c r="BF271" s="103">
        <v>9</v>
      </c>
      <c r="BG271" s="104">
        <v>300</v>
      </c>
      <c r="BH271" s="104">
        <v>8300</v>
      </c>
      <c r="BI271" s="104">
        <v>300</v>
      </c>
      <c r="BJ271" s="104">
        <v>0</v>
      </c>
      <c r="BK271" s="104">
        <v>546</v>
      </c>
      <c r="BL271" s="104">
        <v>2196</v>
      </c>
      <c r="BM271" s="104">
        <v>6104</v>
      </c>
      <c r="BN271" s="105">
        <v>0.45</v>
      </c>
      <c r="BO271" s="106" t="str">
        <v>No</v>
      </c>
      <c r="BQ271" s="100">
        <f>AVERAGE(BH$6:BH271)</f>
        <v>7528.1954887218044</v>
      </c>
      <c r="BR271" s="100">
        <f>AVERAGE(BL$6:BL271)</f>
        <v>2069.8796992481202</v>
      </c>
      <c r="BS271" s="100">
        <f>AVERAGE(BM$6:BM271)</f>
        <v>5458.3157894736842</v>
      </c>
      <c r="BT271" s="6"/>
      <c r="BU271" s="103">
        <v>266</v>
      </c>
      <c r="BV271" s="103">
        <v>4</v>
      </c>
      <c r="BW271" s="103">
        <v>2</v>
      </c>
      <c r="BX271" s="103">
        <v>1</v>
      </c>
      <c r="BY271" s="104">
        <v>42</v>
      </c>
      <c r="BZ271" s="103">
        <v>6</v>
      </c>
      <c r="CA271" s="103">
        <v>7</v>
      </c>
      <c r="CB271" s="104">
        <v>1600</v>
      </c>
      <c r="CC271" s="103">
        <v>3</v>
      </c>
      <c r="CD271" s="104">
        <v>200</v>
      </c>
      <c r="CE271" s="104">
        <v>4200</v>
      </c>
      <c r="CF271" s="104">
        <v>300</v>
      </c>
      <c r="CG271" s="104">
        <v>0</v>
      </c>
      <c r="CH271" s="104">
        <v>366</v>
      </c>
      <c r="CI271" s="104">
        <v>1116</v>
      </c>
      <c r="CJ271" s="104">
        <v>3084</v>
      </c>
      <c r="CK271" s="105">
        <v>0.15</v>
      </c>
      <c r="CL271" s="106" t="s">
        <v>66</v>
      </c>
      <c r="CN271" s="100">
        <f>AVERAGE(CE$6:CE271)</f>
        <v>7613.1578947368425</v>
      </c>
      <c r="CO271" s="100">
        <f>AVERAGE(CI$6:CI271)</f>
        <v>2120.5751879699246</v>
      </c>
      <c r="CP271" s="100">
        <f>AVERAGE(CJ$6:CJ271)</f>
        <v>5492.582706766917</v>
      </c>
    </row>
    <row r="272" spans="2:94" ht="16" x14ac:dyDescent="0.2">
      <c r="B272" s="103">
        <v>267</v>
      </c>
      <c r="C272" s="103">
        <v>1</v>
      </c>
      <c r="D272" s="103">
        <v>7</v>
      </c>
      <c r="E272" s="103">
        <v>2</v>
      </c>
      <c r="F272" s="104">
        <v>63</v>
      </c>
      <c r="G272" s="103">
        <v>4</v>
      </c>
      <c r="H272" s="103">
        <v>6</v>
      </c>
      <c r="I272" s="104">
        <v>450</v>
      </c>
      <c r="J272" s="103">
        <v>5</v>
      </c>
      <c r="K272" s="104">
        <v>1050</v>
      </c>
      <c r="L272" s="104">
        <v>3750</v>
      </c>
      <c r="M272" s="104">
        <v>500</v>
      </c>
      <c r="N272" s="104">
        <v>0</v>
      </c>
      <c r="O272" s="104">
        <v>555</v>
      </c>
      <c r="P272" s="104">
        <v>1805</v>
      </c>
      <c r="Q272" s="104">
        <v>1945</v>
      </c>
      <c r="R272" s="105">
        <v>0.25</v>
      </c>
      <c r="S272" s="106" t="s">
        <v>66</v>
      </c>
      <c r="U272" s="100">
        <f>AVERAGE(L$6:L272)</f>
        <v>4218.5393258426966</v>
      </c>
      <c r="V272" s="100">
        <f>AVERAGE(P$6:P272)</f>
        <v>1879.0749063670412</v>
      </c>
      <c r="W272" s="100">
        <f>AVERAGE(Q$6:Q272)</f>
        <v>2339.4644194756556</v>
      </c>
      <c r="X272" s="6"/>
      <c r="Z272" s="103">
        <v>267</v>
      </c>
      <c r="AA272" s="103">
        <v>4</v>
      </c>
      <c r="AB272" s="103">
        <v>3</v>
      </c>
      <c r="AC272" s="103">
        <v>3</v>
      </c>
      <c r="AD272" s="104">
        <v>69</v>
      </c>
      <c r="AE272" s="103">
        <v>5</v>
      </c>
      <c r="AF272" s="103">
        <v>8</v>
      </c>
      <c r="AG272" s="104">
        <v>2400</v>
      </c>
      <c r="AH272" s="103">
        <v>4</v>
      </c>
      <c r="AI272" s="104">
        <v>450</v>
      </c>
      <c r="AJ272" s="104">
        <v>5250</v>
      </c>
      <c r="AK272" s="104">
        <v>500</v>
      </c>
      <c r="AL272" s="104">
        <v>0</v>
      </c>
      <c r="AM272" s="104">
        <v>516</v>
      </c>
      <c r="AN272" s="104">
        <v>1616</v>
      </c>
      <c r="AO272" s="104">
        <v>3634</v>
      </c>
      <c r="AP272" s="105">
        <v>0.2</v>
      </c>
      <c r="AQ272" s="106" t="s">
        <v>66</v>
      </c>
      <c r="AS272" s="100">
        <f>AVERAGE(AJ$6:AJ272)</f>
        <v>6157.303370786517</v>
      </c>
      <c r="AT272" s="100">
        <f>AVERAGE(AN$6:AN272)</f>
        <v>2137.5580524344568</v>
      </c>
      <c r="AU272" s="100">
        <f>AVERAGE(AO$6:AO272)</f>
        <v>4019.7453183520597</v>
      </c>
      <c r="AV272" s="6"/>
      <c r="AX272" s="103">
        <v>267</v>
      </c>
      <c r="AY272" s="103">
        <v>4</v>
      </c>
      <c r="AZ272" s="103">
        <v>4</v>
      </c>
      <c r="BA272" s="103">
        <v>3</v>
      </c>
      <c r="BB272" s="104">
        <v>63</v>
      </c>
      <c r="BC272" s="103">
        <v>7</v>
      </c>
      <c r="BD272" s="103">
        <v>10</v>
      </c>
      <c r="BE272" s="104">
        <v>1600</v>
      </c>
      <c r="BF272" s="103">
        <v>6</v>
      </c>
      <c r="BG272" s="104">
        <v>400</v>
      </c>
      <c r="BH272" s="104">
        <v>6800</v>
      </c>
      <c r="BI272" s="104">
        <v>300</v>
      </c>
      <c r="BJ272" s="104">
        <v>0</v>
      </c>
      <c r="BK272" s="104">
        <v>618</v>
      </c>
      <c r="BL272" s="104">
        <v>1818</v>
      </c>
      <c r="BM272" s="104">
        <v>4982</v>
      </c>
      <c r="BN272" s="105">
        <v>0.3</v>
      </c>
      <c r="BO272" s="106" t="str">
        <v>No</v>
      </c>
      <c r="BQ272" s="100">
        <f>AVERAGE(BH$6:BH272)</f>
        <v>7525.4681647940079</v>
      </c>
      <c r="BR272" s="100">
        <f>AVERAGE(BL$6:BL272)</f>
        <v>2068.9363295880148</v>
      </c>
      <c r="BS272" s="100">
        <f>AVERAGE(BM$6:BM272)</f>
        <v>5456.5318352059921</v>
      </c>
      <c r="BT272" s="6"/>
      <c r="BU272" s="103">
        <v>267</v>
      </c>
      <c r="BV272" s="103">
        <v>2</v>
      </c>
      <c r="BW272" s="103">
        <v>2</v>
      </c>
      <c r="BX272" s="103">
        <v>3</v>
      </c>
      <c r="BY272" s="104">
        <v>62</v>
      </c>
      <c r="BZ272" s="103">
        <v>11</v>
      </c>
      <c r="CA272" s="103">
        <v>14</v>
      </c>
      <c r="CB272" s="104">
        <v>800</v>
      </c>
      <c r="CC272" s="103">
        <v>12</v>
      </c>
      <c r="CD272" s="104">
        <v>200</v>
      </c>
      <c r="CE272" s="104">
        <v>10600</v>
      </c>
      <c r="CF272" s="104">
        <v>300</v>
      </c>
      <c r="CG272" s="104">
        <v>0</v>
      </c>
      <c r="CH272" s="104">
        <v>984</v>
      </c>
      <c r="CI272" s="104">
        <v>3084</v>
      </c>
      <c r="CJ272" s="104">
        <v>7516</v>
      </c>
      <c r="CK272" s="105">
        <v>0.6</v>
      </c>
      <c r="CL272" s="106" t="s">
        <v>66</v>
      </c>
      <c r="CN272" s="100">
        <f>AVERAGE(CE$6:CE272)</f>
        <v>7624.3445692883897</v>
      </c>
      <c r="CO272" s="100">
        <f>AVERAGE(CI$6:CI272)</f>
        <v>2124.1835205992511</v>
      </c>
      <c r="CP272" s="100">
        <f>AVERAGE(CJ$6:CJ272)</f>
        <v>5500.1610486891386</v>
      </c>
    </row>
    <row r="273" spans="2:94" ht="16" x14ac:dyDescent="0.2">
      <c r="B273" s="103">
        <v>268</v>
      </c>
      <c r="C273" s="103">
        <v>5</v>
      </c>
      <c r="D273" s="103">
        <v>3</v>
      </c>
      <c r="E273" s="103">
        <v>4</v>
      </c>
      <c r="F273" s="104">
        <v>60</v>
      </c>
      <c r="G273" s="103">
        <v>6</v>
      </c>
      <c r="H273" s="103">
        <v>10</v>
      </c>
      <c r="I273" s="104">
        <v>2250</v>
      </c>
      <c r="J273" s="103">
        <v>5</v>
      </c>
      <c r="K273" s="104">
        <v>450</v>
      </c>
      <c r="L273" s="104">
        <v>4950</v>
      </c>
      <c r="M273" s="104">
        <v>500</v>
      </c>
      <c r="N273" s="104">
        <v>0</v>
      </c>
      <c r="O273" s="104">
        <v>540</v>
      </c>
      <c r="P273" s="104">
        <v>1790</v>
      </c>
      <c r="Q273" s="104">
        <v>3160</v>
      </c>
      <c r="R273" s="105">
        <v>0.25</v>
      </c>
      <c r="S273" s="106" t="s">
        <v>66</v>
      </c>
      <c r="U273" s="100">
        <f>AVERAGE(L$6:L273)</f>
        <v>4221.2686567164183</v>
      </c>
      <c r="V273" s="100">
        <f>AVERAGE(P$6:P273)</f>
        <v>1878.7425373134329</v>
      </c>
      <c r="W273" s="100">
        <f>AVERAGE(Q$6:Q273)</f>
        <v>2342.5261194029849</v>
      </c>
      <c r="X273" s="6"/>
      <c r="Z273" s="103">
        <v>268</v>
      </c>
      <c r="AA273" s="103">
        <v>4</v>
      </c>
      <c r="AB273" s="103">
        <v>4</v>
      </c>
      <c r="AC273" s="103">
        <v>2</v>
      </c>
      <c r="AD273" s="104">
        <v>41</v>
      </c>
      <c r="AE273" s="103">
        <v>7</v>
      </c>
      <c r="AF273" s="103">
        <v>9</v>
      </c>
      <c r="AG273" s="104">
        <v>2400</v>
      </c>
      <c r="AH273" s="103">
        <v>5</v>
      </c>
      <c r="AI273" s="104">
        <v>600</v>
      </c>
      <c r="AJ273" s="104">
        <v>6000</v>
      </c>
      <c r="AK273" s="104">
        <v>500</v>
      </c>
      <c r="AL273" s="104">
        <v>0</v>
      </c>
      <c r="AM273" s="104">
        <v>445</v>
      </c>
      <c r="AN273" s="104">
        <v>1695</v>
      </c>
      <c r="AO273" s="104">
        <v>4305</v>
      </c>
      <c r="AP273" s="105">
        <v>0.25</v>
      </c>
      <c r="AQ273" s="106" t="s">
        <v>66</v>
      </c>
      <c r="AS273" s="100">
        <f>AVERAGE(AJ$6:AJ273)</f>
        <v>6156.7164179104475</v>
      </c>
      <c r="AT273" s="100">
        <f>AVERAGE(AN$6:AN273)</f>
        <v>2135.9067164179105</v>
      </c>
      <c r="AU273" s="100">
        <f>AVERAGE(AO$6:AO273)</f>
        <v>4020.8097014925374</v>
      </c>
      <c r="AV273" s="6"/>
      <c r="AX273" s="103">
        <v>268</v>
      </c>
      <c r="AY273" s="103">
        <v>1</v>
      </c>
      <c r="AZ273" s="103">
        <v>2</v>
      </c>
      <c r="BA273" s="103">
        <v>5</v>
      </c>
      <c r="BB273" s="104">
        <v>61</v>
      </c>
      <c r="BC273" s="103">
        <v>8</v>
      </c>
      <c r="BD273" s="103">
        <v>13</v>
      </c>
      <c r="BE273" s="104">
        <v>400</v>
      </c>
      <c r="BF273" s="103">
        <v>12</v>
      </c>
      <c r="BG273" s="104">
        <v>200</v>
      </c>
      <c r="BH273" s="104">
        <v>10200</v>
      </c>
      <c r="BI273" s="104">
        <v>300</v>
      </c>
      <c r="BJ273" s="104">
        <v>0</v>
      </c>
      <c r="BK273" s="104">
        <v>972</v>
      </c>
      <c r="BL273" s="104">
        <v>3072</v>
      </c>
      <c r="BM273" s="104">
        <v>7128</v>
      </c>
      <c r="BN273" s="105">
        <v>0.6</v>
      </c>
      <c r="BO273" s="106" t="str">
        <v>No</v>
      </c>
      <c r="BQ273" s="100">
        <f>AVERAGE(BH$6:BH273)</f>
        <v>7535.4477611940301</v>
      </c>
      <c r="BR273" s="100">
        <f>AVERAGE(BL$6:BL273)</f>
        <v>2072.6791044776119</v>
      </c>
      <c r="BS273" s="100">
        <f>AVERAGE(BM$6:BM273)</f>
        <v>5462.7686567164183</v>
      </c>
      <c r="BT273" s="6"/>
      <c r="BU273" s="103">
        <v>268</v>
      </c>
      <c r="BV273" s="103">
        <v>3</v>
      </c>
      <c r="BW273" s="103">
        <v>4</v>
      </c>
      <c r="BX273" s="103">
        <v>3</v>
      </c>
      <c r="BY273" s="104">
        <v>36</v>
      </c>
      <c r="BZ273" s="103">
        <v>9</v>
      </c>
      <c r="CA273" s="103">
        <v>12</v>
      </c>
      <c r="CB273" s="104">
        <v>1200</v>
      </c>
      <c r="CC273" s="103">
        <v>9</v>
      </c>
      <c r="CD273" s="104">
        <v>400</v>
      </c>
      <c r="CE273" s="104">
        <v>8800</v>
      </c>
      <c r="CF273" s="104">
        <v>300</v>
      </c>
      <c r="CG273" s="104">
        <v>0</v>
      </c>
      <c r="CH273" s="104">
        <v>564</v>
      </c>
      <c r="CI273" s="104">
        <v>2214</v>
      </c>
      <c r="CJ273" s="104">
        <v>6586</v>
      </c>
      <c r="CK273" s="105">
        <v>0.45</v>
      </c>
      <c r="CL273" s="106" t="s">
        <v>66</v>
      </c>
      <c r="CN273" s="100">
        <f>AVERAGE(CE$6:CE273)</f>
        <v>7628.7313432835817</v>
      </c>
      <c r="CO273" s="100">
        <f>AVERAGE(CI$6:CI273)</f>
        <v>2124.5186567164178</v>
      </c>
      <c r="CP273" s="100">
        <f>AVERAGE(CJ$6:CJ273)</f>
        <v>5504.2126865671644</v>
      </c>
    </row>
    <row r="274" spans="2:94" ht="16" x14ac:dyDescent="0.2">
      <c r="B274" s="103">
        <v>269</v>
      </c>
      <c r="C274" s="103">
        <v>2</v>
      </c>
      <c r="D274" s="103">
        <v>1</v>
      </c>
      <c r="E274" s="103">
        <v>1</v>
      </c>
      <c r="F274" s="104">
        <v>56</v>
      </c>
      <c r="G274" s="103">
        <v>6</v>
      </c>
      <c r="H274" s="103">
        <v>7</v>
      </c>
      <c r="I274" s="104">
        <v>900</v>
      </c>
      <c r="J274" s="103">
        <v>5</v>
      </c>
      <c r="K274" s="104">
        <v>150</v>
      </c>
      <c r="L274" s="104">
        <v>3300</v>
      </c>
      <c r="M274" s="104">
        <v>500</v>
      </c>
      <c r="N274" s="104">
        <v>0</v>
      </c>
      <c r="O274" s="104">
        <v>520</v>
      </c>
      <c r="P274" s="104">
        <v>1770</v>
      </c>
      <c r="Q274" s="104">
        <v>1530</v>
      </c>
      <c r="R274" s="105">
        <v>0.25</v>
      </c>
      <c r="S274" s="106" t="s">
        <v>66</v>
      </c>
      <c r="U274" s="100">
        <f>AVERAGE(L$6:L274)</f>
        <v>4217.8438661710034</v>
      </c>
      <c r="V274" s="100">
        <f>AVERAGE(P$6:P274)</f>
        <v>1878.3382899628252</v>
      </c>
      <c r="W274" s="100">
        <f>AVERAGE(Q$6:Q274)</f>
        <v>2339.5055762081784</v>
      </c>
      <c r="X274" s="6"/>
      <c r="Z274" s="103">
        <v>269</v>
      </c>
      <c r="AA274" s="103">
        <v>3</v>
      </c>
      <c r="AB274" s="103">
        <v>3</v>
      </c>
      <c r="AC274" s="103">
        <v>1</v>
      </c>
      <c r="AD274" s="104">
        <v>52</v>
      </c>
      <c r="AE274" s="103">
        <v>8</v>
      </c>
      <c r="AF274" s="103">
        <v>9</v>
      </c>
      <c r="AG274" s="104">
        <v>1800</v>
      </c>
      <c r="AH274" s="103">
        <v>6</v>
      </c>
      <c r="AI274" s="104">
        <v>450</v>
      </c>
      <c r="AJ274" s="104">
        <v>5850</v>
      </c>
      <c r="AK274" s="104">
        <v>500</v>
      </c>
      <c r="AL274" s="104">
        <v>0</v>
      </c>
      <c r="AM274" s="104">
        <v>552</v>
      </c>
      <c r="AN274" s="104">
        <v>1952</v>
      </c>
      <c r="AO274" s="104">
        <v>3898</v>
      </c>
      <c r="AP274" s="105">
        <v>0.3</v>
      </c>
      <c r="AQ274" s="106" t="s">
        <v>66</v>
      </c>
      <c r="AS274" s="100">
        <f>AVERAGE(AJ$6:AJ274)</f>
        <v>6155.5762081784387</v>
      </c>
      <c r="AT274" s="100">
        <f>AVERAGE(AN$6:AN274)</f>
        <v>2135.2230483271373</v>
      </c>
      <c r="AU274" s="100">
        <f>AVERAGE(AO$6:AO274)</f>
        <v>4020.3531598513009</v>
      </c>
      <c r="AV274" s="6"/>
      <c r="AX274" s="103">
        <v>269</v>
      </c>
      <c r="AY274" s="103">
        <v>3</v>
      </c>
      <c r="AZ274" s="103">
        <v>3</v>
      </c>
      <c r="BA274" s="103">
        <v>2</v>
      </c>
      <c r="BB274" s="104">
        <v>63</v>
      </c>
      <c r="BC274" s="103">
        <v>9</v>
      </c>
      <c r="BD274" s="103">
        <v>11</v>
      </c>
      <c r="BE274" s="104">
        <v>1200</v>
      </c>
      <c r="BF274" s="103">
        <v>8</v>
      </c>
      <c r="BG274" s="104">
        <v>300</v>
      </c>
      <c r="BH274" s="104">
        <v>7900</v>
      </c>
      <c r="BI274" s="104">
        <v>300</v>
      </c>
      <c r="BJ274" s="104">
        <v>0</v>
      </c>
      <c r="BK274" s="104">
        <v>744</v>
      </c>
      <c r="BL274" s="104">
        <v>2244</v>
      </c>
      <c r="BM274" s="104">
        <v>5656</v>
      </c>
      <c r="BN274" s="105">
        <v>0.4</v>
      </c>
      <c r="BO274" s="106" t="str">
        <v>No</v>
      </c>
      <c r="BQ274" s="100">
        <f>AVERAGE(BH$6:BH274)</f>
        <v>7536.8029739776948</v>
      </c>
      <c r="BR274" s="100">
        <f>AVERAGE(BL$6:BL274)</f>
        <v>2073.3159851301116</v>
      </c>
      <c r="BS274" s="100">
        <f>AVERAGE(BM$6:BM274)</f>
        <v>5463.4869888475832</v>
      </c>
      <c r="BT274" s="6"/>
      <c r="BU274" s="103">
        <v>269</v>
      </c>
      <c r="BV274" s="103">
        <v>4</v>
      </c>
      <c r="BW274" s="103">
        <v>3</v>
      </c>
      <c r="BX274" s="103">
        <v>3</v>
      </c>
      <c r="BY274" s="104">
        <v>44</v>
      </c>
      <c r="BZ274" s="103">
        <v>6</v>
      </c>
      <c r="CA274" s="103">
        <v>9</v>
      </c>
      <c r="CB274" s="104">
        <v>1600</v>
      </c>
      <c r="CC274" s="103">
        <v>5</v>
      </c>
      <c r="CD274" s="104">
        <v>300</v>
      </c>
      <c r="CE274" s="104">
        <v>5900</v>
      </c>
      <c r="CF274" s="104">
        <v>300</v>
      </c>
      <c r="CG274" s="104">
        <v>0</v>
      </c>
      <c r="CH274" s="104">
        <v>460</v>
      </c>
      <c r="CI274" s="104">
        <v>1510</v>
      </c>
      <c r="CJ274" s="104">
        <v>4390</v>
      </c>
      <c r="CK274" s="105">
        <v>0.25</v>
      </c>
      <c r="CL274" s="106" t="s">
        <v>66</v>
      </c>
      <c r="CN274" s="100">
        <f>AVERAGE(CE$6:CE274)</f>
        <v>7622.3048327137549</v>
      </c>
      <c r="CO274" s="100">
        <f>AVERAGE(CI$6:CI274)</f>
        <v>2122.2342007434945</v>
      </c>
      <c r="CP274" s="100">
        <f>AVERAGE(CJ$6:CJ274)</f>
        <v>5500.0706319702604</v>
      </c>
    </row>
    <row r="275" spans="2:94" ht="16" x14ac:dyDescent="0.2">
      <c r="B275" s="103">
        <v>270</v>
      </c>
      <c r="C275" s="103">
        <v>5</v>
      </c>
      <c r="D275" s="103">
        <v>4</v>
      </c>
      <c r="E275" s="103">
        <v>1</v>
      </c>
      <c r="F275" s="104">
        <v>54</v>
      </c>
      <c r="G275" s="103">
        <v>8</v>
      </c>
      <c r="H275" s="103">
        <v>9</v>
      </c>
      <c r="I275" s="104">
        <v>2250</v>
      </c>
      <c r="J275" s="103">
        <v>4</v>
      </c>
      <c r="K275" s="104">
        <v>600</v>
      </c>
      <c r="L275" s="104">
        <v>4650</v>
      </c>
      <c r="M275" s="104">
        <v>500</v>
      </c>
      <c r="N275" s="104">
        <v>0</v>
      </c>
      <c r="O275" s="104">
        <v>456</v>
      </c>
      <c r="P275" s="104">
        <v>1556</v>
      </c>
      <c r="Q275" s="104">
        <v>3094</v>
      </c>
      <c r="R275" s="105">
        <v>0.2</v>
      </c>
      <c r="S275" s="106" t="s">
        <v>66</v>
      </c>
      <c r="U275" s="100">
        <f>AVERAGE(L$6:L275)</f>
        <v>4219.4444444444443</v>
      </c>
      <c r="V275" s="100">
        <f>AVERAGE(P$6:P275)</f>
        <v>1877.1444444444444</v>
      </c>
      <c r="W275" s="100">
        <f>AVERAGE(Q$6:Q275)</f>
        <v>2342.3000000000002</v>
      </c>
      <c r="X275" s="6"/>
      <c r="Z275" s="103">
        <v>270</v>
      </c>
      <c r="AA275" s="103">
        <v>1</v>
      </c>
      <c r="AB275" s="103">
        <v>3</v>
      </c>
      <c r="AC275" s="103">
        <v>1</v>
      </c>
      <c r="AD275" s="104">
        <v>48</v>
      </c>
      <c r="AE275" s="103">
        <v>10</v>
      </c>
      <c r="AF275" s="103">
        <v>11</v>
      </c>
      <c r="AG275" s="104">
        <v>600</v>
      </c>
      <c r="AH275" s="103">
        <v>10</v>
      </c>
      <c r="AI275" s="104">
        <v>450</v>
      </c>
      <c r="AJ275" s="104">
        <v>7050</v>
      </c>
      <c r="AK275" s="104">
        <v>500</v>
      </c>
      <c r="AL275" s="104">
        <v>0</v>
      </c>
      <c r="AM275" s="104">
        <v>720</v>
      </c>
      <c r="AN275" s="104">
        <v>2720</v>
      </c>
      <c r="AO275" s="104">
        <v>4330</v>
      </c>
      <c r="AP275" s="105">
        <v>0.5</v>
      </c>
      <c r="AQ275" s="106" t="s">
        <v>66</v>
      </c>
      <c r="AS275" s="100">
        <f>AVERAGE(AJ$6:AJ275)</f>
        <v>6158.8888888888887</v>
      </c>
      <c r="AT275" s="100">
        <f>AVERAGE(AN$6:AN275)</f>
        <v>2137.3888888888887</v>
      </c>
      <c r="AU275" s="100">
        <f>AVERAGE(AO$6:AO275)</f>
        <v>4021.5</v>
      </c>
      <c r="AV275" s="6"/>
      <c r="AX275" s="103">
        <v>270</v>
      </c>
      <c r="AY275" s="103">
        <v>0</v>
      </c>
      <c r="AZ275" s="103">
        <v>5</v>
      </c>
      <c r="BA275" s="103">
        <v>2</v>
      </c>
      <c r="BB275" s="104">
        <v>26</v>
      </c>
      <c r="BC275" s="103">
        <v>7</v>
      </c>
      <c r="BD275" s="103">
        <v>9</v>
      </c>
      <c r="BE275" s="104">
        <v>0</v>
      </c>
      <c r="BF275" s="103">
        <v>9</v>
      </c>
      <c r="BG275" s="104">
        <v>500</v>
      </c>
      <c r="BH275" s="104">
        <v>7700</v>
      </c>
      <c r="BI275" s="104">
        <v>300</v>
      </c>
      <c r="BJ275" s="104">
        <v>0</v>
      </c>
      <c r="BK275" s="104">
        <v>474</v>
      </c>
      <c r="BL275" s="104">
        <v>2124</v>
      </c>
      <c r="BM275" s="104">
        <v>5576</v>
      </c>
      <c r="BN275" s="105">
        <v>0.45</v>
      </c>
      <c r="BO275" s="106" t="str">
        <v>No</v>
      </c>
      <c r="BQ275" s="100">
        <f>AVERAGE(BH$6:BH275)</f>
        <v>7537.4074074074078</v>
      </c>
      <c r="BR275" s="100">
        <f>AVERAGE(BL$6:BL275)</f>
        <v>2073.5037037037036</v>
      </c>
      <c r="BS275" s="100">
        <f>AVERAGE(BM$6:BM275)</f>
        <v>5463.9037037037033</v>
      </c>
      <c r="BT275" s="6"/>
      <c r="BU275" s="103">
        <v>270</v>
      </c>
      <c r="BV275" s="103">
        <v>5</v>
      </c>
      <c r="BW275" s="103">
        <v>2</v>
      </c>
      <c r="BX275" s="103">
        <v>5</v>
      </c>
      <c r="BY275" s="104">
        <v>78</v>
      </c>
      <c r="BZ275" s="103">
        <v>6</v>
      </c>
      <c r="CA275" s="103">
        <v>11</v>
      </c>
      <c r="CB275" s="104">
        <v>2000</v>
      </c>
      <c r="CC275" s="103">
        <v>6</v>
      </c>
      <c r="CD275" s="104">
        <v>200</v>
      </c>
      <c r="CE275" s="104">
        <v>7000</v>
      </c>
      <c r="CF275" s="104">
        <v>300</v>
      </c>
      <c r="CG275" s="104">
        <v>0</v>
      </c>
      <c r="CH275" s="104">
        <v>708</v>
      </c>
      <c r="CI275" s="104">
        <v>1908</v>
      </c>
      <c r="CJ275" s="104">
        <v>5092</v>
      </c>
      <c r="CK275" s="105">
        <v>0.3</v>
      </c>
      <c r="CL275" s="106" t="s">
        <v>66</v>
      </c>
      <c r="CN275" s="100">
        <f>AVERAGE(CE$6:CE275)</f>
        <v>7620</v>
      </c>
      <c r="CO275" s="100">
        <f>AVERAGE(CI$6:CI275)</f>
        <v>2121.4407407407407</v>
      </c>
      <c r="CP275" s="100">
        <f>AVERAGE(CJ$6:CJ275)</f>
        <v>5498.5592592592593</v>
      </c>
    </row>
    <row r="276" spans="2:94" ht="16" x14ac:dyDescent="0.2">
      <c r="B276" s="103">
        <v>271</v>
      </c>
      <c r="C276" s="103">
        <v>3</v>
      </c>
      <c r="D276" s="103">
        <v>2</v>
      </c>
      <c r="E276" s="103">
        <v>4</v>
      </c>
      <c r="F276" s="104">
        <v>88</v>
      </c>
      <c r="G276" s="103">
        <v>5</v>
      </c>
      <c r="H276" s="103">
        <v>9</v>
      </c>
      <c r="I276" s="104">
        <v>1350</v>
      </c>
      <c r="J276" s="103">
        <v>6</v>
      </c>
      <c r="K276" s="104">
        <v>300</v>
      </c>
      <c r="L276" s="104">
        <v>4350</v>
      </c>
      <c r="M276" s="104">
        <v>500</v>
      </c>
      <c r="N276" s="104">
        <v>0</v>
      </c>
      <c r="O276" s="104">
        <v>768</v>
      </c>
      <c r="P276" s="104">
        <v>2168</v>
      </c>
      <c r="Q276" s="104">
        <v>2182</v>
      </c>
      <c r="R276" s="105">
        <v>0.3</v>
      </c>
      <c r="S276" s="106" t="s">
        <v>66</v>
      </c>
      <c r="U276" s="100">
        <f>AVERAGE(L$6:L276)</f>
        <v>4219.9261992619922</v>
      </c>
      <c r="V276" s="100">
        <f>AVERAGE(P$6:P276)</f>
        <v>1878.2177121771217</v>
      </c>
      <c r="W276" s="100">
        <f>AVERAGE(Q$6:Q276)</f>
        <v>2341.7084870848707</v>
      </c>
      <c r="X276" s="6"/>
      <c r="Z276" s="103">
        <v>271</v>
      </c>
      <c r="AA276" s="103">
        <v>3</v>
      </c>
      <c r="AB276" s="103">
        <v>3</v>
      </c>
      <c r="AC276" s="103">
        <v>3</v>
      </c>
      <c r="AD276" s="104">
        <v>76</v>
      </c>
      <c r="AE276" s="103">
        <v>6</v>
      </c>
      <c r="AF276" s="103">
        <v>9</v>
      </c>
      <c r="AG276" s="104">
        <v>1800</v>
      </c>
      <c r="AH276" s="103">
        <v>6</v>
      </c>
      <c r="AI276" s="104">
        <v>450</v>
      </c>
      <c r="AJ276" s="104">
        <v>5850</v>
      </c>
      <c r="AK276" s="104">
        <v>500</v>
      </c>
      <c r="AL276" s="104">
        <v>0</v>
      </c>
      <c r="AM276" s="104">
        <v>696</v>
      </c>
      <c r="AN276" s="104">
        <v>2096</v>
      </c>
      <c r="AO276" s="104">
        <v>3754</v>
      </c>
      <c r="AP276" s="105">
        <v>0.3</v>
      </c>
      <c r="AQ276" s="106" t="s">
        <v>66</v>
      </c>
      <c r="AS276" s="100">
        <f>AVERAGE(AJ$6:AJ276)</f>
        <v>6157.7490774907747</v>
      </c>
      <c r="AT276" s="100">
        <f>AVERAGE(AN$6:AN276)</f>
        <v>2137.2361623616234</v>
      </c>
      <c r="AU276" s="100">
        <f>AVERAGE(AO$6:AO276)</f>
        <v>4020.5129151291512</v>
      </c>
      <c r="AV276" s="6"/>
      <c r="AX276" s="103">
        <v>271</v>
      </c>
      <c r="AY276" s="103">
        <v>3</v>
      </c>
      <c r="AZ276" s="103">
        <v>4</v>
      </c>
      <c r="BA276" s="103">
        <v>3</v>
      </c>
      <c r="BB276" s="104">
        <v>55</v>
      </c>
      <c r="BC276" s="103">
        <v>9</v>
      </c>
      <c r="BD276" s="103">
        <v>12</v>
      </c>
      <c r="BE276" s="104">
        <v>1200</v>
      </c>
      <c r="BF276" s="103">
        <v>9</v>
      </c>
      <c r="BG276" s="104">
        <v>400</v>
      </c>
      <c r="BH276" s="104">
        <v>8800</v>
      </c>
      <c r="BI276" s="104">
        <v>300</v>
      </c>
      <c r="BJ276" s="104">
        <v>0</v>
      </c>
      <c r="BK276" s="104">
        <v>735</v>
      </c>
      <c r="BL276" s="104">
        <v>2385</v>
      </c>
      <c r="BM276" s="104">
        <v>6415</v>
      </c>
      <c r="BN276" s="105">
        <v>0.45</v>
      </c>
      <c r="BO276" s="106" t="str">
        <v>No</v>
      </c>
      <c r="BQ276" s="100">
        <f>AVERAGE(BH$6:BH276)</f>
        <v>7542.0664206642068</v>
      </c>
      <c r="BR276" s="100">
        <f>AVERAGE(BL$6:BL276)</f>
        <v>2074.6531365313654</v>
      </c>
      <c r="BS276" s="100">
        <f>AVERAGE(BM$6:BM276)</f>
        <v>5467.413284132841</v>
      </c>
      <c r="BT276" s="6"/>
      <c r="BU276" s="103">
        <v>271</v>
      </c>
      <c r="BV276" s="103">
        <v>5</v>
      </c>
      <c r="BW276" s="103">
        <v>3</v>
      </c>
      <c r="BX276" s="103">
        <v>3</v>
      </c>
      <c r="BY276" s="104">
        <v>50</v>
      </c>
      <c r="BZ276" s="103">
        <v>7</v>
      </c>
      <c r="CA276" s="103">
        <v>10</v>
      </c>
      <c r="CB276" s="104">
        <v>2000</v>
      </c>
      <c r="CC276" s="103">
        <v>5</v>
      </c>
      <c r="CD276" s="104">
        <v>300</v>
      </c>
      <c r="CE276" s="104">
        <v>6300</v>
      </c>
      <c r="CF276" s="104">
        <v>300</v>
      </c>
      <c r="CG276" s="104">
        <v>0</v>
      </c>
      <c r="CH276" s="104">
        <v>490</v>
      </c>
      <c r="CI276" s="104">
        <v>1540</v>
      </c>
      <c r="CJ276" s="104">
        <v>4760</v>
      </c>
      <c r="CK276" s="105">
        <v>0.25</v>
      </c>
      <c r="CL276" s="106" t="s">
        <v>66</v>
      </c>
      <c r="CN276" s="100">
        <f>AVERAGE(CE$6:CE276)</f>
        <v>7615.1291512915132</v>
      </c>
      <c r="CO276" s="100">
        <f>AVERAGE(CI$6:CI276)</f>
        <v>2119.2952029520297</v>
      </c>
      <c r="CP276" s="100">
        <f>AVERAGE(CJ$6:CJ276)</f>
        <v>5495.833948339483</v>
      </c>
    </row>
    <row r="277" spans="2:94" ht="16" x14ac:dyDescent="0.2">
      <c r="B277" s="103">
        <v>272</v>
      </c>
      <c r="C277" s="103">
        <v>3</v>
      </c>
      <c r="D277" s="103">
        <v>3</v>
      </c>
      <c r="E277" s="103">
        <v>4</v>
      </c>
      <c r="F277" s="104">
        <v>54</v>
      </c>
      <c r="G277" s="103">
        <v>4</v>
      </c>
      <c r="H277" s="103">
        <v>8</v>
      </c>
      <c r="I277" s="104">
        <v>1350</v>
      </c>
      <c r="J277" s="103">
        <v>5</v>
      </c>
      <c r="K277" s="104">
        <v>450</v>
      </c>
      <c r="L277" s="104">
        <v>4050</v>
      </c>
      <c r="M277" s="104">
        <v>500</v>
      </c>
      <c r="N277" s="104">
        <v>0</v>
      </c>
      <c r="O277" s="104">
        <v>510</v>
      </c>
      <c r="P277" s="104">
        <v>1760</v>
      </c>
      <c r="Q277" s="104">
        <v>2290</v>
      </c>
      <c r="R277" s="105">
        <v>0.25</v>
      </c>
      <c r="S277" s="106" t="s">
        <v>66</v>
      </c>
      <c r="U277" s="100">
        <f>AVERAGE(L$6:L277)</f>
        <v>4219.3014705882351</v>
      </c>
      <c r="V277" s="100">
        <f>AVERAGE(P$6:P277)</f>
        <v>1877.7830882352941</v>
      </c>
      <c r="W277" s="100">
        <f>AVERAGE(Q$6:Q277)</f>
        <v>2341.518382352941</v>
      </c>
      <c r="X277" s="6"/>
      <c r="Z277" s="103">
        <v>272</v>
      </c>
      <c r="AA277" s="103">
        <v>4</v>
      </c>
      <c r="AB277" s="103">
        <v>3</v>
      </c>
      <c r="AC277" s="103">
        <v>3</v>
      </c>
      <c r="AD277" s="104">
        <v>47</v>
      </c>
      <c r="AE277" s="103">
        <v>7</v>
      </c>
      <c r="AF277" s="103">
        <v>10</v>
      </c>
      <c r="AG277" s="104">
        <v>2400</v>
      </c>
      <c r="AH277" s="103">
        <v>6</v>
      </c>
      <c r="AI277" s="104">
        <v>450</v>
      </c>
      <c r="AJ277" s="104">
        <v>6450</v>
      </c>
      <c r="AK277" s="104">
        <v>500</v>
      </c>
      <c r="AL277" s="104">
        <v>0</v>
      </c>
      <c r="AM277" s="104">
        <v>522</v>
      </c>
      <c r="AN277" s="104">
        <v>1922</v>
      </c>
      <c r="AO277" s="104">
        <v>4528</v>
      </c>
      <c r="AP277" s="105">
        <v>0.3</v>
      </c>
      <c r="AQ277" s="106" t="s">
        <v>66</v>
      </c>
      <c r="AS277" s="100">
        <f>AVERAGE(AJ$6:AJ277)</f>
        <v>6158.8235294117649</v>
      </c>
      <c r="AT277" s="100">
        <f>AVERAGE(AN$6:AN277)</f>
        <v>2136.4448529411766</v>
      </c>
      <c r="AU277" s="100">
        <f>AVERAGE(AO$6:AO277)</f>
        <v>4022.3786764705883</v>
      </c>
      <c r="AV277" s="6"/>
      <c r="AX277" s="103">
        <v>272</v>
      </c>
      <c r="AY277" s="103">
        <v>3</v>
      </c>
      <c r="AZ277" s="103">
        <v>4</v>
      </c>
      <c r="BA277" s="103">
        <v>4</v>
      </c>
      <c r="BB277" s="104">
        <v>57</v>
      </c>
      <c r="BC277" s="103">
        <v>6</v>
      </c>
      <c r="BD277" s="103">
        <v>10</v>
      </c>
      <c r="BE277" s="104">
        <v>1200</v>
      </c>
      <c r="BF277" s="103">
        <v>7</v>
      </c>
      <c r="BG277" s="104">
        <v>400</v>
      </c>
      <c r="BH277" s="104">
        <v>7200</v>
      </c>
      <c r="BI277" s="104">
        <v>300</v>
      </c>
      <c r="BJ277" s="104">
        <v>0</v>
      </c>
      <c r="BK277" s="104">
        <v>639</v>
      </c>
      <c r="BL277" s="104">
        <v>1989</v>
      </c>
      <c r="BM277" s="104">
        <v>5211</v>
      </c>
      <c r="BN277" s="105">
        <v>0.35</v>
      </c>
      <c r="BO277" s="106" t="str">
        <v>No</v>
      </c>
      <c r="BQ277" s="100">
        <f>AVERAGE(BH$6:BH277)</f>
        <v>7540.8088235294117</v>
      </c>
      <c r="BR277" s="100">
        <f>AVERAGE(BL$6:BL277)</f>
        <v>2074.3382352941176</v>
      </c>
      <c r="BS277" s="100">
        <f>AVERAGE(BM$6:BM277)</f>
        <v>5466.4705882352937</v>
      </c>
      <c r="BT277" s="6"/>
      <c r="BU277" s="103">
        <v>272</v>
      </c>
      <c r="BV277" s="103">
        <v>3</v>
      </c>
      <c r="BW277" s="103">
        <v>3</v>
      </c>
      <c r="BX277" s="103">
        <v>1</v>
      </c>
      <c r="BY277" s="104">
        <v>33</v>
      </c>
      <c r="BZ277" s="103">
        <v>9</v>
      </c>
      <c r="CA277" s="103">
        <v>10</v>
      </c>
      <c r="CB277" s="104">
        <v>1200</v>
      </c>
      <c r="CC277" s="103">
        <v>7</v>
      </c>
      <c r="CD277" s="104">
        <v>300</v>
      </c>
      <c r="CE277" s="104">
        <v>7100</v>
      </c>
      <c r="CF277" s="104">
        <v>300</v>
      </c>
      <c r="CG277" s="104">
        <v>0</v>
      </c>
      <c r="CH277" s="104">
        <v>471</v>
      </c>
      <c r="CI277" s="104">
        <v>1821</v>
      </c>
      <c r="CJ277" s="104">
        <v>5279</v>
      </c>
      <c r="CK277" s="105">
        <v>0.35</v>
      </c>
      <c r="CL277" s="106" t="s">
        <v>66</v>
      </c>
      <c r="CN277" s="100">
        <f>AVERAGE(CE$6:CE277)</f>
        <v>7613.2352941176468</v>
      </c>
      <c r="CO277" s="100">
        <f>AVERAGE(CI$6:CI277)</f>
        <v>2118.1985294117649</v>
      </c>
      <c r="CP277" s="100">
        <f>AVERAGE(CJ$6:CJ277)</f>
        <v>5495.036764705882</v>
      </c>
    </row>
    <row r="278" spans="2:94" ht="16" x14ac:dyDescent="0.2">
      <c r="B278" s="103">
        <v>273</v>
      </c>
      <c r="C278" s="103">
        <v>2</v>
      </c>
      <c r="D278" s="103">
        <v>3</v>
      </c>
      <c r="E278" s="103">
        <v>2</v>
      </c>
      <c r="F278" s="104">
        <v>29</v>
      </c>
      <c r="G278" s="103">
        <v>6</v>
      </c>
      <c r="H278" s="103">
        <v>8</v>
      </c>
      <c r="I278" s="104">
        <v>900</v>
      </c>
      <c r="J278" s="103">
        <v>6</v>
      </c>
      <c r="K278" s="104">
        <v>450</v>
      </c>
      <c r="L278" s="104">
        <v>4050</v>
      </c>
      <c r="M278" s="104">
        <v>500</v>
      </c>
      <c r="N278" s="104">
        <v>0</v>
      </c>
      <c r="O278" s="104">
        <v>414</v>
      </c>
      <c r="P278" s="104">
        <v>1814</v>
      </c>
      <c r="Q278" s="104">
        <v>2236</v>
      </c>
      <c r="R278" s="105">
        <v>0.3</v>
      </c>
      <c r="S278" s="106" t="s">
        <v>66</v>
      </c>
      <c r="U278" s="100">
        <f>AVERAGE(L$6:L278)</f>
        <v>4218.6813186813188</v>
      </c>
      <c r="V278" s="100">
        <f>AVERAGE(P$6:P278)</f>
        <v>1877.5494505494505</v>
      </c>
      <c r="W278" s="100">
        <f>AVERAGE(Q$6:Q278)</f>
        <v>2341.131868131868</v>
      </c>
      <c r="X278" s="6"/>
      <c r="Z278" s="103">
        <v>273</v>
      </c>
      <c r="AA278" s="103">
        <v>3</v>
      </c>
      <c r="AB278" s="103">
        <v>2</v>
      </c>
      <c r="AC278" s="103">
        <v>2</v>
      </c>
      <c r="AD278" s="104">
        <v>53</v>
      </c>
      <c r="AE278" s="103">
        <v>10</v>
      </c>
      <c r="AF278" s="103">
        <v>12</v>
      </c>
      <c r="AG278" s="104">
        <v>1800</v>
      </c>
      <c r="AH278" s="103">
        <v>9</v>
      </c>
      <c r="AI278" s="104">
        <v>300</v>
      </c>
      <c r="AJ278" s="104">
        <v>7500</v>
      </c>
      <c r="AK278" s="104">
        <v>500</v>
      </c>
      <c r="AL278" s="104">
        <v>0</v>
      </c>
      <c r="AM278" s="104">
        <v>717</v>
      </c>
      <c r="AN278" s="104">
        <v>2567</v>
      </c>
      <c r="AO278" s="104">
        <v>4933</v>
      </c>
      <c r="AP278" s="105">
        <v>0.45</v>
      </c>
      <c r="AQ278" s="106" t="s">
        <v>66</v>
      </c>
      <c r="AS278" s="100">
        <f>AVERAGE(AJ$6:AJ278)</f>
        <v>6163.7362637362639</v>
      </c>
      <c r="AT278" s="100">
        <f>AVERAGE(AN$6:AN278)</f>
        <v>2138.0219780219782</v>
      </c>
      <c r="AU278" s="100">
        <f>AVERAGE(AO$6:AO278)</f>
        <v>4025.7142857142858</v>
      </c>
      <c r="AV278" s="6"/>
      <c r="AX278" s="103">
        <v>273</v>
      </c>
      <c r="AY278" s="103">
        <v>2</v>
      </c>
      <c r="AZ278" s="103">
        <v>2</v>
      </c>
      <c r="BA278" s="103">
        <v>0</v>
      </c>
      <c r="BB278" s="104">
        <v>60</v>
      </c>
      <c r="BC278" s="103">
        <v>7</v>
      </c>
      <c r="BD278" s="103">
        <v>7</v>
      </c>
      <c r="BE278" s="104">
        <v>800</v>
      </c>
      <c r="BF278" s="103">
        <v>5</v>
      </c>
      <c r="BG278" s="104">
        <v>200</v>
      </c>
      <c r="BH278" s="104">
        <v>5000</v>
      </c>
      <c r="BI278" s="104">
        <v>300</v>
      </c>
      <c r="BJ278" s="104">
        <v>0</v>
      </c>
      <c r="BK278" s="104">
        <v>540</v>
      </c>
      <c r="BL278" s="104">
        <v>1590</v>
      </c>
      <c r="BM278" s="104">
        <v>3410</v>
      </c>
      <c r="BN278" s="105">
        <v>0.25</v>
      </c>
      <c r="BO278" s="106" t="str">
        <v>No</v>
      </c>
      <c r="BQ278" s="100">
        <f>AVERAGE(BH$6:BH278)</f>
        <v>7531.5018315018315</v>
      </c>
      <c r="BR278" s="100">
        <f>AVERAGE(BL$6:BL278)</f>
        <v>2072.5641025641025</v>
      </c>
      <c r="BS278" s="100">
        <f>AVERAGE(BM$6:BM278)</f>
        <v>5458.9377289377289</v>
      </c>
      <c r="BT278" s="6"/>
      <c r="BU278" s="103">
        <v>273</v>
      </c>
      <c r="BV278" s="103">
        <v>1</v>
      </c>
      <c r="BW278" s="103">
        <v>4</v>
      </c>
      <c r="BX278" s="103">
        <v>4</v>
      </c>
      <c r="BY278" s="104">
        <v>33</v>
      </c>
      <c r="BZ278" s="103">
        <v>8</v>
      </c>
      <c r="CA278" s="103">
        <v>12</v>
      </c>
      <c r="CB278" s="104">
        <v>400</v>
      </c>
      <c r="CC278" s="103">
        <v>11</v>
      </c>
      <c r="CD278" s="104">
        <v>400</v>
      </c>
      <c r="CE278" s="104">
        <v>9600</v>
      </c>
      <c r="CF278" s="104">
        <v>300</v>
      </c>
      <c r="CG278" s="104">
        <v>0</v>
      </c>
      <c r="CH278" s="104">
        <v>603</v>
      </c>
      <c r="CI278" s="104">
        <v>2553</v>
      </c>
      <c r="CJ278" s="104">
        <v>7047</v>
      </c>
      <c r="CK278" s="105">
        <v>0.55000000000000004</v>
      </c>
      <c r="CL278" s="106" t="s">
        <v>66</v>
      </c>
      <c r="CN278" s="100">
        <f>AVERAGE(CE$6:CE278)</f>
        <v>7620.5128205128203</v>
      </c>
      <c r="CO278" s="100">
        <f>AVERAGE(CI$6:CI278)</f>
        <v>2119.7912087912086</v>
      </c>
      <c r="CP278" s="100">
        <f>AVERAGE(CJ$6:CJ278)</f>
        <v>5500.7216117216121</v>
      </c>
    </row>
    <row r="279" spans="2:94" ht="16" x14ac:dyDescent="0.2">
      <c r="B279" s="103">
        <v>274</v>
      </c>
      <c r="C279" s="103">
        <v>1</v>
      </c>
      <c r="D279" s="103">
        <v>4</v>
      </c>
      <c r="E279" s="103">
        <v>2</v>
      </c>
      <c r="F279" s="104">
        <v>40</v>
      </c>
      <c r="G279" s="103">
        <v>6</v>
      </c>
      <c r="H279" s="103">
        <v>8</v>
      </c>
      <c r="I279" s="104">
        <v>450</v>
      </c>
      <c r="J279" s="103">
        <v>7</v>
      </c>
      <c r="K279" s="104">
        <v>600</v>
      </c>
      <c r="L279" s="104">
        <v>4200</v>
      </c>
      <c r="M279" s="104">
        <v>500</v>
      </c>
      <c r="N279" s="104">
        <v>0</v>
      </c>
      <c r="O279" s="104">
        <v>520</v>
      </c>
      <c r="P279" s="104">
        <v>2070</v>
      </c>
      <c r="Q279" s="104">
        <v>2130</v>
      </c>
      <c r="R279" s="105">
        <v>0.35</v>
      </c>
      <c r="S279" s="106" t="s">
        <v>66</v>
      </c>
      <c r="U279" s="100">
        <f>AVERAGE(L$6:L279)</f>
        <v>4218.6131386861316</v>
      </c>
      <c r="V279" s="100">
        <f>AVERAGE(P$6:P279)</f>
        <v>1878.2518248175184</v>
      </c>
      <c r="W279" s="100">
        <f>AVERAGE(Q$6:Q279)</f>
        <v>2340.3613138686133</v>
      </c>
      <c r="X279" s="6"/>
      <c r="Z279" s="103">
        <v>274</v>
      </c>
      <c r="AA279" s="103">
        <v>1</v>
      </c>
      <c r="AB279" s="103">
        <v>2</v>
      </c>
      <c r="AC279" s="103">
        <v>3</v>
      </c>
      <c r="AD279" s="104">
        <v>49</v>
      </c>
      <c r="AE279" s="103">
        <v>7</v>
      </c>
      <c r="AF279" s="103">
        <v>10</v>
      </c>
      <c r="AG279" s="104">
        <v>600</v>
      </c>
      <c r="AH279" s="103">
        <v>9</v>
      </c>
      <c r="AI279" s="104">
        <v>300</v>
      </c>
      <c r="AJ279" s="104">
        <v>6300</v>
      </c>
      <c r="AK279" s="104">
        <v>500</v>
      </c>
      <c r="AL279" s="104">
        <v>0</v>
      </c>
      <c r="AM279" s="104">
        <v>681</v>
      </c>
      <c r="AN279" s="104">
        <v>2531</v>
      </c>
      <c r="AO279" s="104">
        <v>3769</v>
      </c>
      <c r="AP279" s="105">
        <v>0.45</v>
      </c>
      <c r="AQ279" s="106" t="s">
        <v>66</v>
      </c>
      <c r="AS279" s="100">
        <f>AVERAGE(AJ$6:AJ279)</f>
        <v>6164.2335766423357</v>
      </c>
      <c r="AT279" s="100">
        <f>AVERAGE(AN$6:AN279)</f>
        <v>2139.4562043795622</v>
      </c>
      <c r="AU279" s="100">
        <f>AVERAGE(AO$6:AO279)</f>
        <v>4024.7773722627735</v>
      </c>
      <c r="AV279" s="6"/>
      <c r="AX279" s="103">
        <v>274</v>
      </c>
      <c r="AY279" s="103">
        <v>3</v>
      </c>
      <c r="AZ279" s="103">
        <v>1</v>
      </c>
      <c r="BA279" s="103">
        <v>4</v>
      </c>
      <c r="BB279" s="104">
        <v>29</v>
      </c>
      <c r="BC279" s="103">
        <v>10</v>
      </c>
      <c r="BD279" s="103">
        <v>14</v>
      </c>
      <c r="BE279" s="104">
        <v>1200</v>
      </c>
      <c r="BF279" s="103">
        <v>11</v>
      </c>
      <c r="BG279" s="104">
        <v>100</v>
      </c>
      <c r="BH279" s="104">
        <v>10100</v>
      </c>
      <c r="BI279" s="104">
        <v>300</v>
      </c>
      <c r="BJ279" s="104">
        <v>0</v>
      </c>
      <c r="BK279" s="104">
        <v>559</v>
      </c>
      <c r="BL279" s="104">
        <v>2509</v>
      </c>
      <c r="BM279" s="104">
        <v>7591</v>
      </c>
      <c r="BN279" s="105">
        <v>0.55000000000000004</v>
      </c>
      <c r="BO279" s="106" t="str">
        <v>No</v>
      </c>
      <c r="BQ279" s="100">
        <f>AVERAGE(BH$6:BH279)</f>
        <v>7540.8759124087592</v>
      </c>
      <c r="BR279" s="100">
        <f>AVERAGE(BL$6:BL279)</f>
        <v>2074.1569343065694</v>
      </c>
      <c r="BS279" s="100">
        <f>AVERAGE(BM$6:BM279)</f>
        <v>5466.7189781021898</v>
      </c>
      <c r="BT279" s="6"/>
      <c r="BU279" s="103">
        <v>274</v>
      </c>
      <c r="BV279" s="103">
        <v>2</v>
      </c>
      <c r="BW279" s="103">
        <v>4</v>
      </c>
      <c r="BX279" s="103">
        <v>2</v>
      </c>
      <c r="BY279" s="104">
        <v>73</v>
      </c>
      <c r="BZ279" s="103">
        <v>10</v>
      </c>
      <c r="CA279" s="103">
        <v>12</v>
      </c>
      <c r="CB279" s="104">
        <v>800</v>
      </c>
      <c r="CC279" s="103">
        <v>10</v>
      </c>
      <c r="CD279" s="104">
        <v>400</v>
      </c>
      <c r="CE279" s="104">
        <v>9200</v>
      </c>
      <c r="CF279" s="104">
        <v>300</v>
      </c>
      <c r="CG279" s="104">
        <v>0</v>
      </c>
      <c r="CH279" s="104">
        <v>970</v>
      </c>
      <c r="CI279" s="104">
        <v>2770</v>
      </c>
      <c r="CJ279" s="104">
        <v>6430</v>
      </c>
      <c r="CK279" s="105">
        <v>0.5</v>
      </c>
      <c r="CL279" s="106" t="s">
        <v>66</v>
      </c>
      <c r="CN279" s="100">
        <f>AVERAGE(CE$6:CE279)</f>
        <v>7626.2773722627735</v>
      </c>
      <c r="CO279" s="100">
        <f>AVERAGE(CI$6:CI279)</f>
        <v>2122.1642335766423</v>
      </c>
      <c r="CP279" s="100">
        <f>AVERAGE(CJ$6:CJ279)</f>
        <v>5504.1131386861316</v>
      </c>
    </row>
    <row r="280" spans="2:94" ht="16" x14ac:dyDescent="0.2">
      <c r="B280" s="103">
        <v>275</v>
      </c>
      <c r="C280" s="103">
        <v>3</v>
      </c>
      <c r="D280" s="103">
        <v>3</v>
      </c>
      <c r="E280" s="103">
        <v>2</v>
      </c>
      <c r="F280" s="104">
        <v>54</v>
      </c>
      <c r="G280" s="103">
        <v>5</v>
      </c>
      <c r="H280" s="103">
        <v>7</v>
      </c>
      <c r="I280" s="104">
        <v>1350</v>
      </c>
      <c r="J280" s="103">
        <v>4</v>
      </c>
      <c r="K280" s="104">
        <v>450</v>
      </c>
      <c r="L280" s="104">
        <v>3600</v>
      </c>
      <c r="M280" s="104">
        <v>500</v>
      </c>
      <c r="N280" s="104">
        <v>0</v>
      </c>
      <c r="O280" s="104">
        <v>456</v>
      </c>
      <c r="P280" s="104">
        <v>1556</v>
      </c>
      <c r="Q280" s="104">
        <v>2044</v>
      </c>
      <c r="R280" s="105">
        <v>0.2</v>
      </c>
      <c r="S280" s="106" t="s">
        <v>66</v>
      </c>
      <c r="U280" s="100">
        <f>AVERAGE(L$6:L280)</f>
        <v>4216.363636363636</v>
      </c>
      <c r="V280" s="100">
        <f>AVERAGE(P$6:P280)</f>
        <v>1877.08</v>
      </c>
      <c r="W280" s="100">
        <f>AVERAGE(Q$6:Q280)</f>
        <v>2339.2836363636366</v>
      </c>
      <c r="X280" s="6"/>
      <c r="Z280" s="103">
        <v>275</v>
      </c>
      <c r="AA280" s="103">
        <v>5</v>
      </c>
      <c r="AB280" s="103">
        <v>4</v>
      </c>
      <c r="AC280" s="103">
        <v>3</v>
      </c>
      <c r="AD280" s="104">
        <v>44</v>
      </c>
      <c r="AE280" s="103">
        <v>7</v>
      </c>
      <c r="AF280" s="103">
        <v>10</v>
      </c>
      <c r="AG280" s="104">
        <v>3000</v>
      </c>
      <c r="AH280" s="103">
        <v>5</v>
      </c>
      <c r="AI280" s="104">
        <v>600</v>
      </c>
      <c r="AJ280" s="104">
        <v>6600</v>
      </c>
      <c r="AK280" s="104">
        <v>500</v>
      </c>
      <c r="AL280" s="104">
        <v>0</v>
      </c>
      <c r="AM280" s="104">
        <v>460</v>
      </c>
      <c r="AN280" s="104">
        <v>1710</v>
      </c>
      <c r="AO280" s="104">
        <v>4890</v>
      </c>
      <c r="AP280" s="105">
        <v>0.25</v>
      </c>
      <c r="AQ280" s="106" t="s">
        <v>66</v>
      </c>
      <c r="AS280" s="100">
        <f>AVERAGE(AJ$6:AJ280)</f>
        <v>6165.818181818182</v>
      </c>
      <c r="AT280" s="100">
        <f>AVERAGE(AN$6:AN280)</f>
        <v>2137.8945454545456</v>
      </c>
      <c r="AU280" s="100">
        <f>AVERAGE(AO$6:AO280)</f>
        <v>4027.9236363636364</v>
      </c>
      <c r="AV280" s="6"/>
      <c r="AX280" s="103">
        <v>275</v>
      </c>
      <c r="AY280" s="103">
        <v>4</v>
      </c>
      <c r="AZ280" s="103">
        <v>2</v>
      </c>
      <c r="BA280" s="103">
        <v>2</v>
      </c>
      <c r="BB280" s="104">
        <v>49</v>
      </c>
      <c r="BC280" s="103">
        <v>7</v>
      </c>
      <c r="BD280" s="103">
        <v>9</v>
      </c>
      <c r="BE280" s="104">
        <v>1600</v>
      </c>
      <c r="BF280" s="103">
        <v>5</v>
      </c>
      <c r="BG280" s="104">
        <v>200</v>
      </c>
      <c r="BH280" s="104">
        <v>5800</v>
      </c>
      <c r="BI280" s="104">
        <v>300</v>
      </c>
      <c r="BJ280" s="104">
        <v>0</v>
      </c>
      <c r="BK280" s="104">
        <v>485</v>
      </c>
      <c r="BL280" s="104">
        <v>1535</v>
      </c>
      <c r="BM280" s="104">
        <v>4265</v>
      </c>
      <c r="BN280" s="105">
        <v>0.25</v>
      </c>
      <c r="BO280" s="106" t="str">
        <v>No</v>
      </c>
      <c r="BQ280" s="100">
        <f>AVERAGE(BH$6:BH280)</f>
        <v>7534.545454545455</v>
      </c>
      <c r="BR280" s="100">
        <f>AVERAGE(BL$6:BL280)</f>
        <v>2072.1963636363635</v>
      </c>
      <c r="BS280" s="100">
        <f>AVERAGE(BM$6:BM280)</f>
        <v>5462.3490909090906</v>
      </c>
      <c r="BT280" s="6"/>
      <c r="BU280" s="103">
        <v>275</v>
      </c>
      <c r="BV280" s="103">
        <v>1</v>
      </c>
      <c r="BW280" s="103">
        <v>3</v>
      </c>
      <c r="BX280" s="103">
        <v>3</v>
      </c>
      <c r="BY280" s="104">
        <v>47</v>
      </c>
      <c r="BZ280" s="103">
        <v>10</v>
      </c>
      <c r="CA280" s="103">
        <v>13</v>
      </c>
      <c r="CB280" s="104">
        <v>400</v>
      </c>
      <c r="CC280" s="103">
        <v>12</v>
      </c>
      <c r="CD280" s="104">
        <v>300</v>
      </c>
      <c r="CE280" s="104">
        <v>10300</v>
      </c>
      <c r="CF280" s="104">
        <v>300</v>
      </c>
      <c r="CG280" s="104">
        <v>0</v>
      </c>
      <c r="CH280" s="104">
        <v>804</v>
      </c>
      <c r="CI280" s="104">
        <v>2904</v>
      </c>
      <c r="CJ280" s="104">
        <v>7396</v>
      </c>
      <c r="CK280" s="105">
        <v>0.6</v>
      </c>
      <c r="CL280" s="106" t="s">
        <v>66</v>
      </c>
      <c r="CN280" s="100">
        <f>AVERAGE(CE$6:CE280)</f>
        <v>7636</v>
      </c>
      <c r="CO280" s="100">
        <f>AVERAGE(CI$6:CI280)</f>
        <v>2125.0072727272727</v>
      </c>
      <c r="CP280" s="100">
        <f>AVERAGE(CJ$6:CJ280)</f>
        <v>5510.9927272727273</v>
      </c>
    </row>
    <row r="281" spans="2:94" ht="16" x14ac:dyDescent="0.2">
      <c r="B281" s="103">
        <v>276</v>
      </c>
      <c r="C281" s="103">
        <v>2</v>
      </c>
      <c r="D281" s="103">
        <v>3</v>
      </c>
      <c r="E281" s="103">
        <v>2</v>
      </c>
      <c r="F281" s="104">
        <v>57</v>
      </c>
      <c r="G281" s="103">
        <v>7</v>
      </c>
      <c r="H281" s="103">
        <v>9</v>
      </c>
      <c r="I281" s="104">
        <v>900</v>
      </c>
      <c r="J281" s="103">
        <v>7</v>
      </c>
      <c r="K281" s="104">
        <v>450</v>
      </c>
      <c r="L281" s="104">
        <v>4500</v>
      </c>
      <c r="M281" s="104">
        <v>500</v>
      </c>
      <c r="N281" s="104">
        <v>0</v>
      </c>
      <c r="O281" s="104">
        <v>639</v>
      </c>
      <c r="P281" s="104">
        <v>2189</v>
      </c>
      <c r="Q281" s="104">
        <v>2311</v>
      </c>
      <c r="R281" s="105">
        <v>0.35</v>
      </c>
      <c r="S281" s="106" t="s">
        <v>66</v>
      </c>
      <c r="U281" s="100">
        <f>AVERAGE(L$6:L281)</f>
        <v>4217.391304347826</v>
      </c>
      <c r="V281" s="100">
        <f>AVERAGE(P$6:P281)</f>
        <v>1878.2101449275362</v>
      </c>
      <c r="W281" s="100">
        <f>AVERAGE(Q$6:Q281)</f>
        <v>2339.18115942029</v>
      </c>
      <c r="X281" s="6"/>
      <c r="Z281" s="103">
        <v>276</v>
      </c>
      <c r="AA281" s="103">
        <v>1</v>
      </c>
      <c r="AB281" s="103">
        <v>3</v>
      </c>
      <c r="AC281" s="103">
        <v>2</v>
      </c>
      <c r="AD281" s="104">
        <v>29</v>
      </c>
      <c r="AE281" s="103">
        <v>9</v>
      </c>
      <c r="AF281" s="103">
        <v>11</v>
      </c>
      <c r="AG281" s="104">
        <v>600</v>
      </c>
      <c r="AH281" s="103">
        <v>10</v>
      </c>
      <c r="AI281" s="104">
        <v>450</v>
      </c>
      <c r="AJ281" s="104">
        <v>7050</v>
      </c>
      <c r="AK281" s="104">
        <v>500</v>
      </c>
      <c r="AL281" s="104">
        <v>0</v>
      </c>
      <c r="AM281" s="104">
        <v>530</v>
      </c>
      <c r="AN281" s="104">
        <v>2530</v>
      </c>
      <c r="AO281" s="104">
        <v>4520</v>
      </c>
      <c r="AP281" s="105">
        <v>0.5</v>
      </c>
      <c r="AQ281" s="106" t="s">
        <v>66</v>
      </c>
      <c r="AS281" s="100">
        <f>AVERAGE(AJ$6:AJ281)</f>
        <v>6169.021739130435</v>
      </c>
      <c r="AT281" s="100">
        <f>AVERAGE(AN$6:AN281)</f>
        <v>2139.3152173913045</v>
      </c>
      <c r="AU281" s="100">
        <f>AVERAGE(AO$6:AO281)</f>
        <v>4029.7065217391305</v>
      </c>
      <c r="AV281" s="6"/>
      <c r="AX281" s="103">
        <v>276</v>
      </c>
      <c r="AY281" s="103">
        <v>1</v>
      </c>
      <c r="AZ281" s="103">
        <v>1</v>
      </c>
      <c r="BA281" s="103">
        <v>1</v>
      </c>
      <c r="BB281" s="104">
        <v>27</v>
      </c>
      <c r="BC281" s="103">
        <v>9</v>
      </c>
      <c r="BD281" s="103">
        <v>10</v>
      </c>
      <c r="BE281" s="104">
        <v>400</v>
      </c>
      <c r="BF281" s="103">
        <v>9</v>
      </c>
      <c r="BG281" s="104">
        <v>100</v>
      </c>
      <c r="BH281" s="104">
        <v>7700</v>
      </c>
      <c r="BI281" s="104">
        <v>300</v>
      </c>
      <c r="BJ281" s="104">
        <v>0</v>
      </c>
      <c r="BK281" s="104">
        <v>483</v>
      </c>
      <c r="BL281" s="104">
        <v>2133</v>
      </c>
      <c r="BM281" s="104">
        <v>5567</v>
      </c>
      <c r="BN281" s="105">
        <v>0.45</v>
      </c>
      <c r="BO281" s="106" t="str">
        <v>No</v>
      </c>
      <c r="BQ281" s="100">
        <f>AVERAGE(BH$6:BH281)</f>
        <v>7535.144927536232</v>
      </c>
      <c r="BR281" s="100">
        <f>AVERAGE(BL$6:BL281)</f>
        <v>2072.4166666666665</v>
      </c>
      <c r="BS281" s="100">
        <f>AVERAGE(BM$6:BM281)</f>
        <v>5462.728260869565</v>
      </c>
      <c r="BT281" s="6"/>
      <c r="BU281" s="103">
        <v>276</v>
      </c>
      <c r="BV281" s="103">
        <v>3</v>
      </c>
      <c r="BW281" s="103">
        <v>3</v>
      </c>
      <c r="BX281" s="103">
        <v>1</v>
      </c>
      <c r="BY281" s="104">
        <v>67</v>
      </c>
      <c r="BZ281" s="103">
        <v>8</v>
      </c>
      <c r="CA281" s="103">
        <v>9</v>
      </c>
      <c r="CB281" s="104">
        <v>1200</v>
      </c>
      <c r="CC281" s="103">
        <v>6</v>
      </c>
      <c r="CD281" s="104">
        <v>300</v>
      </c>
      <c r="CE281" s="104">
        <v>6300</v>
      </c>
      <c r="CF281" s="104">
        <v>300</v>
      </c>
      <c r="CG281" s="104">
        <v>0</v>
      </c>
      <c r="CH281" s="104">
        <v>642</v>
      </c>
      <c r="CI281" s="104">
        <v>1842</v>
      </c>
      <c r="CJ281" s="104">
        <v>4458</v>
      </c>
      <c r="CK281" s="105">
        <v>0.3</v>
      </c>
      <c r="CL281" s="106" t="s">
        <v>66</v>
      </c>
      <c r="CN281" s="100">
        <f>AVERAGE(CE$6:CE281)</f>
        <v>7631.159420289855</v>
      </c>
      <c r="CO281" s="100">
        <f>AVERAGE(CI$6:CI281)</f>
        <v>2123.981884057971</v>
      </c>
      <c r="CP281" s="100">
        <f>AVERAGE(CJ$6:CJ281)</f>
        <v>5507.177536231884</v>
      </c>
    </row>
    <row r="282" spans="2:94" ht="16" x14ac:dyDescent="0.2">
      <c r="B282" s="103">
        <v>277</v>
      </c>
      <c r="C282" s="103">
        <v>1</v>
      </c>
      <c r="D282" s="103">
        <v>2</v>
      </c>
      <c r="E282" s="103">
        <v>3</v>
      </c>
      <c r="F282" s="104">
        <v>36</v>
      </c>
      <c r="G282" s="103">
        <v>4</v>
      </c>
      <c r="H282" s="103">
        <v>7</v>
      </c>
      <c r="I282" s="104">
        <v>450</v>
      </c>
      <c r="J282" s="103">
        <v>6</v>
      </c>
      <c r="K282" s="104">
        <v>300</v>
      </c>
      <c r="L282" s="104">
        <v>3450</v>
      </c>
      <c r="M282" s="104">
        <v>500</v>
      </c>
      <c r="N282" s="104">
        <v>0</v>
      </c>
      <c r="O282" s="104">
        <v>456</v>
      </c>
      <c r="P282" s="104">
        <v>1856</v>
      </c>
      <c r="Q282" s="104">
        <v>1594</v>
      </c>
      <c r="R282" s="105">
        <v>0.3</v>
      </c>
      <c r="S282" s="106" t="s">
        <v>66</v>
      </c>
      <c r="U282" s="100">
        <f>AVERAGE(L$6:L282)</f>
        <v>4214.6209386281589</v>
      </c>
      <c r="V282" s="100">
        <f>AVERAGE(P$6:P282)</f>
        <v>1878.1299638989169</v>
      </c>
      <c r="W282" s="100">
        <f>AVERAGE(Q$6:Q282)</f>
        <v>2336.4909747292418</v>
      </c>
      <c r="X282" s="6"/>
      <c r="Z282" s="103">
        <v>277</v>
      </c>
      <c r="AA282" s="103">
        <v>4</v>
      </c>
      <c r="AB282" s="103">
        <v>3</v>
      </c>
      <c r="AC282" s="103">
        <v>2</v>
      </c>
      <c r="AD282" s="104">
        <v>77</v>
      </c>
      <c r="AE282" s="103">
        <v>7</v>
      </c>
      <c r="AF282" s="103">
        <v>9</v>
      </c>
      <c r="AG282" s="104">
        <v>2400</v>
      </c>
      <c r="AH282" s="103">
        <v>5</v>
      </c>
      <c r="AI282" s="104">
        <v>450</v>
      </c>
      <c r="AJ282" s="104">
        <v>5850</v>
      </c>
      <c r="AK282" s="104">
        <v>500</v>
      </c>
      <c r="AL282" s="104">
        <v>0</v>
      </c>
      <c r="AM282" s="104">
        <v>625</v>
      </c>
      <c r="AN282" s="104">
        <v>1875</v>
      </c>
      <c r="AO282" s="104">
        <v>3975</v>
      </c>
      <c r="AP282" s="105">
        <v>0.25</v>
      </c>
      <c r="AQ282" s="106" t="s">
        <v>66</v>
      </c>
      <c r="AS282" s="100">
        <f>AVERAGE(AJ$6:AJ282)</f>
        <v>6167.8700361010833</v>
      </c>
      <c r="AT282" s="100">
        <f>AVERAGE(AN$6:AN282)</f>
        <v>2138.3610108303251</v>
      </c>
      <c r="AU282" s="100">
        <f>AVERAGE(AO$6:AO282)</f>
        <v>4029.5090252707582</v>
      </c>
      <c r="AV282" s="6"/>
      <c r="AX282" s="103">
        <v>277</v>
      </c>
      <c r="AY282" s="103">
        <v>2</v>
      </c>
      <c r="AZ282" s="103">
        <v>4</v>
      </c>
      <c r="BA282" s="103">
        <v>3</v>
      </c>
      <c r="BB282" s="104">
        <v>52</v>
      </c>
      <c r="BC282" s="103">
        <v>10</v>
      </c>
      <c r="BD282" s="103">
        <v>13</v>
      </c>
      <c r="BE282" s="104">
        <v>800</v>
      </c>
      <c r="BF282" s="103">
        <v>11</v>
      </c>
      <c r="BG282" s="104">
        <v>400</v>
      </c>
      <c r="BH282" s="104">
        <v>10000</v>
      </c>
      <c r="BI282" s="104">
        <v>300</v>
      </c>
      <c r="BJ282" s="104">
        <v>0</v>
      </c>
      <c r="BK282" s="104">
        <v>812</v>
      </c>
      <c r="BL282" s="104">
        <v>2762</v>
      </c>
      <c r="BM282" s="104">
        <v>7238</v>
      </c>
      <c r="BN282" s="105">
        <v>0.55000000000000004</v>
      </c>
      <c r="BO282" s="106" t="str">
        <v>No</v>
      </c>
      <c r="BQ282" s="100">
        <f>AVERAGE(BH$6:BH282)</f>
        <v>7544.0433212996386</v>
      </c>
      <c r="BR282" s="100">
        <f>AVERAGE(BL$6:BL282)</f>
        <v>2074.9061371841153</v>
      </c>
      <c r="BS282" s="100">
        <f>AVERAGE(BM$6:BM282)</f>
        <v>5469.1371841155233</v>
      </c>
      <c r="BT282" s="6"/>
      <c r="BU282" s="103">
        <v>277</v>
      </c>
      <c r="BV282" s="103">
        <v>3</v>
      </c>
      <c r="BW282" s="103">
        <v>2</v>
      </c>
      <c r="BX282" s="103">
        <v>3</v>
      </c>
      <c r="BY282" s="104">
        <v>68</v>
      </c>
      <c r="BZ282" s="103">
        <v>7</v>
      </c>
      <c r="CA282" s="103">
        <v>10</v>
      </c>
      <c r="CB282" s="104">
        <v>1200</v>
      </c>
      <c r="CC282" s="103">
        <v>7</v>
      </c>
      <c r="CD282" s="104">
        <v>200</v>
      </c>
      <c r="CE282" s="104">
        <v>7000</v>
      </c>
      <c r="CF282" s="104">
        <v>300</v>
      </c>
      <c r="CG282" s="104">
        <v>0</v>
      </c>
      <c r="CH282" s="104">
        <v>716</v>
      </c>
      <c r="CI282" s="104">
        <v>2066</v>
      </c>
      <c r="CJ282" s="104">
        <v>4934</v>
      </c>
      <c r="CK282" s="105">
        <v>0.35</v>
      </c>
      <c r="CL282" s="106" t="s">
        <v>66</v>
      </c>
      <c r="CN282" s="100">
        <f>AVERAGE(CE$6:CE282)</f>
        <v>7628.8808664259932</v>
      </c>
      <c r="CO282" s="100">
        <f>AVERAGE(CI$6:CI282)</f>
        <v>2123.7725631768953</v>
      </c>
      <c r="CP282" s="100">
        <f>AVERAGE(CJ$6:CJ282)</f>
        <v>5505.1083032490978</v>
      </c>
    </row>
    <row r="283" spans="2:94" ht="16" x14ac:dyDescent="0.2">
      <c r="B283" s="103">
        <v>278</v>
      </c>
      <c r="C283" s="103">
        <v>0</v>
      </c>
      <c r="D283" s="103">
        <v>4</v>
      </c>
      <c r="E283" s="103">
        <v>4</v>
      </c>
      <c r="F283" s="104">
        <v>45</v>
      </c>
      <c r="G283" s="103">
        <v>6</v>
      </c>
      <c r="H283" s="103">
        <v>10</v>
      </c>
      <c r="I283" s="104">
        <v>0</v>
      </c>
      <c r="J283" s="103">
        <v>10</v>
      </c>
      <c r="K283" s="104">
        <v>600</v>
      </c>
      <c r="L283" s="104">
        <v>5100</v>
      </c>
      <c r="M283" s="104">
        <v>500</v>
      </c>
      <c r="N283" s="104">
        <v>0</v>
      </c>
      <c r="O283" s="104">
        <v>690</v>
      </c>
      <c r="P283" s="104">
        <v>2690</v>
      </c>
      <c r="Q283" s="104">
        <v>2410</v>
      </c>
      <c r="R283" s="105">
        <v>0.5</v>
      </c>
      <c r="S283" s="106" t="s">
        <v>66</v>
      </c>
      <c r="U283" s="100">
        <f>AVERAGE(L$6:L283)</f>
        <v>4217.8057553956833</v>
      </c>
      <c r="V283" s="100">
        <f>AVERAGE(P$6:P283)</f>
        <v>1881.0503597122301</v>
      </c>
      <c r="W283" s="100">
        <f>AVERAGE(Q$6:Q283)</f>
        <v>2336.7553956834531</v>
      </c>
      <c r="X283" s="6"/>
      <c r="Z283" s="103">
        <v>278</v>
      </c>
      <c r="AA283" s="103">
        <v>3</v>
      </c>
      <c r="AB283" s="103">
        <v>3</v>
      </c>
      <c r="AC283" s="103">
        <v>3</v>
      </c>
      <c r="AD283" s="104">
        <v>55</v>
      </c>
      <c r="AE283" s="103">
        <v>7</v>
      </c>
      <c r="AF283" s="103">
        <v>10</v>
      </c>
      <c r="AG283" s="104">
        <v>1800</v>
      </c>
      <c r="AH283" s="103">
        <v>7</v>
      </c>
      <c r="AI283" s="104">
        <v>450</v>
      </c>
      <c r="AJ283" s="104">
        <v>6450</v>
      </c>
      <c r="AK283" s="104">
        <v>500</v>
      </c>
      <c r="AL283" s="104">
        <v>0</v>
      </c>
      <c r="AM283" s="104">
        <v>625</v>
      </c>
      <c r="AN283" s="104">
        <v>2175</v>
      </c>
      <c r="AO283" s="104">
        <v>4275</v>
      </c>
      <c r="AP283" s="105">
        <v>0.35</v>
      </c>
      <c r="AQ283" s="106" t="s">
        <v>66</v>
      </c>
      <c r="AS283" s="100">
        <f>AVERAGE(AJ$6:AJ283)</f>
        <v>6168.8848920863311</v>
      </c>
      <c r="AT283" s="100">
        <f>AVERAGE(AN$6:AN283)</f>
        <v>2138.4928057553957</v>
      </c>
      <c r="AU283" s="100">
        <f>AVERAGE(AO$6:AO283)</f>
        <v>4030.3920863309354</v>
      </c>
      <c r="AV283" s="6"/>
      <c r="AX283" s="103">
        <v>278</v>
      </c>
      <c r="AY283" s="103">
        <v>5</v>
      </c>
      <c r="AZ283" s="103">
        <v>2</v>
      </c>
      <c r="BA283" s="103">
        <v>4</v>
      </c>
      <c r="BB283" s="104">
        <v>72</v>
      </c>
      <c r="BC283" s="103">
        <v>7</v>
      </c>
      <c r="BD283" s="103">
        <v>11</v>
      </c>
      <c r="BE283" s="104">
        <v>2000</v>
      </c>
      <c r="BF283" s="103">
        <v>6</v>
      </c>
      <c r="BG283" s="104">
        <v>200</v>
      </c>
      <c r="BH283" s="104">
        <v>7000</v>
      </c>
      <c r="BI283" s="104">
        <v>300</v>
      </c>
      <c r="BJ283" s="104">
        <v>0</v>
      </c>
      <c r="BK283" s="104">
        <v>672</v>
      </c>
      <c r="BL283" s="104">
        <v>1872</v>
      </c>
      <c r="BM283" s="104">
        <v>5128</v>
      </c>
      <c r="BN283" s="105">
        <v>0.3</v>
      </c>
      <c r="BO283" s="106" t="str">
        <v>No</v>
      </c>
      <c r="BQ283" s="100">
        <f>AVERAGE(BH$6:BH283)</f>
        <v>7542.0863309352517</v>
      </c>
      <c r="BR283" s="100">
        <f>AVERAGE(BL$6:BL283)</f>
        <v>2074.1762589928057</v>
      </c>
      <c r="BS283" s="100">
        <f>AVERAGE(BM$6:BM283)</f>
        <v>5467.9100719424459</v>
      </c>
      <c r="BT283" s="6"/>
      <c r="BU283" s="103">
        <v>278</v>
      </c>
      <c r="BV283" s="103">
        <v>1</v>
      </c>
      <c r="BW283" s="103">
        <v>2</v>
      </c>
      <c r="BX283" s="103">
        <v>3</v>
      </c>
      <c r="BY283" s="104">
        <v>28</v>
      </c>
      <c r="BZ283" s="103">
        <v>5</v>
      </c>
      <c r="CA283" s="103">
        <v>8</v>
      </c>
      <c r="CB283" s="104">
        <v>400</v>
      </c>
      <c r="CC283" s="103">
        <v>7</v>
      </c>
      <c r="CD283" s="104">
        <v>200</v>
      </c>
      <c r="CE283" s="104">
        <v>6200</v>
      </c>
      <c r="CF283" s="104">
        <v>300</v>
      </c>
      <c r="CG283" s="104">
        <v>0</v>
      </c>
      <c r="CH283" s="104">
        <v>436</v>
      </c>
      <c r="CI283" s="104">
        <v>1786</v>
      </c>
      <c r="CJ283" s="104">
        <v>4414</v>
      </c>
      <c r="CK283" s="105">
        <v>0.35</v>
      </c>
      <c r="CL283" s="106" t="s">
        <v>66</v>
      </c>
      <c r="CN283" s="100">
        <f>AVERAGE(CE$6:CE283)</f>
        <v>7623.741007194245</v>
      </c>
      <c r="CO283" s="100">
        <f>AVERAGE(CI$6:CI283)</f>
        <v>2122.5575539568345</v>
      </c>
      <c r="CP283" s="100">
        <f>AVERAGE(CJ$6:CJ283)</f>
        <v>5501.1834532374105</v>
      </c>
    </row>
    <row r="284" spans="2:94" ht="16" x14ac:dyDescent="0.2">
      <c r="B284" s="103">
        <v>279</v>
      </c>
      <c r="C284" s="103">
        <v>3</v>
      </c>
      <c r="D284" s="103">
        <v>4</v>
      </c>
      <c r="E284" s="103">
        <v>3</v>
      </c>
      <c r="F284" s="104">
        <v>50</v>
      </c>
      <c r="G284" s="103">
        <v>7</v>
      </c>
      <c r="H284" s="103">
        <v>10</v>
      </c>
      <c r="I284" s="104">
        <v>1350</v>
      </c>
      <c r="J284" s="103">
        <v>7</v>
      </c>
      <c r="K284" s="104">
        <v>600</v>
      </c>
      <c r="L284" s="104">
        <v>5100</v>
      </c>
      <c r="M284" s="104">
        <v>500</v>
      </c>
      <c r="N284" s="104">
        <v>0</v>
      </c>
      <c r="O284" s="104">
        <v>590</v>
      </c>
      <c r="P284" s="104">
        <v>2140</v>
      </c>
      <c r="Q284" s="104">
        <v>2960</v>
      </c>
      <c r="R284" s="105">
        <v>0.35</v>
      </c>
      <c r="S284" s="106" t="s">
        <v>66</v>
      </c>
      <c r="U284" s="100">
        <f>AVERAGE(L$6:L284)</f>
        <v>4220.9677419354839</v>
      </c>
      <c r="V284" s="100">
        <f>AVERAGE(P$6:P284)</f>
        <v>1881.9784946236559</v>
      </c>
      <c r="W284" s="100">
        <f>AVERAGE(Q$6:Q284)</f>
        <v>2338.989247311828</v>
      </c>
      <c r="X284" s="6"/>
      <c r="Z284" s="103">
        <v>279</v>
      </c>
      <c r="AA284" s="103">
        <v>0</v>
      </c>
      <c r="AB284" s="103">
        <v>2</v>
      </c>
      <c r="AC284" s="103">
        <v>3</v>
      </c>
      <c r="AD284" s="104">
        <v>52</v>
      </c>
      <c r="AE284" s="103">
        <v>5</v>
      </c>
      <c r="AF284" s="103">
        <v>8</v>
      </c>
      <c r="AG284" s="104">
        <v>0</v>
      </c>
      <c r="AH284" s="103">
        <v>8</v>
      </c>
      <c r="AI284" s="104">
        <v>300</v>
      </c>
      <c r="AJ284" s="104">
        <v>5100</v>
      </c>
      <c r="AK284" s="104">
        <v>500</v>
      </c>
      <c r="AL284" s="104">
        <v>0</v>
      </c>
      <c r="AM284" s="104">
        <v>656</v>
      </c>
      <c r="AN284" s="104">
        <v>2356</v>
      </c>
      <c r="AO284" s="104">
        <v>2744</v>
      </c>
      <c r="AP284" s="105">
        <v>0.4</v>
      </c>
      <c r="AQ284" s="106" t="s">
        <v>66</v>
      </c>
      <c r="AS284" s="100">
        <f>AVERAGE(AJ$6:AJ284)</f>
        <v>6165.0537634408602</v>
      </c>
      <c r="AT284" s="100">
        <f>AVERAGE(AN$6:AN284)</f>
        <v>2139.2724014336918</v>
      </c>
      <c r="AU284" s="100">
        <f>AVERAGE(AO$6:AO284)</f>
        <v>4025.7813620071684</v>
      </c>
      <c r="AV284" s="6"/>
      <c r="AX284" s="103">
        <v>279</v>
      </c>
      <c r="AY284" s="103">
        <v>2</v>
      </c>
      <c r="AZ284" s="103">
        <v>3</v>
      </c>
      <c r="BA284" s="103">
        <v>2</v>
      </c>
      <c r="BB284" s="104">
        <v>57</v>
      </c>
      <c r="BC284" s="103">
        <v>8</v>
      </c>
      <c r="BD284" s="103">
        <v>10</v>
      </c>
      <c r="BE284" s="104">
        <v>800</v>
      </c>
      <c r="BF284" s="103">
        <v>8</v>
      </c>
      <c r="BG284" s="104">
        <v>300</v>
      </c>
      <c r="BH284" s="104">
        <v>7500</v>
      </c>
      <c r="BI284" s="104">
        <v>300</v>
      </c>
      <c r="BJ284" s="104">
        <v>0</v>
      </c>
      <c r="BK284" s="104">
        <v>696</v>
      </c>
      <c r="BL284" s="104">
        <v>2196</v>
      </c>
      <c r="BM284" s="104">
        <v>5304</v>
      </c>
      <c r="BN284" s="105">
        <v>0.4</v>
      </c>
      <c r="BO284" s="106" t="str">
        <v>No</v>
      </c>
      <c r="BQ284" s="100">
        <f>AVERAGE(BH$6:BH284)</f>
        <v>7541.9354838709678</v>
      </c>
      <c r="BR284" s="100">
        <f>AVERAGE(BL$6:BL284)</f>
        <v>2074.6129032258063</v>
      </c>
      <c r="BS284" s="100">
        <f>AVERAGE(BM$6:BM284)</f>
        <v>5467.322580645161</v>
      </c>
      <c r="BT284" s="6"/>
      <c r="BU284" s="103">
        <v>279</v>
      </c>
      <c r="BV284" s="103">
        <v>4</v>
      </c>
      <c r="BW284" s="103">
        <v>4</v>
      </c>
      <c r="BX284" s="103">
        <v>4</v>
      </c>
      <c r="BY284" s="104">
        <v>41</v>
      </c>
      <c r="BZ284" s="103">
        <v>9</v>
      </c>
      <c r="CA284" s="103">
        <v>13</v>
      </c>
      <c r="CB284" s="104">
        <v>1600</v>
      </c>
      <c r="CC284" s="103">
        <v>9</v>
      </c>
      <c r="CD284" s="104">
        <v>400</v>
      </c>
      <c r="CE284" s="104">
        <v>9200</v>
      </c>
      <c r="CF284" s="104">
        <v>300</v>
      </c>
      <c r="CG284" s="104">
        <v>0</v>
      </c>
      <c r="CH284" s="104">
        <v>609</v>
      </c>
      <c r="CI284" s="104">
        <v>2259</v>
      </c>
      <c r="CJ284" s="104">
        <v>6941</v>
      </c>
      <c r="CK284" s="105">
        <v>0.45</v>
      </c>
      <c r="CL284" s="106" t="s">
        <v>66</v>
      </c>
      <c r="CN284" s="100">
        <f>AVERAGE(CE$6:CE284)</f>
        <v>7629.3906810035842</v>
      </c>
      <c r="CO284" s="100">
        <f>AVERAGE(CI$6:CI284)</f>
        <v>2123.0465949820787</v>
      </c>
      <c r="CP284" s="100">
        <f>AVERAGE(CJ$6:CJ284)</f>
        <v>5506.3440860215051</v>
      </c>
    </row>
    <row r="285" spans="2:94" ht="16" x14ac:dyDescent="0.2">
      <c r="B285" s="103">
        <v>280</v>
      </c>
      <c r="C285" s="103">
        <v>2</v>
      </c>
      <c r="D285" s="103">
        <v>4</v>
      </c>
      <c r="E285" s="103">
        <v>3</v>
      </c>
      <c r="F285" s="104">
        <v>45</v>
      </c>
      <c r="G285" s="103">
        <v>7</v>
      </c>
      <c r="H285" s="103">
        <v>10</v>
      </c>
      <c r="I285" s="104">
        <v>900</v>
      </c>
      <c r="J285" s="103">
        <v>8</v>
      </c>
      <c r="K285" s="104">
        <v>600</v>
      </c>
      <c r="L285" s="104">
        <v>5100</v>
      </c>
      <c r="M285" s="104">
        <v>500</v>
      </c>
      <c r="N285" s="104">
        <v>0</v>
      </c>
      <c r="O285" s="104">
        <v>600</v>
      </c>
      <c r="P285" s="104">
        <v>2300</v>
      </c>
      <c r="Q285" s="104">
        <v>2800</v>
      </c>
      <c r="R285" s="105">
        <v>0.4</v>
      </c>
      <c r="S285" s="106" t="s">
        <v>66</v>
      </c>
      <c r="U285" s="100">
        <f>AVERAGE(L$6:L285)</f>
        <v>4224.1071428571431</v>
      </c>
      <c r="V285" s="100">
        <f>AVERAGE(P$6:P285)</f>
        <v>1883.4714285714285</v>
      </c>
      <c r="W285" s="100">
        <f>AVERAGE(Q$6:Q285)</f>
        <v>2340.6357142857141</v>
      </c>
      <c r="X285" s="6"/>
      <c r="Z285" s="103">
        <v>280</v>
      </c>
      <c r="AA285" s="103">
        <v>3</v>
      </c>
      <c r="AB285" s="103">
        <v>3</v>
      </c>
      <c r="AC285" s="103">
        <v>4</v>
      </c>
      <c r="AD285" s="104">
        <v>69</v>
      </c>
      <c r="AE285" s="103">
        <v>7</v>
      </c>
      <c r="AF285" s="103">
        <v>11</v>
      </c>
      <c r="AG285" s="104">
        <v>1800</v>
      </c>
      <c r="AH285" s="103">
        <v>8</v>
      </c>
      <c r="AI285" s="104">
        <v>450</v>
      </c>
      <c r="AJ285" s="104">
        <v>7050</v>
      </c>
      <c r="AK285" s="104">
        <v>500</v>
      </c>
      <c r="AL285" s="104">
        <v>0</v>
      </c>
      <c r="AM285" s="104">
        <v>792</v>
      </c>
      <c r="AN285" s="104">
        <v>2492</v>
      </c>
      <c r="AO285" s="104">
        <v>4558</v>
      </c>
      <c r="AP285" s="105">
        <v>0.4</v>
      </c>
      <c r="AQ285" s="106" t="s">
        <v>66</v>
      </c>
      <c r="AS285" s="100">
        <f>AVERAGE(AJ$6:AJ285)</f>
        <v>6168.2142857142853</v>
      </c>
      <c r="AT285" s="100">
        <f>AVERAGE(AN$6:AN285)</f>
        <v>2140.5321428571428</v>
      </c>
      <c r="AU285" s="100">
        <f>AVERAGE(AO$6:AO285)</f>
        <v>4027.6821428571429</v>
      </c>
      <c r="AV285" s="6"/>
      <c r="AX285" s="103">
        <v>280</v>
      </c>
      <c r="AY285" s="103">
        <v>5</v>
      </c>
      <c r="AZ285" s="103">
        <v>1</v>
      </c>
      <c r="BA285" s="103">
        <v>1</v>
      </c>
      <c r="BB285" s="104">
        <v>87</v>
      </c>
      <c r="BC285" s="103">
        <v>5</v>
      </c>
      <c r="BD285" s="103">
        <v>6</v>
      </c>
      <c r="BE285" s="104">
        <v>2000</v>
      </c>
      <c r="BF285" s="103">
        <v>1</v>
      </c>
      <c r="BG285" s="104">
        <v>100</v>
      </c>
      <c r="BH285" s="104">
        <v>2900</v>
      </c>
      <c r="BI285" s="104">
        <v>300</v>
      </c>
      <c r="BJ285" s="104">
        <v>0</v>
      </c>
      <c r="BK285" s="104">
        <v>327</v>
      </c>
      <c r="BL285" s="104">
        <v>777</v>
      </c>
      <c r="BM285" s="104">
        <v>2123</v>
      </c>
      <c r="BN285" s="105">
        <v>0.05</v>
      </c>
      <c r="BO285" s="106" t="str">
        <v>No</v>
      </c>
      <c r="BQ285" s="100">
        <f>AVERAGE(BH$6:BH285)</f>
        <v>7525.3571428571431</v>
      </c>
      <c r="BR285" s="100">
        <f>AVERAGE(BL$6:BL285)</f>
        <v>2069.9785714285713</v>
      </c>
      <c r="BS285" s="100">
        <f>AVERAGE(BM$6:BM285)</f>
        <v>5455.3785714285714</v>
      </c>
      <c r="BT285" s="6"/>
      <c r="BU285" s="103">
        <v>280</v>
      </c>
      <c r="BV285" s="103">
        <v>4</v>
      </c>
      <c r="BW285" s="103">
        <v>3</v>
      </c>
      <c r="BX285" s="103">
        <v>2</v>
      </c>
      <c r="BY285" s="104">
        <v>58</v>
      </c>
      <c r="BZ285" s="103">
        <v>12</v>
      </c>
      <c r="CA285" s="103">
        <v>14</v>
      </c>
      <c r="CB285" s="104">
        <v>1600</v>
      </c>
      <c r="CC285" s="103">
        <v>10</v>
      </c>
      <c r="CD285" s="104">
        <v>300</v>
      </c>
      <c r="CE285" s="104">
        <v>9900</v>
      </c>
      <c r="CF285" s="104">
        <v>300</v>
      </c>
      <c r="CG285" s="104">
        <v>0</v>
      </c>
      <c r="CH285" s="104">
        <v>820</v>
      </c>
      <c r="CI285" s="104">
        <v>2620</v>
      </c>
      <c r="CJ285" s="104">
        <v>7280</v>
      </c>
      <c r="CK285" s="105">
        <v>0.5</v>
      </c>
      <c r="CL285" s="106" t="s">
        <v>66</v>
      </c>
      <c r="CN285" s="100">
        <f>AVERAGE(CE$6:CE285)</f>
        <v>7637.5</v>
      </c>
      <c r="CO285" s="100">
        <f>AVERAGE(CI$6:CI285)</f>
        <v>2124.8214285714284</v>
      </c>
      <c r="CP285" s="100">
        <f>AVERAGE(CJ$6:CJ285)</f>
        <v>5512.6785714285716</v>
      </c>
    </row>
    <row r="286" spans="2:94" ht="16" x14ac:dyDescent="0.2">
      <c r="B286" s="103">
        <v>281</v>
      </c>
      <c r="C286" s="103">
        <v>4</v>
      </c>
      <c r="D286" s="103">
        <v>2</v>
      </c>
      <c r="E286" s="103">
        <v>1</v>
      </c>
      <c r="F286" s="104">
        <v>38</v>
      </c>
      <c r="G286" s="103">
        <v>5</v>
      </c>
      <c r="H286" s="103">
        <v>6</v>
      </c>
      <c r="I286" s="104">
        <v>1800</v>
      </c>
      <c r="J286" s="103">
        <v>2</v>
      </c>
      <c r="K286" s="104">
        <v>300</v>
      </c>
      <c r="L286" s="104">
        <v>3000</v>
      </c>
      <c r="M286" s="104">
        <v>500</v>
      </c>
      <c r="N286" s="104">
        <v>0</v>
      </c>
      <c r="O286" s="104">
        <v>316</v>
      </c>
      <c r="P286" s="104">
        <v>1116</v>
      </c>
      <c r="Q286" s="104">
        <v>1884</v>
      </c>
      <c r="R286" s="105">
        <v>0.1</v>
      </c>
      <c r="S286" s="106" t="s">
        <v>66</v>
      </c>
      <c r="U286" s="100">
        <f>AVERAGE(L$6:L286)</f>
        <v>4219.7508896797153</v>
      </c>
      <c r="V286" s="100">
        <f>AVERAGE(P$6:P286)</f>
        <v>1880.7402135231316</v>
      </c>
      <c r="W286" s="100">
        <f>AVERAGE(Q$6:Q286)</f>
        <v>2339.0106761565835</v>
      </c>
      <c r="X286" s="6"/>
      <c r="Z286" s="103">
        <v>281</v>
      </c>
      <c r="AA286" s="103">
        <v>0</v>
      </c>
      <c r="AB286" s="103">
        <v>4</v>
      </c>
      <c r="AC286" s="103">
        <v>2</v>
      </c>
      <c r="AD286" s="104">
        <v>69</v>
      </c>
      <c r="AE286" s="103">
        <v>9</v>
      </c>
      <c r="AF286" s="103">
        <v>11</v>
      </c>
      <c r="AG286" s="104">
        <v>0</v>
      </c>
      <c r="AH286" s="103">
        <v>11</v>
      </c>
      <c r="AI286" s="104">
        <v>600</v>
      </c>
      <c r="AJ286" s="104">
        <v>7200</v>
      </c>
      <c r="AK286" s="104">
        <v>500</v>
      </c>
      <c r="AL286" s="104">
        <v>0</v>
      </c>
      <c r="AM286" s="104">
        <v>999</v>
      </c>
      <c r="AN286" s="104">
        <v>3149</v>
      </c>
      <c r="AO286" s="104">
        <v>4051</v>
      </c>
      <c r="AP286" s="105">
        <v>0.55000000000000004</v>
      </c>
      <c r="AQ286" s="106" t="s">
        <v>66</v>
      </c>
      <c r="AS286" s="100">
        <f>AVERAGE(AJ$6:AJ286)</f>
        <v>6171.8861209964416</v>
      </c>
      <c r="AT286" s="100">
        <f>AVERAGE(AN$6:AN286)</f>
        <v>2144.120996441281</v>
      </c>
      <c r="AU286" s="100">
        <f>AVERAGE(AO$6:AO286)</f>
        <v>4027.7651245551601</v>
      </c>
      <c r="AV286" s="6"/>
      <c r="AX286" s="103">
        <v>281</v>
      </c>
      <c r="AY286" s="103">
        <v>5</v>
      </c>
      <c r="AZ286" s="103">
        <v>3</v>
      </c>
      <c r="BA286" s="103">
        <v>4</v>
      </c>
      <c r="BB286" s="104">
        <v>47</v>
      </c>
      <c r="BC286" s="103">
        <v>9</v>
      </c>
      <c r="BD286" s="103">
        <v>13</v>
      </c>
      <c r="BE286" s="104">
        <v>2000</v>
      </c>
      <c r="BF286" s="103">
        <v>8</v>
      </c>
      <c r="BG286" s="104">
        <v>300</v>
      </c>
      <c r="BH286" s="104">
        <v>8700</v>
      </c>
      <c r="BI286" s="104">
        <v>300</v>
      </c>
      <c r="BJ286" s="104">
        <v>0</v>
      </c>
      <c r="BK286" s="104">
        <v>616</v>
      </c>
      <c r="BL286" s="104">
        <v>2116</v>
      </c>
      <c r="BM286" s="104">
        <v>6584</v>
      </c>
      <c r="BN286" s="105">
        <v>0.4</v>
      </c>
      <c r="BO286" s="106" t="str">
        <v>No</v>
      </c>
      <c r="BQ286" s="100">
        <f>AVERAGE(BH$6:BH286)</f>
        <v>7529.5373665480429</v>
      </c>
      <c r="BR286" s="100">
        <f>AVERAGE(BL$6:BL286)</f>
        <v>2070.1423487544484</v>
      </c>
      <c r="BS286" s="100">
        <f>AVERAGE(BM$6:BM286)</f>
        <v>5459.395017793594</v>
      </c>
      <c r="BT286" s="6"/>
      <c r="BU286" s="103">
        <v>281</v>
      </c>
      <c r="BV286" s="103">
        <v>1</v>
      </c>
      <c r="BW286" s="103">
        <v>3</v>
      </c>
      <c r="BX286" s="103">
        <v>3</v>
      </c>
      <c r="BY286" s="104">
        <v>73</v>
      </c>
      <c r="BZ286" s="103">
        <v>11</v>
      </c>
      <c r="CA286" s="103">
        <v>14</v>
      </c>
      <c r="CB286" s="104">
        <v>400</v>
      </c>
      <c r="CC286" s="103">
        <v>13</v>
      </c>
      <c r="CD286" s="104">
        <v>300</v>
      </c>
      <c r="CE286" s="104">
        <v>11100</v>
      </c>
      <c r="CF286" s="104">
        <v>300</v>
      </c>
      <c r="CG286" s="104">
        <v>0</v>
      </c>
      <c r="CH286" s="104">
        <v>1189</v>
      </c>
      <c r="CI286" s="104">
        <v>3439</v>
      </c>
      <c r="CJ286" s="104">
        <v>7661</v>
      </c>
      <c r="CK286" s="105">
        <v>0.65</v>
      </c>
      <c r="CL286" s="106" t="s">
        <v>66</v>
      </c>
      <c r="CN286" s="100">
        <f>AVERAGE(CE$6:CE286)</f>
        <v>7649.8220640569398</v>
      </c>
      <c r="CO286" s="100">
        <f>AVERAGE(CI$6:CI286)</f>
        <v>2129.4982206405693</v>
      </c>
      <c r="CP286" s="100">
        <f>AVERAGE(CJ$6:CJ286)</f>
        <v>5520.3238434163704</v>
      </c>
    </row>
    <row r="287" spans="2:94" ht="16" x14ac:dyDescent="0.2">
      <c r="B287" s="103">
        <v>282</v>
      </c>
      <c r="C287" s="103">
        <v>0</v>
      </c>
      <c r="D287" s="103">
        <v>4</v>
      </c>
      <c r="E287" s="103">
        <v>3</v>
      </c>
      <c r="F287" s="104">
        <v>56</v>
      </c>
      <c r="G287" s="103">
        <v>6</v>
      </c>
      <c r="H287" s="103">
        <v>9</v>
      </c>
      <c r="I287" s="104">
        <v>0</v>
      </c>
      <c r="J287" s="103">
        <v>9</v>
      </c>
      <c r="K287" s="104">
        <v>600</v>
      </c>
      <c r="L287" s="104">
        <v>4650</v>
      </c>
      <c r="M287" s="104">
        <v>500</v>
      </c>
      <c r="N287" s="104">
        <v>0</v>
      </c>
      <c r="O287" s="104">
        <v>744</v>
      </c>
      <c r="P287" s="104">
        <v>2594</v>
      </c>
      <c r="Q287" s="104">
        <v>2056</v>
      </c>
      <c r="R287" s="105">
        <v>0.45</v>
      </c>
      <c r="S287" s="106" t="s">
        <v>66</v>
      </c>
      <c r="U287" s="100">
        <f>AVERAGE(L$6:L287)</f>
        <v>4221.2765957446809</v>
      </c>
      <c r="V287" s="100">
        <f>AVERAGE(P$6:P287)</f>
        <v>1883.2695035460993</v>
      </c>
      <c r="W287" s="100">
        <f>AVERAGE(Q$6:Q287)</f>
        <v>2338.0070921985816</v>
      </c>
      <c r="X287" s="6"/>
      <c r="Z287" s="103">
        <v>282</v>
      </c>
      <c r="AA287" s="103">
        <v>1</v>
      </c>
      <c r="AB287" s="103">
        <v>2</v>
      </c>
      <c r="AC287" s="103">
        <v>2</v>
      </c>
      <c r="AD287" s="104">
        <v>59</v>
      </c>
      <c r="AE287" s="103">
        <v>7</v>
      </c>
      <c r="AF287" s="103">
        <v>9</v>
      </c>
      <c r="AG287" s="104">
        <v>600</v>
      </c>
      <c r="AH287" s="103">
        <v>8</v>
      </c>
      <c r="AI287" s="104">
        <v>300</v>
      </c>
      <c r="AJ287" s="104">
        <v>5700</v>
      </c>
      <c r="AK287" s="104">
        <v>500</v>
      </c>
      <c r="AL287" s="104">
        <v>0</v>
      </c>
      <c r="AM287" s="104">
        <v>712</v>
      </c>
      <c r="AN287" s="104">
        <v>2412</v>
      </c>
      <c r="AO287" s="104">
        <v>3288</v>
      </c>
      <c r="AP287" s="105">
        <v>0.4</v>
      </c>
      <c r="AQ287" s="106" t="s">
        <v>66</v>
      </c>
      <c r="AS287" s="100">
        <f>AVERAGE(AJ$6:AJ287)</f>
        <v>6170.2127659574471</v>
      </c>
      <c r="AT287" s="100">
        <f>AVERAGE(AN$6:AN287)</f>
        <v>2145.0709219858154</v>
      </c>
      <c r="AU287" s="100">
        <f>AVERAGE(AO$6:AO287)</f>
        <v>4025.1418439716313</v>
      </c>
      <c r="AV287" s="6"/>
      <c r="AX287" s="103">
        <v>282</v>
      </c>
      <c r="AY287" s="103">
        <v>2</v>
      </c>
      <c r="AZ287" s="103">
        <v>3</v>
      </c>
      <c r="BA287" s="103">
        <v>5</v>
      </c>
      <c r="BB287" s="104">
        <v>25</v>
      </c>
      <c r="BC287" s="103">
        <v>10</v>
      </c>
      <c r="BD287" s="103">
        <v>15</v>
      </c>
      <c r="BE287" s="104">
        <v>800</v>
      </c>
      <c r="BF287" s="103">
        <v>13</v>
      </c>
      <c r="BG287" s="104">
        <v>300</v>
      </c>
      <c r="BH287" s="104">
        <v>11500</v>
      </c>
      <c r="BI287" s="104">
        <v>300</v>
      </c>
      <c r="BJ287" s="104">
        <v>0</v>
      </c>
      <c r="BK287" s="104">
        <v>565</v>
      </c>
      <c r="BL287" s="104">
        <v>2815</v>
      </c>
      <c r="BM287" s="104">
        <v>8685</v>
      </c>
      <c r="BN287" s="105">
        <v>0.65</v>
      </c>
      <c r="BO287" s="106" t="str">
        <v>No</v>
      </c>
      <c r="BQ287" s="100">
        <f>AVERAGE(BH$6:BH287)</f>
        <v>7543.6170212765956</v>
      </c>
      <c r="BR287" s="100">
        <f>AVERAGE(BL$6:BL287)</f>
        <v>2072.7836879432625</v>
      </c>
      <c r="BS287" s="100">
        <f>AVERAGE(BM$6:BM287)</f>
        <v>5470.833333333333</v>
      </c>
      <c r="BT287" s="6"/>
      <c r="BU287" s="103">
        <v>282</v>
      </c>
      <c r="BV287" s="103">
        <v>2</v>
      </c>
      <c r="BW287" s="103">
        <v>4</v>
      </c>
      <c r="BX287" s="103">
        <v>3</v>
      </c>
      <c r="BY287" s="104">
        <v>53</v>
      </c>
      <c r="BZ287" s="103">
        <v>9</v>
      </c>
      <c r="CA287" s="103">
        <v>12</v>
      </c>
      <c r="CB287" s="104">
        <v>800</v>
      </c>
      <c r="CC287" s="103">
        <v>10</v>
      </c>
      <c r="CD287" s="104">
        <v>400</v>
      </c>
      <c r="CE287" s="104">
        <v>9200</v>
      </c>
      <c r="CF287" s="104">
        <v>300</v>
      </c>
      <c r="CG287" s="104">
        <v>0</v>
      </c>
      <c r="CH287" s="104">
        <v>770</v>
      </c>
      <c r="CI287" s="104">
        <v>2570</v>
      </c>
      <c r="CJ287" s="104">
        <v>6630</v>
      </c>
      <c r="CK287" s="105">
        <v>0.5</v>
      </c>
      <c r="CL287" s="106" t="s">
        <v>66</v>
      </c>
      <c r="CN287" s="100">
        <f>AVERAGE(CE$6:CE287)</f>
        <v>7655.3191489361698</v>
      </c>
      <c r="CO287" s="100">
        <f>AVERAGE(CI$6:CI287)</f>
        <v>2131.0602836879434</v>
      </c>
      <c r="CP287" s="100">
        <f>AVERAGE(CJ$6:CJ287)</f>
        <v>5524.2588652482273</v>
      </c>
    </row>
    <row r="288" spans="2:94" ht="16" x14ac:dyDescent="0.2">
      <c r="B288" s="103">
        <v>283</v>
      </c>
      <c r="C288" s="103">
        <v>4</v>
      </c>
      <c r="D288" s="103">
        <v>3</v>
      </c>
      <c r="E288" s="103">
        <v>3</v>
      </c>
      <c r="F288" s="104">
        <v>58</v>
      </c>
      <c r="G288" s="103">
        <v>5</v>
      </c>
      <c r="H288" s="103">
        <v>8</v>
      </c>
      <c r="I288" s="104">
        <v>1800</v>
      </c>
      <c r="J288" s="103">
        <v>4</v>
      </c>
      <c r="K288" s="104">
        <v>450</v>
      </c>
      <c r="L288" s="104">
        <v>4050</v>
      </c>
      <c r="M288" s="104">
        <v>500</v>
      </c>
      <c r="N288" s="104">
        <v>0</v>
      </c>
      <c r="O288" s="104">
        <v>472</v>
      </c>
      <c r="P288" s="104">
        <v>1572</v>
      </c>
      <c r="Q288" s="104">
        <v>2478</v>
      </c>
      <c r="R288" s="105">
        <v>0.2</v>
      </c>
      <c r="S288" s="106" t="s">
        <v>66</v>
      </c>
      <c r="U288" s="100">
        <f>AVERAGE(L$6:L288)</f>
        <v>4220.6713780918726</v>
      </c>
      <c r="V288" s="100">
        <f>AVERAGE(P$6:P288)</f>
        <v>1882.1696113074204</v>
      </c>
      <c r="W288" s="100">
        <f>AVERAGE(Q$6:Q288)</f>
        <v>2338.5017667844522</v>
      </c>
      <c r="X288" s="6"/>
      <c r="Z288" s="103">
        <v>283</v>
      </c>
      <c r="AA288" s="103">
        <v>3</v>
      </c>
      <c r="AB288" s="103">
        <v>3</v>
      </c>
      <c r="AC288" s="103">
        <v>3</v>
      </c>
      <c r="AD288" s="104">
        <v>49</v>
      </c>
      <c r="AE288" s="103">
        <v>8</v>
      </c>
      <c r="AF288" s="103">
        <v>11</v>
      </c>
      <c r="AG288" s="104">
        <v>1800</v>
      </c>
      <c r="AH288" s="103">
        <v>8</v>
      </c>
      <c r="AI288" s="104">
        <v>450</v>
      </c>
      <c r="AJ288" s="104">
        <v>7050</v>
      </c>
      <c r="AK288" s="104">
        <v>500</v>
      </c>
      <c r="AL288" s="104">
        <v>0</v>
      </c>
      <c r="AM288" s="104">
        <v>632</v>
      </c>
      <c r="AN288" s="104">
        <v>2332</v>
      </c>
      <c r="AO288" s="104">
        <v>4718</v>
      </c>
      <c r="AP288" s="105">
        <v>0.4</v>
      </c>
      <c r="AQ288" s="106" t="s">
        <v>66</v>
      </c>
      <c r="AS288" s="100">
        <f>AVERAGE(AJ$6:AJ288)</f>
        <v>6173.3215547703185</v>
      </c>
      <c r="AT288" s="100">
        <f>AVERAGE(AN$6:AN288)</f>
        <v>2145.7314487632507</v>
      </c>
      <c r="AU288" s="100">
        <f>AVERAGE(AO$6:AO288)</f>
        <v>4027.5901060070673</v>
      </c>
      <c r="AV288" s="6"/>
      <c r="AX288" s="103">
        <v>283</v>
      </c>
      <c r="AY288" s="103">
        <v>1</v>
      </c>
      <c r="AZ288" s="103">
        <v>3</v>
      </c>
      <c r="BA288" s="103">
        <v>2</v>
      </c>
      <c r="BB288" s="104">
        <v>43</v>
      </c>
      <c r="BC288" s="103">
        <v>7</v>
      </c>
      <c r="BD288" s="103">
        <v>9</v>
      </c>
      <c r="BE288" s="104">
        <v>400</v>
      </c>
      <c r="BF288" s="103">
        <v>8</v>
      </c>
      <c r="BG288" s="104">
        <v>300</v>
      </c>
      <c r="BH288" s="104">
        <v>7100</v>
      </c>
      <c r="BI288" s="104">
        <v>300</v>
      </c>
      <c r="BJ288" s="104">
        <v>0</v>
      </c>
      <c r="BK288" s="104">
        <v>584</v>
      </c>
      <c r="BL288" s="104">
        <v>2084</v>
      </c>
      <c r="BM288" s="104">
        <v>5016</v>
      </c>
      <c r="BN288" s="105">
        <v>0.4</v>
      </c>
      <c r="BO288" s="106" t="str">
        <v>No</v>
      </c>
      <c r="BQ288" s="100">
        <f>AVERAGE(BH$6:BH288)</f>
        <v>7542.0494699646642</v>
      </c>
      <c r="BR288" s="100">
        <f>AVERAGE(BL$6:BL288)</f>
        <v>2072.8233215547702</v>
      </c>
      <c r="BS288" s="100">
        <f>AVERAGE(BM$6:BM288)</f>
        <v>5469.2261484098935</v>
      </c>
      <c r="BT288" s="6"/>
      <c r="BU288" s="103">
        <v>283</v>
      </c>
      <c r="BV288" s="103">
        <v>1</v>
      </c>
      <c r="BW288" s="103">
        <v>2</v>
      </c>
      <c r="BX288" s="103">
        <v>2</v>
      </c>
      <c r="BY288" s="104">
        <v>36</v>
      </c>
      <c r="BZ288" s="103">
        <v>9</v>
      </c>
      <c r="CA288" s="103">
        <v>11</v>
      </c>
      <c r="CB288" s="104">
        <v>400</v>
      </c>
      <c r="CC288" s="103">
        <v>10</v>
      </c>
      <c r="CD288" s="104">
        <v>200</v>
      </c>
      <c r="CE288" s="104">
        <v>8600</v>
      </c>
      <c r="CF288" s="104">
        <v>300</v>
      </c>
      <c r="CG288" s="104">
        <v>0</v>
      </c>
      <c r="CH288" s="104">
        <v>600</v>
      </c>
      <c r="CI288" s="104">
        <v>2400</v>
      </c>
      <c r="CJ288" s="104">
        <v>6200</v>
      </c>
      <c r="CK288" s="105">
        <v>0.5</v>
      </c>
      <c r="CL288" s="106" t="s">
        <v>66</v>
      </c>
      <c r="CN288" s="100">
        <f>AVERAGE(CE$6:CE288)</f>
        <v>7658.6572438162548</v>
      </c>
      <c r="CO288" s="100">
        <f>AVERAGE(CI$6:CI288)</f>
        <v>2132.0106007067138</v>
      </c>
      <c r="CP288" s="100">
        <f>AVERAGE(CJ$6:CJ288)</f>
        <v>5526.6466431095405</v>
      </c>
    </row>
    <row r="289" spans="2:94" ht="16" x14ac:dyDescent="0.2">
      <c r="B289" s="103">
        <v>284</v>
      </c>
      <c r="C289" s="103">
        <v>4</v>
      </c>
      <c r="D289" s="103">
        <v>5</v>
      </c>
      <c r="E289" s="103">
        <v>3</v>
      </c>
      <c r="F289" s="104">
        <v>87</v>
      </c>
      <c r="G289" s="103">
        <v>5</v>
      </c>
      <c r="H289" s="103">
        <v>8</v>
      </c>
      <c r="I289" s="104">
        <v>1800</v>
      </c>
      <c r="J289" s="103">
        <v>4</v>
      </c>
      <c r="K289" s="104">
        <v>750</v>
      </c>
      <c r="L289" s="104">
        <v>4350</v>
      </c>
      <c r="M289" s="104">
        <v>500</v>
      </c>
      <c r="N289" s="104">
        <v>0</v>
      </c>
      <c r="O289" s="104">
        <v>588</v>
      </c>
      <c r="P289" s="104">
        <v>1688</v>
      </c>
      <c r="Q289" s="104">
        <v>2662</v>
      </c>
      <c r="R289" s="105">
        <v>0.2</v>
      </c>
      <c r="S289" s="106" t="s">
        <v>66</v>
      </c>
      <c r="U289" s="100">
        <f>AVERAGE(L$6:L289)</f>
        <v>4221.1267605633802</v>
      </c>
      <c r="V289" s="100">
        <f>AVERAGE(P$6:P289)</f>
        <v>1881.4859154929577</v>
      </c>
      <c r="W289" s="100">
        <f>AVERAGE(Q$6:Q289)</f>
        <v>2339.6408450704225</v>
      </c>
      <c r="X289" s="6"/>
      <c r="Z289" s="103">
        <v>284</v>
      </c>
      <c r="AA289" s="103">
        <v>3</v>
      </c>
      <c r="AB289" s="103">
        <v>2</v>
      </c>
      <c r="AC289" s="103">
        <v>1</v>
      </c>
      <c r="AD289" s="104">
        <v>51</v>
      </c>
      <c r="AE289" s="103">
        <v>8</v>
      </c>
      <c r="AF289" s="103">
        <v>9</v>
      </c>
      <c r="AG289" s="104">
        <v>1800</v>
      </c>
      <c r="AH289" s="103">
        <v>6</v>
      </c>
      <c r="AI289" s="104">
        <v>300</v>
      </c>
      <c r="AJ289" s="104">
        <v>5700</v>
      </c>
      <c r="AK289" s="104">
        <v>500</v>
      </c>
      <c r="AL289" s="104">
        <v>0</v>
      </c>
      <c r="AM289" s="104">
        <v>546</v>
      </c>
      <c r="AN289" s="104">
        <v>1946</v>
      </c>
      <c r="AO289" s="104">
        <v>3754</v>
      </c>
      <c r="AP289" s="105">
        <v>0.3</v>
      </c>
      <c r="AQ289" s="106" t="s">
        <v>66</v>
      </c>
      <c r="AS289" s="100">
        <f>AVERAGE(AJ$6:AJ289)</f>
        <v>6171.6549295774648</v>
      </c>
      <c r="AT289" s="100">
        <f>AVERAGE(AN$6:AN289)</f>
        <v>2145.0281690140846</v>
      </c>
      <c r="AU289" s="100">
        <f>AVERAGE(AO$6:AO289)</f>
        <v>4026.6267605633802</v>
      </c>
      <c r="AV289" s="6"/>
      <c r="AX289" s="103">
        <v>284</v>
      </c>
      <c r="AY289" s="103">
        <v>2</v>
      </c>
      <c r="AZ289" s="103">
        <v>4</v>
      </c>
      <c r="BA289" s="103">
        <v>4</v>
      </c>
      <c r="BB289" s="104">
        <v>73</v>
      </c>
      <c r="BC289" s="103">
        <v>7</v>
      </c>
      <c r="BD289" s="103">
        <v>11</v>
      </c>
      <c r="BE289" s="104">
        <v>800</v>
      </c>
      <c r="BF289" s="103">
        <v>9</v>
      </c>
      <c r="BG289" s="104">
        <v>400</v>
      </c>
      <c r="BH289" s="104">
        <v>8400</v>
      </c>
      <c r="BI289" s="104">
        <v>300</v>
      </c>
      <c r="BJ289" s="104">
        <v>0</v>
      </c>
      <c r="BK289" s="104">
        <v>897</v>
      </c>
      <c r="BL289" s="104">
        <v>2547</v>
      </c>
      <c r="BM289" s="104">
        <v>5853</v>
      </c>
      <c r="BN289" s="105">
        <v>0.45</v>
      </c>
      <c r="BO289" s="106" t="str">
        <v>No</v>
      </c>
      <c r="BQ289" s="100">
        <f>AVERAGE(BH$6:BH289)</f>
        <v>7545.070422535211</v>
      </c>
      <c r="BR289" s="100">
        <f>AVERAGE(BL$6:BL289)</f>
        <v>2074.4929577464791</v>
      </c>
      <c r="BS289" s="100">
        <f>AVERAGE(BM$6:BM289)</f>
        <v>5470.577464788732</v>
      </c>
      <c r="BT289" s="6"/>
      <c r="BU289" s="103">
        <v>284</v>
      </c>
      <c r="BV289" s="103">
        <v>2</v>
      </c>
      <c r="BW289" s="103">
        <v>3</v>
      </c>
      <c r="BX289" s="103">
        <v>0</v>
      </c>
      <c r="BY289" s="104">
        <v>36</v>
      </c>
      <c r="BZ289" s="103">
        <v>7</v>
      </c>
      <c r="CA289" s="103">
        <v>7</v>
      </c>
      <c r="CB289" s="104">
        <v>800</v>
      </c>
      <c r="CC289" s="103">
        <v>5</v>
      </c>
      <c r="CD289" s="104">
        <v>300</v>
      </c>
      <c r="CE289" s="104">
        <v>5100</v>
      </c>
      <c r="CF289" s="104">
        <v>300</v>
      </c>
      <c r="CG289" s="104">
        <v>0</v>
      </c>
      <c r="CH289" s="104">
        <v>420</v>
      </c>
      <c r="CI289" s="104">
        <v>1470</v>
      </c>
      <c r="CJ289" s="104">
        <v>3630</v>
      </c>
      <c r="CK289" s="105">
        <v>0.25</v>
      </c>
      <c r="CL289" s="106" t="s">
        <v>66</v>
      </c>
      <c r="CN289" s="100">
        <f>AVERAGE(CE$6:CE289)</f>
        <v>7649.6478873239439</v>
      </c>
      <c r="CO289" s="100">
        <f>AVERAGE(CI$6:CI289)</f>
        <v>2129.6795774647885</v>
      </c>
      <c r="CP289" s="100">
        <f>AVERAGE(CJ$6:CJ289)</f>
        <v>5519.9683098591549</v>
      </c>
    </row>
    <row r="290" spans="2:94" ht="16" x14ac:dyDescent="0.2">
      <c r="B290" s="103">
        <v>285</v>
      </c>
      <c r="C290" s="103">
        <v>3</v>
      </c>
      <c r="D290" s="103">
        <v>3</v>
      </c>
      <c r="E290" s="103">
        <v>4</v>
      </c>
      <c r="F290" s="104">
        <v>59</v>
      </c>
      <c r="G290" s="103">
        <v>5</v>
      </c>
      <c r="H290" s="103">
        <v>9</v>
      </c>
      <c r="I290" s="104">
        <v>1350</v>
      </c>
      <c r="J290" s="103">
        <v>6</v>
      </c>
      <c r="K290" s="104">
        <v>450</v>
      </c>
      <c r="L290" s="104">
        <v>4500</v>
      </c>
      <c r="M290" s="104">
        <v>500</v>
      </c>
      <c r="N290" s="104">
        <v>0</v>
      </c>
      <c r="O290" s="104">
        <v>594</v>
      </c>
      <c r="P290" s="104">
        <v>1994</v>
      </c>
      <c r="Q290" s="104">
        <v>2506</v>
      </c>
      <c r="R290" s="105">
        <v>0.3</v>
      </c>
      <c r="S290" s="106" t="s">
        <v>66</v>
      </c>
      <c r="U290" s="100">
        <f>AVERAGE(L$6:L290)</f>
        <v>4222.105263157895</v>
      </c>
      <c r="V290" s="100">
        <f>AVERAGE(P$6:P290)</f>
        <v>1881.8807017543859</v>
      </c>
      <c r="W290" s="100">
        <f>AVERAGE(Q$6:Q290)</f>
        <v>2340.2245614035087</v>
      </c>
      <c r="X290" s="6"/>
      <c r="Z290" s="103">
        <v>285</v>
      </c>
      <c r="AA290" s="103">
        <v>4</v>
      </c>
      <c r="AB290" s="103">
        <v>3</v>
      </c>
      <c r="AC290" s="103">
        <v>1</v>
      </c>
      <c r="AD290" s="104">
        <v>52</v>
      </c>
      <c r="AE290" s="103">
        <v>8</v>
      </c>
      <c r="AF290" s="103">
        <v>9</v>
      </c>
      <c r="AG290" s="104">
        <v>2400</v>
      </c>
      <c r="AH290" s="103">
        <v>5</v>
      </c>
      <c r="AI290" s="104">
        <v>450</v>
      </c>
      <c r="AJ290" s="104">
        <v>5850</v>
      </c>
      <c r="AK290" s="104">
        <v>500</v>
      </c>
      <c r="AL290" s="104">
        <v>0</v>
      </c>
      <c r="AM290" s="104">
        <v>500</v>
      </c>
      <c r="AN290" s="104">
        <v>1750</v>
      </c>
      <c r="AO290" s="104">
        <v>4100</v>
      </c>
      <c r="AP290" s="105">
        <v>0.25</v>
      </c>
      <c r="AQ290" s="106" t="s">
        <v>66</v>
      </c>
      <c r="AS290" s="100">
        <f>AVERAGE(AJ$6:AJ290)</f>
        <v>6170.5263157894733</v>
      </c>
      <c r="AT290" s="100">
        <f>AVERAGE(AN$6:AN290)</f>
        <v>2143.6421052631581</v>
      </c>
      <c r="AU290" s="100">
        <f>AVERAGE(AO$6:AO290)</f>
        <v>4026.8842105263157</v>
      </c>
      <c r="AV290" s="6"/>
      <c r="AX290" s="103">
        <v>285</v>
      </c>
      <c r="AY290" s="103">
        <v>2</v>
      </c>
      <c r="AZ290" s="103">
        <v>4</v>
      </c>
      <c r="BA290" s="103">
        <v>3</v>
      </c>
      <c r="BB290" s="104">
        <v>22</v>
      </c>
      <c r="BC290" s="103">
        <v>8</v>
      </c>
      <c r="BD290" s="103">
        <v>11</v>
      </c>
      <c r="BE290" s="104">
        <v>800</v>
      </c>
      <c r="BF290" s="103">
        <v>9</v>
      </c>
      <c r="BG290" s="104">
        <v>400</v>
      </c>
      <c r="BH290" s="104">
        <v>8400</v>
      </c>
      <c r="BI290" s="104">
        <v>300</v>
      </c>
      <c r="BJ290" s="104">
        <v>0</v>
      </c>
      <c r="BK290" s="104">
        <v>438</v>
      </c>
      <c r="BL290" s="104">
        <v>2088</v>
      </c>
      <c r="BM290" s="104">
        <v>6312</v>
      </c>
      <c r="BN290" s="105">
        <v>0.45</v>
      </c>
      <c r="BO290" s="106" t="str">
        <v>No</v>
      </c>
      <c r="BQ290" s="100">
        <f>AVERAGE(BH$6:BH290)</f>
        <v>7548.0701754385964</v>
      </c>
      <c r="BR290" s="100">
        <f>AVERAGE(BL$6:BL290)</f>
        <v>2074.5403508771929</v>
      </c>
      <c r="BS290" s="100">
        <f>AVERAGE(BM$6:BM290)</f>
        <v>5473.5298245614031</v>
      </c>
      <c r="BT290" s="6"/>
      <c r="BU290" s="103">
        <v>285</v>
      </c>
      <c r="BV290" s="103">
        <v>1</v>
      </c>
      <c r="BW290" s="103">
        <v>3</v>
      </c>
      <c r="BX290" s="103">
        <v>4</v>
      </c>
      <c r="BY290" s="104">
        <v>48</v>
      </c>
      <c r="BZ290" s="103">
        <v>9</v>
      </c>
      <c r="CA290" s="103">
        <v>13</v>
      </c>
      <c r="CB290" s="104">
        <v>400</v>
      </c>
      <c r="CC290" s="103">
        <v>12</v>
      </c>
      <c r="CD290" s="104">
        <v>300</v>
      </c>
      <c r="CE290" s="104">
        <v>10300</v>
      </c>
      <c r="CF290" s="104">
        <v>300</v>
      </c>
      <c r="CG290" s="104">
        <v>0</v>
      </c>
      <c r="CH290" s="104">
        <v>816</v>
      </c>
      <c r="CI290" s="104">
        <v>2916</v>
      </c>
      <c r="CJ290" s="104">
        <v>7384</v>
      </c>
      <c r="CK290" s="105">
        <v>0.6</v>
      </c>
      <c r="CL290" s="106" t="s">
        <v>66</v>
      </c>
      <c r="CN290" s="100">
        <f>AVERAGE(CE$6:CE290)</f>
        <v>7658.9473684210525</v>
      </c>
      <c r="CO290" s="100">
        <f>AVERAGE(CI$6:CI290)</f>
        <v>2132.4385964912281</v>
      </c>
      <c r="CP290" s="100">
        <f>AVERAGE(CJ$6:CJ290)</f>
        <v>5526.5087719298244</v>
      </c>
    </row>
    <row r="291" spans="2:94" ht="16" x14ac:dyDescent="0.2">
      <c r="B291" s="103">
        <v>286</v>
      </c>
      <c r="C291" s="103">
        <v>1</v>
      </c>
      <c r="D291" s="103">
        <v>2</v>
      </c>
      <c r="E291" s="103">
        <v>3</v>
      </c>
      <c r="F291" s="104">
        <v>43</v>
      </c>
      <c r="G291" s="103">
        <v>7</v>
      </c>
      <c r="H291" s="103">
        <v>10</v>
      </c>
      <c r="I291" s="104">
        <v>450</v>
      </c>
      <c r="J291" s="103">
        <v>9</v>
      </c>
      <c r="K291" s="104">
        <v>300</v>
      </c>
      <c r="L291" s="104">
        <v>4800</v>
      </c>
      <c r="M291" s="104">
        <v>500</v>
      </c>
      <c r="N291" s="104">
        <v>0</v>
      </c>
      <c r="O291" s="104">
        <v>627</v>
      </c>
      <c r="P291" s="104">
        <v>2477</v>
      </c>
      <c r="Q291" s="104">
        <v>2323</v>
      </c>
      <c r="R291" s="105">
        <v>0.45</v>
      </c>
      <c r="S291" s="106" t="s">
        <v>66</v>
      </c>
      <c r="U291" s="100">
        <f>AVERAGE(L$6:L291)</f>
        <v>4224.1258741258744</v>
      </c>
      <c r="V291" s="100">
        <f>AVERAGE(P$6:P291)</f>
        <v>1883.9615384615386</v>
      </c>
      <c r="W291" s="100">
        <f>AVERAGE(Q$6:Q291)</f>
        <v>2340.1643356643358</v>
      </c>
      <c r="X291" s="6"/>
      <c r="Z291" s="103">
        <v>286</v>
      </c>
      <c r="AA291" s="103">
        <v>3</v>
      </c>
      <c r="AB291" s="103">
        <v>3</v>
      </c>
      <c r="AC291" s="103">
        <v>0</v>
      </c>
      <c r="AD291" s="104">
        <v>60</v>
      </c>
      <c r="AE291" s="103">
        <v>9</v>
      </c>
      <c r="AF291" s="103">
        <v>9</v>
      </c>
      <c r="AG291" s="104">
        <v>1800</v>
      </c>
      <c r="AH291" s="103">
        <v>6</v>
      </c>
      <c r="AI291" s="104">
        <v>450</v>
      </c>
      <c r="AJ291" s="104">
        <v>5850</v>
      </c>
      <c r="AK291" s="104">
        <v>500</v>
      </c>
      <c r="AL291" s="104">
        <v>0</v>
      </c>
      <c r="AM291" s="104">
        <v>600</v>
      </c>
      <c r="AN291" s="104">
        <v>2000</v>
      </c>
      <c r="AO291" s="104">
        <v>3850</v>
      </c>
      <c r="AP291" s="105">
        <v>0.3</v>
      </c>
      <c r="AQ291" s="106" t="s">
        <v>66</v>
      </c>
      <c r="AS291" s="100">
        <f>AVERAGE(AJ$6:AJ291)</f>
        <v>6169.4055944055945</v>
      </c>
      <c r="AT291" s="100">
        <f>AVERAGE(AN$6:AN291)</f>
        <v>2143.13986013986</v>
      </c>
      <c r="AU291" s="100">
        <f>AVERAGE(AO$6:AO291)</f>
        <v>4026.2657342657344</v>
      </c>
      <c r="AV291" s="6"/>
      <c r="AX291" s="103">
        <v>286</v>
      </c>
      <c r="AY291" s="103">
        <v>4</v>
      </c>
      <c r="AZ291" s="103">
        <v>2</v>
      </c>
      <c r="BA291" s="103">
        <v>3</v>
      </c>
      <c r="BB291" s="104">
        <v>45</v>
      </c>
      <c r="BC291" s="103">
        <v>7</v>
      </c>
      <c r="BD291" s="103">
        <v>10</v>
      </c>
      <c r="BE291" s="104">
        <v>1600</v>
      </c>
      <c r="BF291" s="103">
        <v>6</v>
      </c>
      <c r="BG291" s="104">
        <v>200</v>
      </c>
      <c r="BH291" s="104">
        <v>6600</v>
      </c>
      <c r="BI291" s="104">
        <v>300</v>
      </c>
      <c r="BJ291" s="104">
        <v>0</v>
      </c>
      <c r="BK291" s="104">
        <v>510</v>
      </c>
      <c r="BL291" s="104">
        <v>1710</v>
      </c>
      <c r="BM291" s="104">
        <v>4890</v>
      </c>
      <c r="BN291" s="105">
        <v>0.3</v>
      </c>
      <c r="BO291" s="106" t="str">
        <v>No</v>
      </c>
      <c r="BQ291" s="100">
        <f>AVERAGE(BH$6:BH291)</f>
        <v>7544.7552447552443</v>
      </c>
      <c r="BR291" s="100">
        <f>AVERAGE(BL$6:BL291)</f>
        <v>2073.2657342657344</v>
      </c>
      <c r="BS291" s="100">
        <f>AVERAGE(BM$6:BM291)</f>
        <v>5471.4895104895104</v>
      </c>
      <c r="BT291" s="6"/>
      <c r="BU291" s="103">
        <v>286</v>
      </c>
      <c r="BV291" s="103">
        <v>1</v>
      </c>
      <c r="BW291" s="103">
        <v>2</v>
      </c>
      <c r="BX291" s="103">
        <v>3</v>
      </c>
      <c r="BY291" s="104">
        <v>22</v>
      </c>
      <c r="BZ291" s="103">
        <v>7</v>
      </c>
      <c r="CA291" s="103">
        <v>10</v>
      </c>
      <c r="CB291" s="104">
        <v>400</v>
      </c>
      <c r="CC291" s="103">
        <v>9</v>
      </c>
      <c r="CD291" s="104">
        <v>200</v>
      </c>
      <c r="CE291" s="104">
        <v>7800</v>
      </c>
      <c r="CF291" s="104">
        <v>300</v>
      </c>
      <c r="CG291" s="104">
        <v>0</v>
      </c>
      <c r="CH291" s="104">
        <v>438</v>
      </c>
      <c r="CI291" s="104">
        <v>2088</v>
      </c>
      <c r="CJ291" s="104">
        <v>5712</v>
      </c>
      <c r="CK291" s="105">
        <v>0.45</v>
      </c>
      <c r="CL291" s="106" t="s">
        <v>66</v>
      </c>
      <c r="CN291" s="100">
        <f>AVERAGE(CE$6:CE291)</f>
        <v>7659.4405594405598</v>
      </c>
      <c r="CO291" s="100">
        <f>AVERAGE(CI$6:CI291)</f>
        <v>2132.2832167832166</v>
      </c>
      <c r="CP291" s="100">
        <f>AVERAGE(CJ$6:CJ291)</f>
        <v>5527.1573426573423</v>
      </c>
    </row>
    <row r="292" spans="2:94" ht="16" x14ac:dyDescent="0.2">
      <c r="B292" s="103">
        <v>287</v>
      </c>
      <c r="C292" s="103">
        <v>4</v>
      </c>
      <c r="D292" s="103">
        <v>2</v>
      </c>
      <c r="E292" s="103">
        <v>2</v>
      </c>
      <c r="F292" s="104">
        <v>44</v>
      </c>
      <c r="G292" s="103">
        <v>5</v>
      </c>
      <c r="H292" s="103">
        <v>7</v>
      </c>
      <c r="I292" s="104">
        <v>1800</v>
      </c>
      <c r="J292" s="103">
        <v>3</v>
      </c>
      <c r="K292" s="104">
        <v>300</v>
      </c>
      <c r="L292" s="104">
        <v>3450</v>
      </c>
      <c r="M292" s="104">
        <v>500</v>
      </c>
      <c r="N292" s="104">
        <v>0</v>
      </c>
      <c r="O292" s="104">
        <v>372</v>
      </c>
      <c r="P292" s="104">
        <v>1322</v>
      </c>
      <c r="Q292" s="104">
        <v>2128</v>
      </c>
      <c r="R292" s="105">
        <v>0.15</v>
      </c>
      <c r="S292" s="106" t="s">
        <v>66</v>
      </c>
      <c r="U292" s="100">
        <f>AVERAGE(L$6:L292)</f>
        <v>4221.4285714285716</v>
      </c>
      <c r="V292" s="100">
        <f>AVERAGE(P$6:P292)</f>
        <v>1882.0034843205574</v>
      </c>
      <c r="W292" s="100">
        <f>AVERAGE(Q$6:Q292)</f>
        <v>2339.4250871080139</v>
      </c>
      <c r="X292" s="6"/>
      <c r="Z292" s="103">
        <v>287</v>
      </c>
      <c r="AA292" s="103">
        <v>3</v>
      </c>
      <c r="AB292" s="103">
        <v>1</v>
      </c>
      <c r="AC292" s="103">
        <v>2</v>
      </c>
      <c r="AD292" s="104">
        <v>45</v>
      </c>
      <c r="AE292" s="103">
        <v>7</v>
      </c>
      <c r="AF292" s="103">
        <v>9</v>
      </c>
      <c r="AG292" s="104">
        <v>1800</v>
      </c>
      <c r="AH292" s="103">
        <v>6</v>
      </c>
      <c r="AI292" s="104">
        <v>150</v>
      </c>
      <c r="AJ292" s="104">
        <v>5550</v>
      </c>
      <c r="AK292" s="104">
        <v>500</v>
      </c>
      <c r="AL292" s="104">
        <v>0</v>
      </c>
      <c r="AM292" s="104">
        <v>510</v>
      </c>
      <c r="AN292" s="104">
        <v>1910</v>
      </c>
      <c r="AO292" s="104">
        <v>3640</v>
      </c>
      <c r="AP292" s="105">
        <v>0.3</v>
      </c>
      <c r="AQ292" s="106" t="s">
        <v>66</v>
      </c>
      <c r="AS292" s="100">
        <f>AVERAGE(AJ$6:AJ292)</f>
        <v>6167.2473867595818</v>
      </c>
      <c r="AT292" s="100">
        <f>AVERAGE(AN$6:AN292)</f>
        <v>2142.3275261324043</v>
      </c>
      <c r="AU292" s="100">
        <f>AVERAGE(AO$6:AO292)</f>
        <v>4024.9198606271775</v>
      </c>
      <c r="AV292" s="6"/>
      <c r="AX292" s="103">
        <v>287</v>
      </c>
      <c r="AY292" s="103">
        <v>5</v>
      </c>
      <c r="AZ292" s="103">
        <v>4</v>
      </c>
      <c r="BA292" s="103">
        <v>1</v>
      </c>
      <c r="BB292" s="104">
        <v>50</v>
      </c>
      <c r="BC292" s="103">
        <v>9</v>
      </c>
      <c r="BD292" s="103">
        <v>10</v>
      </c>
      <c r="BE292" s="104">
        <v>2000</v>
      </c>
      <c r="BF292" s="103">
        <v>5</v>
      </c>
      <c r="BG292" s="104">
        <v>400</v>
      </c>
      <c r="BH292" s="104">
        <v>6400</v>
      </c>
      <c r="BI292" s="104">
        <v>300</v>
      </c>
      <c r="BJ292" s="104">
        <v>0</v>
      </c>
      <c r="BK292" s="104">
        <v>490</v>
      </c>
      <c r="BL292" s="104">
        <v>1540</v>
      </c>
      <c r="BM292" s="104">
        <v>4860</v>
      </c>
      <c r="BN292" s="105">
        <v>0.25</v>
      </c>
      <c r="BO292" s="106" t="str">
        <v>No</v>
      </c>
      <c r="BQ292" s="100">
        <f>AVERAGE(BH$6:BH292)</f>
        <v>7540.7665505226478</v>
      </c>
      <c r="BR292" s="100">
        <f>AVERAGE(BL$6:BL292)</f>
        <v>2071.4076655052263</v>
      </c>
      <c r="BS292" s="100">
        <f>AVERAGE(BM$6:BM292)</f>
        <v>5469.3588850174219</v>
      </c>
      <c r="BT292" s="6"/>
      <c r="BU292" s="103">
        <v>287</v>
      </c>
      <c r="BV292" s="103">
        <v>3</v>
      </c>
      <c r="BW292" s="103">
        <v>3</v>
      </c>
      <c r="BX292" s="103">
        <v>3</v>
      </c>
      <c r="BY292" s="104">
        <v>40</v>
      </c>
      <c r="BZ292" s="103">
        <v>4</v>
      </c>
      <c r="CA292" s="103">
        <v>7</v>
      </c>
      <c r="CB292" s="104">
        <v>1200</v>
      </c>
      <c r="CC292" s="103">
        <v>4</v>
      </c>
      <c r="CD292" s="104">
        <v>300</v>
      </c>
      <c r="CE292" s="104">
        <v>4700</v>
      </c>
      <c r="CF292" s="104">
        <v>300</v>
      </c>
      <c r="CG292" s="104">
        <v>0</v>
      </c>
      <c r="CH292" s="104">
        <v>400</v>
      </c>
      <c r="CI292" s="104">
        <v>1300</v>
      </c>
      <c r="CJ292" s="104">
        <v>3400</v>
      </c>
      <c r="CK292" s="105">
        <v>0.2</v>
      </c>
      <c r="CL292" s="106" t="s">
        <v>66</v>
      </c>
      <c r="CN292" s="100">
        <f>AVERAGE(CE$6:CE292)</f>
        <v>7649.1289198606273</v>
      </c>
      <c r="CO292" s="100">
        <f>AVERAGE(CI$6:CI292)</f>
        <v>2129.3832752613239</v>
      </c>
      <c r="CP292" s="100">
        <f>AVERAGE(CJ$6:CJ292)</f>
        <v>5519.745644599303</v>
      </c>
    </row>
    <row r="293" spans="2:94" ht="16" x14ac:dyDescent="0.2">
      <c r="B293" s="103">
        <v>288</v>
      </c>
      <c r="C293" s="103">
        <v>5</v>
      </c>
      <c r="D293" s="103">
        <v>2</v>
      </c>
      <c r="E293" s="103">
        <v>3</v>
      </c>
      <c r="F293" s="104">
        <v>42</v>
      </c>
      <c r="G293" s="103">
        <v>6</v>
      </c>
      <c r="H293" s="103">
        <v>9</v>
      </c>
      <c r="I293" s="104">
        <v>2250</v>
      </c>
      <c r="J293" s="103">
        <v>4</v>
      </c>
      <c r="K293" s="104">
        <v>300</v>
      </c>
      <c r="L293" s="104">
        <v>4350</v>
      </c>
      <c r="M293" s="104">
        <v>500</v>
      </c>
      <c r="N293" s="104">
        <v>0</v>
      </c>
      <c r="O293" s="104">
        <v>408</v>
      </c>
      <c r="P293" s="104">
        <v>1508</v>
      </c>
      <c r="Q293" s="104">
        <v>2842</v>
      </c>
      <c r="R293" s="105">
        <v>0.2</v>
      </c>
      <c r="S293" s="106" t="s">
        <v>66</v>
      </c>
      <c r="U293" s="100">
        <f>AVERAGE(L$6:L293)</f>
        <v>4221.875</v>
      </c>
      <c r="V293" s="100">
        <f>AVERAGE(P$6:P293)</f>
        <v>1880.7048611111111</v>
      </c>
      <c r="W293" s="100">
        <f>AVERAGE(Q$6:Q293)</f>
        <v>2341.1701388888887</v>
      </c>
      <c r="X293" s="6"/>
      <c r="Z293" s="103">
        <v>288</v>
      </c>
      <c r="AA293" s="103">
        <v>5</v>
      </c>
      <c r="AB293" s="103">
        <v>3</v>
      </c>
      <c r="AC293" s="103">
        <v>2</v>
      </c>
      <c r="AD293" s="104">
        <v>68</v>
      </c>
      <c r="AE293" s="103">
        <v>6</v>
      </c>
      <c r="AF293" s="103">
        <v>8</v>
      </c>
      <c r="AG293" s="104">
        <v>3000</v>
      </c>
      <c r="AH293" s="103">
        <v>3</v>
      </c>
      <c r="AI293" s="104">
        <v>450</v>
      </c>
      <c r="AJ293" s="104">
        <v>5250</v>
      </c>
      <c r="AK293" s="104">
        <v>500</v>
      </c>
      <c r="AL293" s="104">
        <v>0</v>
      </c>
      <c r="AM293" s="104">
        <v>444</v>
      </c>
      <c r="AN293" s="104">
        <v>1394</v>
      </c>
      <c r="AO293" s="104">
        <v>3856</v>
      </c>
      <c r="AP293" s="105">
        <v>0.15</v>
      </c>
      <c r="AQ293" s="106" t="s">
        <v>66</v>
      </c>
      <c r="AS293" s="100">
        <f>AVERAGE(AJ$6:AJ293)</f>
        <v>6164.0625</v>
      </c>
      <c r="AT293" s="100">
        <f>AVERAGE(AN$6:AN293)</f>
        <v>2139.7291666666665</v>
      </c>
      <c r="AU293" s="100">
        <f>AVERAGE(AO$6:AO293)</f>
        <v>4024.3333333333335</v>
      </c>
      <c r="AV293" s="6"/>
      <c r="AX293" s="103">
        <v>288</v>
      </c>
      <c r="AY293" s="103">
        <v>1</v>
      </c>
      <c r="AZ293" s="103">
        <v>3</v>
      </c>
      <c r="BA293" s="103">
        <v>2</v>
      </c>
      <c r="BB293" s="104">
        <v>26</v>
      </c>
      <c r="BC293" s="103">
        <v>10</v>
      </c>
      <c r="BD293" s="103">
        <v>12</v>
      </c>
      <c r="BE293" s="104">
        <v>400</v>
      </c>
      <c r="BF293" s="103">
        <v>11</v>
      </c>
      <c r="BG293" s="104">
        <v>300</v>
      </c>
      <c r="BH293" s="104">
        <v>9500</v>
      </c>
      <c r="BI293" s="104">
        <v>300</v>
      </c>
      <c r="BJ293" s="104">
        <v>0</v>
      </c>
      <c r="BK293" s="104">
        <v>526</v>
      </c>
      <c r="BL293" s="104">
        <v>2476</v>
      </c>
      <c r="BM293" s="104">
        <v>7024</v>
      </c>
      <c r="BN293" s="105">
        <v>0.55000000000000004</v>
      </c>
      <c r="BO293" s="106" t="str">
        <v>No</v>
      </c>
      <c r="BQ293" s="100">
        <f>AVERAGE(BH$6:BH293)</f>
        <v>7547.5694444444443</v>
      </c>
      <c r="BR293" s="100">
        <f>AVERAGE(BL$6:BL293)</f>
        <v>2072.8125</v>
      </c>
      <c r="BS293" s="100">
        <f>AVERAGE(BM$6:BM293)</f>
        <v>5474.7569444444443</v>
      </c>
      <c r="BT293" s="6"/>
      <c r="BU293" s="103">
        <v>288</v>
      </c>
      <c r="BV293" s="103">
        <v>4</v>
      </c>
      <c r="BW293" s="103">
        <v>3</v>
      </c>
      <c r="BX293" s="103">
        <v>4</v>
      </c>
      <c r="BY293" s="104">
        <v>61</v>
      </c>
      <c r="BZ293" s="103">
        <v>9</v>
      </c>
      <c r="CA293" s="103">
        <v>13</v>
      </c>
      <c r="CB293" s="104">
        <v>1600</v>
      </c>
      <c r="CC293" s="103">
        <v>9</v>
      </c>
      <c r="CD293" s="104">
        <v>300</v>
      </c>
      <c r="CE293" s="104">
        <v>9100</v>
      </c>
      <c r="CF293" s="104">
        <v>300</v>
      </c>
      <c r="CG293" s="104">
        <v>0</v>
      </c>
      <c r="CH293" s="104">
        <v>789</v>
      </c>
      <c r="CI293" s="104">
        <v>2439</v>
      </c>
      <c r="CJ293" s="104">
        <v>6661</v>
      </c>
      <c r="CK293" s="105">
        <v>0.45</v>
      </c>
      <c r="CL293" s="106" t="s">
        <v>66</v>
      </c>
      <c r="CN293" s="100">
        <f>AVERAGE(CE$6:CE293)</f>
        <v>7654.166666666667</v>
      </c>
      <c r="CO293" s="100">
        <f>AVERAGE(CI$6:CI293)</f>
        <v>2130.4583333333335</v>
      </c>
      <c r="CP293" s="100">
        <f>AVERAGE(CJ$6:CJ293)</f>
        <v>5523.708333333333</v>
      </c>
    </row>
    <row r="294" spans="2:94" ht="16" x14ac:dyDescent="0.2">
      <c r="B294" s="103">
        <v>289</v>
      </c>
      <c r="C294" s="103">
        <v>4</v>
      </c>
      <c r="D294" s="103">
        <v>2</v>
      </c>
      <c r="E294" s="103">
        <v>0</v>
      </c>
      <c r="F294" s="104">
        <v>67</v>
      </c>
      <c r="G294" s="103">
        <v>6</v>
      </c>
      <c r="H294" s="103">
        <v>6</v>
      </c>
      <c r="I294" s="104">
        <v>1800</v>
      </c>
      <c r="J294" s="103">
        <v>2</v>
      </c>
      <c r="K294" s="104">
        <v>300</v>
      </c>
      <c r="L294" s="104">
        <v>3000</v>
      </c>
      <c r="M294" s="104">
        <v>500</v>
      </c>
      <c r="N294" s="104">
        <v>0</v>
      </c>
      <c r="O294" s="104">
        <v>374</v>
      </c>
      <c r="P294" s="104">
        <v>1174</v>
      </c>
      <c r="Q294" s="104">
        <v>1826</v>
      </c>
      <c r="R294" s="105">
        <v>0.1</v>
      </c>
      <c r="S294" s="106" t="s">
        <v>66</v>
      </c>
      <c r="U294" s="100">
        <f>AVERAGE(L$6:L294)</f>
        <v>4217.6470588235297</v>
      </c>
      <c r="V294" s="100">
        <f>AVERAGE(P$6:P294)</f>
        <v>1878.2595155709344</v>
      </c>
      <c r="W294" s="100">
        <f>AVERAGE(Q$6:Q294)</f>
        <v>2339.3875432525952</v>
      </c>
      <c r="X294" s="6"/>
      <c r="Z294" s="103">
        <v>289</v>
      </c>
      <c r="AA294" s="103">
        <v>0</v>
      </c>
      <c r="AB294" s="103">
        <v>3</v>
      </c>
      <c r="AC294" s="103">
        <v>3</v>
      </c>
      <c r="AD294" s="104">
        <v>65</v>
      </c>
      <c r="AE294" s="103">
        <v>7</v>
      </c>
      <c r="AF294" s="103">
        <v>10</v>
      </c>
      <c r="AG294" s="104">
        <v>0</v>
      </c>
      <c r="AH294" s="103">
        <v>10</v>
      </c>
      <c r="AI294" s="104">
        <v>450</v>
      </c>
      <c r="AJ294" s="104">
        <v>6450</v>
      </c>
      <c r="AK294" s="104">
        <v>500</v>
      </c>
      <c r="AL294" s="104">
        <v>0</v>
      </c>
      <c r="AM294" s="104">
        <v>890</v>
      </c>
      <c r="AN294" s="104">
        <v>2890</v>
      </c>
      <c r="AO294" s="104">
        <v>3560</v>
      </c>
      <c r="AP294" s="105">
        <v>0.5</v>
      </c>
      <c r="AQ294" s="106" t="s">
        <v>66</v>
      </c>
      <c r="AS294" s="100">
        <f>AVERAGE(AJ$6:AJ294)</f>
        <v>6165.0519031141866</v>
      </c>
      <c r="AT294" s="100">
        <f>AVERAGE(AN$6:AN294)</f>
        <v>2142.3252595155709</v>
      </c>
      <c r="AU294" s="100">
        <f>AVERAGE(AO$6:AO294)</f>
        <v>4022.7266435986157</v>
      </c>
      <c r="AV294" s="6"/>
      <c r="AX294" s="103">
        <v>289</v>
      </c>
      <c r="AY294" s="103">
        <v>0</v>
      </c>
      <c r="AZ294" s="103">
        <v>4</v>
      </c>
      <c r="BA294" s="103">
        <v>2</v>
      </c>
      <c r="BB294" s="104">
        <v>57</v>
      </c>
      <c r="BC294" s="103">
        <v>5</v>
      </c>
      <c r="BD294" s="103">
        <v>7</v>
      </c>
      <c r="BE294" s="104">
        <v>0</v>
      </c>
      <c r="BF294" s="103">
        <v>7</v>
      </c>
      <c r="BG294" s="104">
        <v>400</v>
      </c>
      <c r="BH294" s="104">
        <v>6000</v>
      </c>
      <c r="BI294" s="104">
        <v>300</v>
      </c>
      <c r="BJ294" s="104">
        <v>0</v>
      </c>
      <c r="BK294" s="104">
        <v>639</v>
      </c>
      <c r="BL294" s="104">
        <v>1989</v>
      </c>
      <c r="BM294" s="104">
        <v>4011</v>
      </c>
      <c r="BN294" s="105">
        <v>0.35</v>
      </c>
      <c r="BO294" s="106" t="str">
        <v>No</v>
      </c>
      <c r="BQ294" s="100">
        <f>AVERAGE(BH$6:BH294)</f>
        <v>7542.2145328719726</v>
      </c>
      <c r="BR294" s="100">
        <f>AVERAGE(BL$6:BL294)</f>
        <v>2072.5224913494808</v>
      </c>
      <c r="BS294" s="100">
        <f>AVERAGE(BM$6:BM294)</f>
        <v>5469.6920415224913</v>
      </c>
      <c r="BT294" s="6"/>
      <c r="BU294" s="103">
        <v>289</v>
      </c>
      <c r="BV294" s="103">
        <v>4</v>
      </c>
      <c r="BW294" s="103">
        <v>2</v>
      </c>
      <c r="BX294" s="103">
        <v>1</v>
      </c>
      <c r="BY294" s="104">
        <v>46</v>
      </c>
      <c r="BZ294" s="103">
        <v>8</v>
      </c>
      <c r="CA294" s="103">
        <v>9</v>
      </c>
      <c r="CB294" s="104">
        <v>1600</v>
      </c>
      <c r="CC294" s="103">
        <v>5</v>
      </c>
      <c r="CD294" s="104">
        <v>200</v>
      </c>
      <c r="CE294" s="104">
        <v>5800</v>
      </c>
      <c r="CF294" s="104">
        <v>300</v>
      </c>
      <c r="CG294" s="104">
        <v>0</v>
      </c>
      <c r="CH294" s="104">
        <v>470</v>
      </c>
      <c r="CI294" s="104">
        <v>1520</v>
      </c>
      <c r="CJ294" s="104">
        <v>4280</v>
      </c>
      <c r="CK294" s="105">
        <v>0.25</v>
      </c>
      <c r="CL294" s="106" t="s">
        <v>66</v>
      </c>
      <c r="CN294" s="100">
        <f>AVERAGE(CE$6:CE294)</f>
        <v>7647.750865051903</v>
      </c>
      <c r="CO294" s="100">
        <f>AVERAGE(CI$6:CI294)</f>
        <v>2128.3460207612457</v>
      </c>
      <c r="CP294" s="100">
        <f>AVERAGE(CJ$6:CJ294)</f>
        <v>5519.4048442906578</v>
      </c>
    </row>
    <row r="295" spans="2:94" ht="16" x14ac:dyDescent="0.2">
      <c r="B295" s="103">
        <v>290</v>
      </c>
      <c r="C295" s="103">
        <v>4</v>
      </c>
      <c r="D295" s="103">
        <v>2</v>
      </c>
      <c r="E295" s="103">
        <v>2</v>
      </c>
      <c r="F295" s="104">
        <v>118</v>
      </c>
      <c r="G295" s="103">
        <v>4</v>
      </c>
      <c r="H295" s="103">
        <v>6</v>
      </c>
      <c r="I295" s="104">
        <v>1800</v>
      </c>
      <c r="J295" s="103">
        <v>2</v>
      </c>
      <c r="K295" s="104">
        <v>300</v>
      </c>
      <c r="L295" s="104">
        <v>3000</v>
      </c>
      <c r="M295" s="104">
        <v>500</v>
      </c>
      <c r="N295" s="104">
        <v>0</v>
      </c>
      <c r="O295" s="104">
        <v>476</v>
      </c>
      <c r="P295" s="104">
        <v>1276</v>
      </c>
      <c r="Q295" s="104">
        <v>1724</v>
      </c>
      <c r="R295" s="105">
        <v>0.1</v>
      </c>
      <c r="S295" s="106" t="s">
        <v>66</v>
      </c>
      <c r="U295" s="100">
        <f>AVERAGE(L$6:L295)</f>
        <v>4213.4482758620688</v>
      </c>
      <c r="V295" s="100">
        <f>AVERAGE(P$6:P295)</f>
        <v>1876.1827586206896</v>
      </c>
      <c r="W295" s="100">
        <f>AVERAGE(Q$6:Q295)</f>
        <v>2337.2655172413793</v>
      </c>
      <c r="X295" s="6"/>
      <c r="Z295" s="103">
        <v>290</v>
      </c>
      <c r="AA295" s="103">
        <v>1</v>
      </c>
      <c r="AB295" s="103">
        <v>3</v>
      </c>
      <c r="AC295" s="103">
        <v>2</v>
      </c>
      <c r="AD295" s="104">
        <v>40</v>
      </c>
      <c r="AE295" s="103">
        <v>9</v>
      </c>
      <c r="AF295" s="103">
        <v>11</v>
      </c>
      <c r="AG295" s="104">
        <v>600</v>
      </c>
      <c r="AH295" s="103">
        <v>10</v>
      </c>
      <c r="AI295" s="104">
        <v>450</v>
      </c>
      <c r="AJ295" s="104">
        <v>7050</v>
      </c>
      <c r="AK295" s="104">
        <v>500</v>
      </c>
      <c r="AL295" s="104">
        <v>0</v>
      </c>
      <c r="AM295" s="104">
        <v>640</v>
      </c>
      <c r="AN295" s="104">
        <v>2640</v>
      </c>
      <c r="AO295" s="104">
        <v>4410</v>
      </c>
      <c r="AP295" s="105">
        <v>0.5</v>
      </c>
      <c r="AQ295" s="106" t="s">
        <v>66</v>
      </c>
      <c r="AS295" s="100">
        <f>AVERAGE(AJ$6:AJ295)</f>
        <v>6168.1034482758623</v>
      </c>
      <c r="AT295" s="100">
        <f>AVERAGE(AN$6:AN295)</f>
        <v>2144.0413793103448</v>
      </c>
      <c r="AU295" s="100">
        <f>AVERAGE(AO$6:AO295)</f>
        <v>4024.062068965517</v>
      </c>
      <c r="AV295" s="6"/>
      <c r="AX295" s="103">
        <v>290</v>
      </c>
      <c r="AY295" s="103">
        <v>4</v>
      </c>
      <c r="AZ295" s="103">
        <v>4</v>
      </c>
      <c r="BA295" s="103">
        <v>4</v>
      </c>
      <c r="BB295" s="104">
        <v>60</v>
      </c>
      <c r="BC295" s="103">
        <v>10</v>
      </c>
      <c r="BD295" s="103">
        <v>14</v>
      </c>
      <c r="BE295" s="104">
        <v>1600</v>
      </c>
      <c r="BF295" s="103">
        <v>10</v>
      </c>
      <c r="BG295" s="104">
        <v>400</v>
      </c>
      <c r="BH295" s="104">
        <v>10000</v>
      </c>
      <c r="BI295" s="104">
        <v>300</v>
      </c>
      <c r="BJ295" s="104">
        <v>0</v>
      </c>
      <c r="BK295" s="104">
        <v>840</v>
      </c>
      <c r="BL295" s="104">
        <v>2640</v>
      </c>
      <c r="BM295" s="104">
        <v>7360</v>
      </c>
      <c r="BN295" s="105">
        <v>0.5</v>
      </c>
      <c r="BO295" s="106" t="str">
        <v>No</v>
      </c>
      <c r="BQ295" s="100">
        <f>AVERAGE(BH$6:BH295)</f>
        <v>7550.6896551724139</v>
      </c>
      <c r="BR295" s="100">
        <f>AVERAGE(BL$6:BL295)</f>
        <v>2074.4793103448278</v>
      </c>
      <c r="BS295" s="100">
        <f>AVERAGE(BM$6:BM295)</f>
        <v>5476.2103448275866</v>
      </c>
      <c r="BT295" s="6"/>
      <c r="BU295" s="103">
        <v>290</v>
      </c>
      <c r="BV295" s="103">
        <v>3</v>
      </c>
      <c r="BW295" s="103">
        <v>4</v>
      </c>
      <c r="BX295" s="103">
        <v>4</v>
      </c>
      <c r="BY295" s="104">
        <v>47</v>
      </c>
      <c r="BZ295" s="103">
        <v>9</v>
      </c>
      <c r="CA295" s="103">
        <v>13</v>
      </c>
      <c r="CB295" s="104">
        <v>1200</v>
      </c>
      <c r="CC295" s="103">
        <v>10</v>
      </c>
      <c r="CD295" s="104">
        <v>400</v>
      </c>
      <c r="CE295" s="104">
        <v>9600</v>
      </c>
      <c r="CF295" s="104">
        <v>300</v>
      </c>
      <c r="CG295" s="104">
        <v>0</v>
      </c>
      <c r="CH295" s="104">
        <v>710</v>
      </c>
      <c r="CI295" s="104">
        <v>2510</v>
      </c>
      <c r="CJ295" s="104">
        <v>7090</v>
      </c>
      <c r="CK295" s="105">
        <v>0.5</v>
      </c>
      <c r="CL295" s="106" t="s">
        <v>66</v>
      </c>
      <c r="CN295" s="100">
        <f>AVERAGE(CE$6:CE295)</f>
        <v>7654.4827586206893</v>
      </c>
      <c r="CO295" s="100">
        <f>AVERAGE(CI$6:CI295)</f>
        <v>2129.6620689655174</v>
      </c>
      <c r="CP295" s="100">
        <f>AVERAGE(CJ$6:CJ295)</f>
        <v>5524.8206896551728</v>
      </c>
    </row>
    <row r="296" spans="2:94" ht="16" x14ac:dyDescent="0.2">
      <c r="B296" s="103">
        <v>291</v>
      </c>
      <c r="C296" s="103">
        <v>1</v>
      </c>
      <c r="D296" s="103">
        <v>3</v>
      </c>
      <c r="E296" s="103">
        <v>2</v>
      </c>
      <c r="F296" s="104">
        <v>43</v>
      </c>
      <c r="G296" s="103">
        <v>5</v>
      </c>
      <c r="H296" s="103">
        <v>7</v>
      </c>
      <c r="I296" s="104">
        <v>450</v>
      </c>
      <c r="J296" s="103">
        <v>6</v>
      </c>
      <c r="K296" s="104">
        <v>450</v>
      </c>
      <c r="L296" s="104">
        <v>3600</v>
      </c>
      <c r="M296" s="104">
        <v>500</v>
      </c>
      <c r="N296" s="104">
        <v>0</v>
      </c>
      <c r="O296" s="104">
        <v>498</v>
      </c>
      <c r="P296" s="104">
        <v>1898</v>
      </c>
      <c r="Q296" s="104">
        <v>1702</v>
      </c>
      <c r="R296" s="105">
        <v>0.3</v>
      </c>
      <c r="S296" s="106" t="s">
        <v>66</v>
      </c>
      <c r="U296" s="100">
        <f>AVERAGE(L$6:L296)</f>
        <v>4211.3402061855668</v>
      </c>
      <c r="V296" s="100">
        <f>AVERAGE(P$6:P296)</f>
        <v>1876.2577319587629</v>
      </c>
      <c r="W296" s="100">
        <f>AVERAGE(Q$6:Q296)</f>
        <v>2335.0824742268042</v>
      </c>
      <c r="X296" s="6"/>
      <c r="Z296" s="103">
        <v>291</v>
      </c>
      <c r="AA296" s="103">
        <v>2</v>
      </c>
      <c r="AB296" s="103">
        <v>3</v>
      </c>
      <c r="AC296" s="103">
        <v>1</v>
      </c>
      <c r="AD296" s="104">
        <v>37</v>
      </c>
      <c r="AE296" s="103">
        <v>9</v>
      </c>
      <c r="AF296" s="103">
        <v>10</v>
      </c>
      <c r="AG296" s="104">
        <v>1200</v>
      </c>
      <c r="AH296" s="103">
        <v>8</v>
      </c>
      <c r="AI296" s="104">
        <v>450</v>
      </c>
      <c r="AJ296" s="104">
        <v>6450</v>
      </c>
      <c r="AK296" s="104">
        <v>500</v>
      </c>
      <c r="AL296" s="104">
        <v>0</v>
      </c>
      <c r="AM296" s="104">
        <v>536</v>
      </c>
      <c r="AN296" s="104">
        <v>2236</v>
      </c>
      <c r="AO296" s="104">
        <v>4214</v>
      </c>
      <c r="AP296" s="105">
        <v>0.4</v>
      </c>
      <c r="AQ296" s="106" t="s">
        <v>66</v>
      </c>
      <c r="AS296" s="100">
        <f>AVERAGE(AJ$6:AJ296)</f>
        <v>6169.072164948454</v>
      </c>
      <c r="AT296" s="100">
        <f>AVERAGE(AN$6:AN296)</f>
        <v>2144.3573883161512</v>
      </c>
      <c r="AU296" s="100">
        <f>AVERAGE(AO$6:AO296)</f>
        <v>4024.7147766323023</v>
      </c>
      <c r="AV296" s="6"/>
      <c r="AX296" s="103">
        <v>291</v>
      </c>
      <c r="AY296" s="103">
        <v>3</v>
      </c>
      <c r="AZ296" s="103">
        <v>3</v>
      </c>
      <c r="BA296" s="103">
        <v>3</v>
      </c>
      <c r="BB296" s="104">
        <v>48</v>
      </c>
      <c r="BC296" s="103">
        <v>7</v>
      </c>
      <c r="BD296" s="103">
        <v>10</v>
      </c>
      <c r="BE296" s="104">
        <v>1200</v>
      </c>
      <c r="BF296" s="103">
        <v>7</v>
      </c>
      <c r="BG296" s="104">
        <v>300</v>
      </c>
      <c r="BH296" s="104">
        <v>7100</v>
      </c>
      <c r="BI296" s="104">
        <v>300</v>
      </c>
      <c r="BJ296" s="104">
        <v>0</v>
      </c>
      <c r="BK296" s="104">
        <v>576</v>
      </c>
      <c r="BL296" s="104">
        <v>1926</v>
      </c>
      <c r="BM296" s="104">
        <v>5174</v>
      </c>
      <c r="BN296" s="105">
        <v>0.35</v>
      </c>
      <c r="BO296" s="106" t="str">
        <v>No</v>
      </c>
      <c r="BQ296" s="100">
        <f>AVERAGE(BH$6:BH296)</f>
        <v>7549.1408934707906</v>
      </c>
      <c r="BR296" s="100">
        <f>AVERAGE(BL$6:BL296)</f>
        <v>2073.9690721649486</v>
      </c>
      <c r="BS296" s="100">
        <f>AVERAGE(BM$6:BM296)</f>
        <v>5475.1718213058421</v>
      </c>
      <c r="BT296" s="6"/>
      <c r="BU296" s="103">
        <v>291</v>
      </c>
      <c r="BV296" s="103">
        <v>1</v>
      </c>
      <c r="BW296" s="103">
        <v>4</v>
      </c>
      <c r="BX296" s="103">
        <v>2</v>
      </c>
      <c r="BY296" s="104">
        <v>33</v>
      </c>
      <c r="BZ296" s="103">
        <v>8</v>
      </c>
      <c r="CA296" s="103">
        <v>10</v>
      </c>
      <c r="CB296" s="104">
        <v>400</v>
      </c>
      <c r="CC296" s="103">
        <v>9</v>
      </c>
      <c r="CD296" s="104">
        <v>400</v>
      </c>
      <c r="CE296" s="104">
        <v>8000</v>
      </c>
      <c r="CF296" s="104">
        <v>300</v>
      </c>
      <c r="CG296" s="104">
        <v>0</v>
      </c>
      <c r="CH296" s="104">
        <v>537</v>
      </c>
      <c r="CI296" s="104">
        <v>2187</v>
      </c>
      <c r="CJ296" s="104">
        <v>5813</v>
      </c>
      <c r="CK296" s="105">
        <v>0.45</v>
      </c>
      <c r="CL296" s="106" t="s">
        <v>66</v>
      </c>
      <c r="CN296" s="100">
        <f>AVERAGE(CE$6:CE296)</f>
        <v>7655.6701030927834</v>
      </c>
      <c r="CO296" s="100">
        <f>AVERAGE(CI$6:CI296)</f>
        <v>2129.8591065292098</v>
      </c>
      <c r="CP296" s="100">
        <f>AVERAGE(CJ$6:CJ296)</f>
        <v>5525.810996563574</v>
      </c>
    </row>
    <row r="297" spans="2:94" ht="16" x14ac:dyDescent="0.2">
      <c r="B297" s="103">
        <v>292</v>
      </c>
      <c r="C297" s="103">
        <v>3</v>
      </c>
      <c r="D297" s="103">
        <v>2</v>
      </c>
      <c r="E297" s="103">
        <v>5</v>
      </c>
      <c r="F297" s="104">
        <v>74</v>
      </c>
      <c r="G297" s="103">
        <v>9</v>
      </c>
      <c r="H297" s="103">
        <v>14</v>
      </c>
      <c r="I297" s="104">
        <v>1350</v>
      </c>
      <c r="J297" s="103">
        <v>11</v>
      </c>
      <c r="K297" s="104">
        <v>300</v>
      </c>
      <c r="L297" s="104">
        <v>6600</v>
      </c>
      <c r="M297" s="104">
        <v>500</v>
      </c>
      <c r="N297" s="104">
        <v>0</v>
      </c>
      <c r="O297" s="104">
        <v>1054</v>
      </c>
      <c r="P297" s="104">
        <v>3204</v>
      </c>
      <c r="Q297" s="104">
        <v>3396</v>
      </c>
      <c r="R297" s="105">
        <v>0.55000000000000004</v>
      </c>
      <c r="S297" s="106" t="s">
        <v>66</v>
      </c>
      <c r="U297" s="100">
        <f>AVERAGE(L$6:L297)</f>
        <v>4219.5205479452052</v>
      </c>
      <c r="V297" s="100">
        <f>AVERAGE(P$6:P297)</f>
        <v>1880.8047945205481</v>
      </c>
      <c r="W297" s="100">
        <f>AVERAGE(Q$6:Q297)</f>
        <v>2338.7157534246576</v>
      </c>
      <c r="X297" s="6"/>
      <c r="Z297" s="103">
        <v>292</v>
      </c>
      <c r="AA297" s="103">
        <v>3</v>
      </c>
      <c r="AB297" s="103">
        <v>4</v>
      </c>
      <c r="AC297" s="103">
        <v>3</v>
      </c>
      <c r="AD297" s="104">
        <v>34</v>
      </c>
      <c r="AE297" s="103">
        <v>11</v>
      </c>
      <c r="AF297" s="103">
        <v>14</v>
      </c>
      <c r="AG297" s="104">
        <v>1800</v>
      </c>
      <c r="AH297" s="103">
        <v>11</v>
      </c>
      <c r="AI297" s="104">
        <v>600</v>
      </c>
      <c r="AJ297" s="104">
        <v>9000</v>
      </c>
      <c r="AK297" s="104">
        <v>500</v>
      </c>
      <c r="AL297" s="104">
        <v>0</v>
      </c>
      <c r="AM297" s="104">
        <v>614</v>
      </c>
      <c r="AN297" s="104">
        <v>2764</v>
      </c>
      <c r="AO297" s="104">
        <v>6236</v>
      </c>
      <c r="AP297" s="105">
        <v>0.55000000000000004</v>
      </c>
      <c r="AQ297" s="106" t="s">
        <v>66</v>
      </c>
      <c r="AS297" s="100">
        <f>AVERAGE(AJ$6:AJ297)</f>
        <v>6178.767123287671</v>
      </c>
      <c r="AT297" s="100">
        <f>AVERAGE(AN$6:AN297)</f>
        <v>2146.4794520547944</v>
      </c>
      <c r="AU297" s="100">
        <f>AVERAGE(AO$6:AO297)</f>
        <v>4032.2876712328766</v>
      </c>
      <c r="AV297" s="6"/>
      <c r="AX297" s="103">
        <v>292</v>
      </c>
      <c r="AY297" s="103">
        <v>2</v>
      </c>
      <c r="AZ297" s="103">
        <v>3</v>
      </c>
      <c r="BA297" s="103">
        <v>3</v>
      </c>
      <c r="BB297" s="104">
        <v>57</v>
      </c>
      <c r="BC297" s="103">
        <v>9</v>
      </c>
      <c r="BD297" s="103">
        <v>12</v>
      </c>
      <c r="BE297" s="104">
        <v>800</v>
      </c>
      <c r="BF297" s="103">
        <v>10</v>
      </c>
      <c r="BG297" s="104">
        <v>300</v>
      </c>
      <c r="BH297" s="104">
        <v>9100</v>
      </c>
      <c r="BI297" s="104">
        <v>300</v>
      </c>
      <c r="BJ297" s="104">
        <v>0</v>
      </c>
      <c r="BK297" s="104">
        <v>810</v>
      </c>
      <c r="BL297" s="104">
        <v>2610</v>
      </c>
      <c r="BM297" s="104">
        <v>6490</v>
      </c>
      <c r="BN297" s="105">
        <v>0.5</v>
      </c>
      <c r="BO297" s="106" t="str">
        <v>No</v>
      </c>
      <c r="BQ297" s="100">
        <f>AVERAGE(BH$6:BH297)</f>
        <v>7554.4520547945203</v>
      </c>
      <c r="BR297" s="100">
        <f>AVERAGE(BL$6:BL297)</f>
        <v>2075.8047945205481</v>
      </c>
      <c r="BS297" s="100">
        <f>AVERAGE(BM$6:BM297)</f>
        <v>5478.6472602739723</v>
      </c>
      <c r="BT297" s="6"/>
      <c r="BU297" s="103">
        <v>292</v>
      </c>
      <c r="BV297" s="103">
        <v>2</v>
      </c>
      <c r="BW297" s="103">
        <v>6</v>
      </c>
      <c r="BX297" s="103">
        <v>2</v>
      </c>
      <c r="BY297" s="104">
        <v>43</v>
      </c>
      <c r="BZ297" s="103">
        <v>8</v>
      </c>
      <c r="CA297" s="103">
        <v>10</v>
      </c>
      <c r="CB297" s="104">
        <v>800</v>
      </c>
      <c r="CC297" s="103">
        <v>8</v>
      </c>
      <c r="CD297" s="104">
        <v>600</v>
      </c>
      <c r="CE297" s="104">
        <v>7800</v>
      </c>
      <c r="CF297" s="104">
        <v>300</v>
      </c>
      <c r="CG297" s="104">
        <v>0</v>
      </c>
      <c r="CH297" s="104">
        <v>584</v>
      </c>
      <c r="CI297" s="104">
        <v>2084</v>
      </c>
      <c r="CJ297" s="104">
        <v>5716</v>
      </c>
      <c r="CK297" s="105">
        <v>0.4</v>
      </c>
      <c r="CL297" s="106" t="s">
        <v>66</v>
      </c>
      <c r="CN297" s="100">
        <f>AVERAGE(CE$6:CE297)</f>
        <v>7656.1643835616442</v>
      </c>
      <c r="CO297" s="100">
        <f>AVERAGE(CI$6:CI297)</f>
        <v>2129.7020547945203</v>
      </c>
      <c r="CP297" s="100">
        <f>AVERAGE(CJ$6:CJ297)</f>
        <v>5526.4623287671229</v>
      </c>
    </row>
    <row r="298" spans="2:94" ht="16" x14ac:dyDescent="0.2">
      <c r="B298" s="103">
        <v>293</v>
      </c>
      <c r="C298" s="103">
        <v>4</v>
      </c>
      <c r="D298" s="103">
        <v>2</v>
      </c>
      <c r="E298" s="103">
        <v>1</v>
      </c>
      <c r="F298" s="104">
        <v>51</v>
      </c>
      <c r="G298" s="103">
        <v>4</v>
      </c>
      <c r="H298" s="103">
        <v>5</v>
      </c>
      <c r="I298" s="104">
        <v>1800</v>
      </c>
      <c r="J298" s="103">
        <v>1</v>
      </c>
      <c r="K298" s="104">
        <v>300</v>
      </c>
      <c r="L298" s="104">
        <v>2550</v>
      </c>
      <c r="M298" s="104">
        <v>500</v>
      </c>
      <c r="N298" s="104">
        <v>0</v>
      </c>
      <c r="O298" s="104">
        <v>291</v>
      </c>
      <c r="P298" s="104">
        <v>941</v>
      </c>
      <c r="Q298" s="104">
        <v>1609</v>
      </c>
      <c r="R298" s="105">
        <v>0.05</v>
      </c>
      <c r="S298" s="106" t="s">
        <v>66</v>
      </c>
      <c r="U298" s="100">
        <f>AVERAGE(L$6:L298)</f>
        <v>4213.8225255972693</v>
      </c>
      <c r="V298" s="100">
        <f>AVERAGE(P$6:P298)</f>
        <v>1877.5972696245733</v>
      </c>
      <c r="W298" s="100">
        <f>AVERAGE(Q$6:Q298)</f>
        <v>2336.2252559726962</v>
      </c>
      <c r="X298" s="6"/>
      <c r="Z298" s="103">
        <v>293</v>
      </c>
      <c r="AA298" s="103">
        <v>0</v>
      </c>
      <c r="AB298" s="103">
        <v>3</v>
      </c>
      <c r="AC298" s="103">
        <v>0</v>
      </c>
      <c r="AD298" s="104">
        <v>47</v>
      </c>
      <c r="AE298" s="103">
        <v>6</v>
      </c>
      <c r="AF298" s="103">
        <v>6</v>
      </c>
      <c r="AG298" s="104">
        <v>0</v>
      </c>
      <c r="AH298" s="103">
        <v>6</v>
      </c>
      <c r="AI298" s="104">
        <v>450</v>
      </c>
      <c r="AJ298" s="104">
        <v>4050</v>
      </c>
      <c r="AK298" s="104">
        <v>500</v>
      </c>
      <c r="AL298" s="104">
        <v>0</v>
      </c>
      <c r="AM298" s="104">
        <v>522</v>
      </c>
      <c r="AN298" s="104">
        <v>1922</v>
      </c>
      <c r="AO298" s="104">
        <v>2128</v>
      </c>
      <c r="AP298" s="105">
        <v>0.3</v>
      </c>
      <c r="AQ298" s="106" t="s">
        <v>66</v>
      </c>
      <c r="AS298" s="100">
        <f>AVERAGE(AJ$6:AJ298)</f>
        <v>6171.5017064846415</v>
      </c>
      <c r="AT298" s="100">
        <f>AVERAGE(AN$6:AN298)</f>
        <v>2145.713310580205</v>
      </c>
      <c r="AU298" s="100">
        <f>AVERAGE(AO$6:AO298)</f>
        <v>4025.788395904437</v>
      </c>
      <c r="AV298" s="6"/>
      <c r="AX298" s="103">
        <v>293</v>
      </c>
      <c r="AY298" s="103">
        <v>5</v>
      </c>
      <c r="AZ298" s="103">
        <v>5</v>
      </c>
      <c r="BA298" s="103">
        <v>2</v>
      </c>
      <c r="BB298" s="104">
        <v>53</v>
      </c>
      <c r="BC298" s="103">
        <v>8</v>
      </c>
      <c r="BD298" s="103">
        <v>10</v>
      </c>
      <c r="BE298" s="104">
        <v>2000</v>
      </c>
      <c r="BF298" s="103">
        <v>5</v>
      </c>
      <c r="BG298" s="104">
        <v>500</v>
      </c>
      <c r="BH298" s="104">
        <v>6500</v>
      </c>
      <c r="BI298" s="104">
        <v>300</v>
      </c>
      <c r="BJ298" s="104">
        <v>0</v>
      </c>
      <c r="BK298" s="104">
        <v>505</v>
      </c>
      <c r="BL298" s="104">
        <v>1555</v>
      </c>
      <c r="BM298" s="104">
        <v>4945</v>
      </c>
      <c r="BN298" s="105">
        <v>0.25</v>
      </c>
      <c r="BO298" s="106" t="str">
        <v>No</v>
      </c>
      <c r="BQ298" s="100">
        <f>AVERAGE(BH$6:BH298)</f>
        <v>7550.8532423208189</v>
      </c>
      <c r="BR298" s="100">
        <f>AVERAGE(BL$6:BL298)</f>
        <v>2074.0273037542661</v>
      </c>
      <c r="BS298" s="100">
        <f>AVERAGE(BM$6:BM298)</f>
        <v>5476.8259385665533</v>
      </c>
      <c r="BT298" s="6"/>
      <c r="BU298" s="103">
        <v>293</v>
      </c>
      <c r="BV298" s="103">
        <v>4</v>
      </c>
      <c r="BW298" s="103">
        <v>3</v>
      </c>
      <c r="BX298" s="103">
        <v>3</v>
      </c>
      <c r="BY298" s="104">
        <v>10</v>
      </c>
      <c r="BZ298" s="103">
        <v>8</v>
      </c>
      <c r="CA298" s="103">
        <v>11</v>
      </c>
      <c r="CB298" s="104">
        <v>1600</v>
      </c>
      <c r="CC298" s="103">
        <v>7</v>
      </c>
      <c r="CD298" s="104">
        <v>300</v>
      </c>
      <c r="CE298" s="104">
        <v>7500</v>
      </c>
      <c r="CF298" s="104">
        <v>300</v>
      </c>
      <c r="CG298" s="104">
        <v>0</v>
      </c>
      <c r="CH298" s="104">
        <v>310</v>
      </c>
      <c r="CI298" s="104">
        <v>1660</v>
      </c>
      <c r="CJ298" s="104">
        <v>5840</v>
      </c>
      <c r="CK298" s="105">
        <v>0.35</v>
      </c>
      <c r="CL298" s="106" t="s">
        <v>66</v>
      </c>
      <c r="CN298" s="100">
        <f>AVERAGE(CE$6:CE298)</f>
        <v>7655.6313993174062</v>
      </c>
      <c r="CO298" s="100">
        <f>AVERAGE(CI$6:CI298)</f>
        <v>2128.0989761092151</v>
      </c>
      <c r="CP298" s="100">
        <f>AVERAGE(CJ$6:CJ298)</f>
        <v>5527.5324232081912</v>
      </c>
    </row>
    <row r="299" spans="2:94" ht="16" x14ac:dyDescent="0.2">
      <c r="B299" s="103">
        <v>294</v>
      </c>
      <c r="C299" s="103">
        <v>3</v>
      </c>
      <c r="D299" s="103">
        <v>3</v>
      </c>
      <c r="E299" s="103">
        <v>0</v>
      </c>
      <c r="F299" s="104">
        <v>75</v>
      </c>
      <c r="G299" s="103">
        <v>8</v>
      </c>
      <c r="H299" s="103">
        <v>8</v>
      </c>
      <c r="I299" s="104">
        <v>1350</v>
      </c>
      <c r="J299" s="103">
        <v>5</v>
      </c>
      <c r="K299" s="104">
        <v>450</v>
      </c>
      <c r="L299" s="104">
        <v>4050</v>
      </c>
      <c r="M299" s="104">
        <v>500</v>
      </c>
      <c r="N299" s="104">
        <v>0</v>
      </c>
      <c r="O299" s="104">
        <v>615</v>
      </c>
      <c r="P299" s="104">
        <v>1865</v>
      </c>
      <c r="Q299" s="104">
        <v>2185</v>
      </c>
      <c r="R299" s="105">
        <v>0.25</v>
      </c>
      <c r="S299" s="106" t="s">
        <v>66</v>
      </c>
      <c r="U299" s="100">
        <f>AVERAGE(L$6:L299)</f>
        <v>4213.2653061224491</v>
      </c>
      <c r="V299" s="100">
        <f>AVERAGE(P$6:P299)</f>
        <v>1877.5544217687075</v>
      </c>
      <c r="W299" s="100">
        <f>AVERAGE(Q$6:Q299)</f>
        <v>2335.7108843537417</v>
      </c>
      <c r="X299" s="6"/>
      <c r="Z299" s="103">
        <v>294</v>
      </c>
      <c r="AA299" s="103">
        <v>3</v>
      </c>
      <c r="AB299" s="103">
        <v>1</v>
      </c>
      <c r="AC299" s="103">
        <v>1</v>
      </c>
      <c r="AD299" s="104">
        <v>58</v>
      </c>
      <c r="AE299" s="103">
        <v>7</v>
      </c>
      <c r="AF299" s="103">
        <v>8</v>
      </c>
      <c r="AG299" s="104">
        <v>1800</v>
      </c>
      <c r="AH299" s="103">
        <v>5</v>
      </c>
      <c r="AI299" s="104">
        <v>150</v>
      </c>
      <c r="AJ299" s="104">
        <v>4950</v>
      </c>
      <c r="AK299" s="104">
        <v>500</v>
      </c>
      <c r="AL299" s="104">
        <v>0</v>
      </c>
      <c r="AM299" s="104">
        <v>530</v>
      </c>
      <c r="AN299" s="104">
        <v>1780</v>
      </c>
      <c r="AO299" s="104">
        <v>3170</v>
      </c>
      <c r="AP299" s="105">
        <v>0.25</v>
      </c>
      <c r="AQ299" s="106" t="s">
        <v>66</v>
      </c>
      <c r="AS299" s="100">
        <f>AVERAGE(AJ$6:AJ299)</f>
        <v>6167.3469387755104</v>
      </c>
      <c r="AT299" s="100">
        <f>AVERAGE(AN$6:AN299)</f>
        <v>2144.4693877551022</v>
      </c>
      <c r="AU299" s="100">
        <f>AVERAGE(AO$6:AO299)</f>
        <v>4022.8775510204082</v>
      </c>
      <c r="AV299" s="6"/>
      <c r="AX299" s="103">
        <v>294</v>
      </c>
      <c r="AY299" s="103">
        <v>1</v>
      </c>
      <c r="AZ299" s="103">
        <v>4</v>
      </c>
      <c r="BA299" s="103">
        <v>3</v>
      </c>
      <c r="BB299" s="104">
        <v>56</v>
      </c>
      <c r="BC299" s="103">
        <v>10</v>
      </c>
      <c r="BD299" s="103">
        <v>13</v>
      </c>
      <c r="BE299" s="104">
        <v>400</v>
      </c>
      <c r="BF299" s="103">
        <v>12</v>
      </c>
      <c r="BG299" s="104">
        <v>400</v>
      </c>
      <c r="BH299" s="104">
        <v>10400</v>
      </c>
      <c r="BI299" s="104">
        <v>300</v>
      </c>
      <c r="BJ299" s="104">
        <v>0</v>
      </c>
      <c r="BK299" s="104">
        <v>912</v>
      </c>
      <c r="BL299" s="104">
        <v>3012</v>
      </c>
      <c r="BM299" s="104">
        <v>7388</v>
      </c>
      <c r="BN299" s="105">
        <v>0.6</v>
      </c>
      <c r="BO299" s="106" t="str">
        <v>No</v>
      </c>
      <c r="BQ299" s="100">
        <f>AVERAGE(BH$6:BH299)</f>
        <v>7560.5442176870747</v>
      </c>
      <c r="BR299" s="100">
        <f>AVERAGE(BL$6:BL299)</f>
        <v>2077.2176870748299</v>
      </c>
      <c r="BS299" s="100">
        <f>AVERAGE(BM$6:BM299)</f>
        <v>5483.3265306122448</v>
      </c>
      <c r="BT299" s="6"/>
      <c r="BU299" s="103">
        <v>294</v>
      </c>
      <c r="BV299" s="103">
        <v>3</v>
      </c>
      <c r="BW299" s="103">
        <v>3</v>
      </c>
      <c r="BX299" s="103">
        <v>1</v>
      </c>
      <c r="BY299" s="104">
        <v>56</v>
      </c>
      <c r="BZ299" s="103">
        <v>9</v>
      </c>
      <c r="CA299" s="103">
        <v>10</v>
      </c>
      <c r="CB299" s="104">
        <v>1200</v>
      </c>
      <c r="CC299" s="103">
        <v>7</v>
      </c>
      <c r="CD299" s="104">
        <v>300</v>
      </c>
      <c r="CE299" s="104">
        <v>7100</v>
      </c>
      <c r="CF299" s="104">
        <v>300</v>
      </c>
      <c r="CG299" s="104">
        <v>0</v>
      </c>
      <c r="CH299" s="104">
        <v>632</v>
      </c>
      <c r="CI299" s="104">
        <v>1982</v>
      </c>
      <c r="CJ299" s="104">
        <v>5118</v>
      </c>
      <c r="CK299" s="105">
        <v>0.35</v>
      </c>
      <c r="CL299" s="106" t="s">
        <v>66</v>
      </c>
      <c r="CN299" s="100">
        <f>AVERAGE(CE$6:CE299)</f>
        <v>7653.7414965986391</v>
      </c>
      <c r="CO299" s="100">
        <f>AVERAGE(CI$6:CI299)</f>
        <v>2127.6020408163267</v>
      </c>
      <c r="CP299" s="100">
        <f>AVERAGE(CJ$6:CJ299)</f>
        <v>5526.1394557823132</v>
      </c>
    </row>
    <row r="300" spans="2:94" ht="16" x14ac:dyDescent="0.2">
      <c r="B300" s="103">
        <v>295</v>
      </c>
      <c r="C300" s="103">
        <v>0</v>
      </c>
      <c r="D300" s="103">
        <v>4</v>
      </c>
      <c r="E300" s="103">
        <v>4</v>
      </c>
      <c r="F300" s="104">
        <v>26</v>
      </c>
      <c r="G300" s="103">
        <v>6</v>
      </c>
      <c r="H300" s="103">
        <v>10</v>
      </c>
      <c r="I300" s="104">
        <v>0</v>
      </c>
      <c r="J300" s="103">
        <v>10</v>
      </c>
      <c r="K300" s="104">
        <v>600</v>
      </c>
      <c r="L300" s="104">
        <v>5100</v>
      </c>
      <c r="M300" s="104">
        <v>500</v>
      </c>
      <c r="N300" s="104">
        <v>0</v>
      </c>
      <c r="O300" s="104">
        <v>500</v>
      </c>
      <c r="P300" s="104">
        <v>2500</v>
      </c>
      <c r="Q300" s="104">
        <v>2600</v>
      </c>
      <c r="R300" s="105">
        <v>0.5</v>
      </c>
      <c r="S300" s="106" t="s">
        <v>66</v>
      </c>
      <c r="U300" s="100">
        <f>AVERAGE(L$6:L300)</f>
        <v>4216.2711864406783</v>
      </c>
      <c r="V300" s="100">
        <f>AVERAGE(P$6:P300)</f>
        <v>1879.664406779661</v>
      </c>
      <c r="W300" s="100">
        <f>AVERAGE(Q$6:Q300)</f>
        <v>2336.6067796610168</v>
      </c>
      <c r="X300" s="6"/>
      <c r="Z300" s="103">
        <v>295</v>
      </c>
      <c r="AA300" s="103">
        <v>3</v>
      </c>
      <c r="AB300" s="103">
        <v>2</v>
      </c>
      <c r="AC300" s="103">
        <v>5</v>
      </c>
      <c r="AD300" s="104">
        <v>27</v>
      </c>
      <c r="AE300" s="103">
        <v>8</v>
      </c>
      <c r="AF300" s="103">
        <v>13</v>
      </c>
      <c r="AG300" s="104">
        <v>1800</v>
      </c>
      <c r="AH300" s="103">
        <v>10</v>
      </c>
      <c r="AI300" s="104">
        <v>300</v>
      </c>
      <c r="AJ300" s="104">
        <v>8100</v>
      </c>
      <c r="AK300" s="104">
        <v>500</v>
      </c>
      <c r="AL300" s="104">
        <v>0</v>
      </c>
      <c r="AM300" s="104">
        <v>510</v>
      </c>
      <c r="AN300" s="104">
        <v>2510</v>
      </c>
      <c r="AO300" s="104">
        <v>5590</v>
      </c>
      <c r="AP300" s="105">
        <v>0.5</v>
      </c>
      <c r="AQ300" s="106" t="s">
        <v>66</v>
      </c>
      <c r="AS300" s="100">
        <f>AVERAGE(AJ$6:AJ300)</f>
        <v>6173.8983050847455</v>
      </c>
      <c r="AT300" s="100">
        <f>AVERAGE(AN$6:AN300)</f>
        <v>2145.7084745762713</v>
      </c>
      <c r="AU300" s="100">
        <f>AVERAGE(AO$6:AO300)</f>
        <v>4028.1898305084746</v>
      </c>
      <c r="AV300" s="6"/>
      <c r="AX300" s="103">
        <v>295</v>
      </c>
      <c r="AY300" s="103">
        <v>2</v>
      </c>
      <c r="AZ300" s="103">
        <v>3</v>
      </c>
      <c r="BA300" s="103">
        <v>3</v>
      </c>
      <c r="BB300" s="104">
        <v>61</v>
      </c>
      <c r="BC300" s="103">
        <v>6</v>
      </c>
      <c r="BD300" s="103">
        <v>9</v>
      </c>
      <c r="BE300" s="104">
        <v>800</v>
      </c>
      <c r="BF300" s="103">
        <v>7</v>
      </c>
      <c r="BG300" s="104">
        <v>300</v>
      </c>
      <c r="BH300" s="104">
        <v>6700</v>
      </c>
      <c r="BI300" s="104">
        <v>300</v>
      </c>
      <c r="BJ300" s="104">
        <v>0</v>
      </c>
      <c r="BK300" s="104">
        <v>667</v>
      </c>
      <c r="BL300" s="104">
        <v>2017</v>
      </c>
      <c r="BM300" s="104">
        <v>4683</v>
      </c>
      <c r="BN300" s="105">
        <v>0.35</v>
      </c>
      <c r="BO300" s="106" t="str">
        <v>No</v>
      </c>
      <c r="BQ300" s="100">
        <f>AVERAGE(BH$6:BH300)</f>
        <v>7557.6271186440681</v>
      </c>
      <c r="BR300" s="100">
        <f>AVERAGE(BL$6:BL300)</f>
        <v>2077.0135593220339</v>
      </c>
      <c r="BS300" s="100">
        <f>AVERAGE(BM$6:BM300)</f>
        <v>5480.6135593220342</v>
      </c>
      <c r="BT300" s="6"/>
      <c r="BU300" s="103">
        <v>295</v>
      </c>
      <c r="BV300" s="103">
        <v>5</v>
      </c>
      <c r="BW300" s="103">
        <v>3</v>
      </c>
      <c r="BX300" s="103">
        <v>3</v>
      </c>
      <c r="BY300" s="104">
        <v>46</v>
      </c>
      <c r="BZ300" s="103">
        <v>6</v>
      </c>
      <c r="CA300" s="103">
        <v>9</v>
      </c>
      <c r="CB300" s="104">
        <v>2000</v>
      </c>
      <c r="CC300" s="103">
        <v>4</v>
      </c>
      <c r="CD300" s="104">
        <v>300</v>
      </c>
      <c r="CE300" s="104">
        <v>5500</v>
      </c>
      <c r="CF300" s="104">
        <v>300</v>
      </c>
      <c r="CG300" s="104">
        <v>0</v>
      </c>
      <c r="CH300" s="104">
        <v>424</v>
      </c>
      <c r="CI300" s="104">
        <v>1324</v>
      </c>
      <c r="CJ300" s="104">
        <v>4176</v>
      </c>
      <c r="CK300" s="105">
        <v>0.2</v>
      </c>
      <c r="CL300" s="106" t="s">
        <v>66</v>
      </c>
      <c r="CN300" s="100">
        <f>AVERAGE(CE$6:CE300)</f>
        <v>7646.4406779661012</v>
      </c>
      <c r="CO300" s="100">
        <f>AVERAGE(CI$6:CI300)</f>
        <v>2124.8779661016947</v>
      </c>
      <c r="CP300" s="100">
        <f>AVERAGE(CJ$6:CJ300)</f>
        <v>5521.562711864407</v>
      </c>
    </row>
    <row r="301" spans="2:94" ht="16" x14ac:dyDescent="0.2">
      <c r="B301" s="103">
        <v>296</v>
      </c>
      <c r="C301" s="103">
        <v>3</v>
      </c>
      <c r="D301" s="103">
        <v>2</v>
      </c>
      <c r="E301" s="103">
        <v>3</v>
      </c>
      <c r="F301" s="104">
        <v>40</v>
      </c>
      <c r="G301" s="103">
        <v>2</v>
      </c>
      <c r="H301" s="103">
        <v>5</v>
      </c>
      <c r="I301" s="104">
        <v>1350</v>
      </c>
      <c r="J301" s="103">
        <v>2</v>
      </c>
      <c r="K301" s="104">
        <v>300</v>
      </c>
      <c r="L301" s="104">
        <v>2550</v>
      </c>
      <c r="M301" s="104">
        <v>500</v>
      </c>
      <c r="N301" s="104">
        <v>0</v>
      </c>
      <c r="O301" s="104">
        <v>320</v>
      </c>
      <c r="P301" s="104">
        <v>1120</v>
      </c>
      <c r="Q301" s="104">
        <v>1430</v>
      </c>
      <c r="R301" s="105">
        <v>0.1</v>
      </c>
      <c r="S301" s="106" t="s">
        <v>66</v>
      </c>
      <c r="U301" s="100">
        <f>AVERAGE(L$6:L301)</f>
        <v>4210.6418918918916</v>
      </c>
      <c r="V301" s="100">
        <f>AVERAGE(P$6:P301)</f>
        <v>1877.0979729729729</v>
      </c>
      <c r="W301" s="100">
        <f>AVERAGE(Q$6:Q301)</f>
        <v>2333.5439189189187</v>
      </c>
      <c r="X301" s="6"/>
      <c r="Z301" s="103">
        <v>296</v>
      </c>
      <c r="AA301" s="103">
        <v>2</v>
      </c>
      <c r="AB301" s="103">
        <v>2</v>
      </c>
      <c r="AC301" s="103">
        <v>2</v>
      </c>
      <c r="AD301" s="104">
        <v>43</v>
      </c>
      <c r="AE301" s="103">
        <v>5</v>
      </c>
      <c r="AF301" s="103">
        <v>7</v>
      </c>
      <c r="AG301" s="104">
        <v>1200</v>
      </c>
      <c r="AH301" s="103">
        <v>5</v>
      </c>
      <c r="AI301" s="104">
        <v>300</v>
      </c>
      <c r="AJ301" s="104">
        <v>4500</v>
      </c>
      <c r="AK301" s="104">
        <v>500</v>
      </c>
      <c r="AL301" s="104">
        <v>0</v>
      </c>
      <c r="AM301" s="104">
        <v>455</v>
      </c>
      <c r="AN301" s="104">
        <v>1705</v>
      </c>
      <c r="AO301" s="104">
        <v>2795</v>
      </c>
      <c r="AP301" s="105">
        <v>0.25</v>
      </c>
      <c r="AQ301" s="106" t="s">
        <v>66</v>
      </c>
      <c r="AS301" s="100">
        <f>AVERAGE(AJ$6:AJ301)</f>
        <v>6168.2432432432433</v>
      </c>
      <c r="AT301" s="100">
        <f>AVERAGE(AN$6:AN301)</f>
        <v>2144.2195945945946</v>
      </c>
      <c r="AU301" s="100">
        <f>AVERAGE(AO$6:AO301)</f>
        <v>4024.0236486486488</v>
      </c>
      <c r="AV301" s="6"/>
      <c r="AX301" s="103">
        <v>296</v>
      </c>
      <c r="AY301" s="103">
        <v>2</v>
      </c>
      <c r="AZ301" s="103">
        <v>2</v>
      </c>
      <c r="BA301" s="103">
        <v>1</v>
      </c>
      <c r="BB301" s="104">
        <v>56</v>
      </c>
      <c r="BC301" s="103">
        <v>8</v>
      </c>
      <c r="BD301" s="103">
        <v>9</v>
      </c>
      <c r="BE301" s="104">
        <v>800</v>
      </c>
      <c r="BF301" s="103">
        <v>7</v>
      </c>
      <c r="BG301" s="104">
        <v>200</v>
      </c>
      <c r="BH301" s="104">
        <v>6600</v>
      </c>
      <c r="BI301" s="104">
        <v>300</v>
      </c>
      <c r="BJ301" s="104">
        <v>0</v>
      </c>
      <c r="BK301" s="104">
        <v>632</v>
      </c>
      <c r="BL301" s="104">
        <v>1982</v>
      </c>
      <c r="BM301" s="104">
        <v>4618</v>
      </c>
      <c r="BN301" s="105">
        <v>0.35</v>
      </c>
      <c r="BO301" s="106" t="str">
        <v>No</v>
      </c>
      <c r="BQ301" s="100">
        <f>AVERAGE(BH$6:BH301)</f>
        <v>7554.3918918918916</v>
      </c>
      <c r="BR301" s="100">
        <f>AVERAGE(BL$6:BL301)</f>
        <v>2076.6925675675675</v>
      </c>
      <c r="BS301" s="100">
        <f>AVERAGE(BM$6:BM301)</f>
        <v>5477.6993243243242</v>
      </c>
      <c r="BT301" s="6"/>
      <c r="BU301" s="103">
        <v>296</v>
      </c>
      <c r="BV301" s="103">
        <v>2</v>
      </c>
      <c r="BW301" s="103">
        <v>4</v>
      </c>
      <c r="BX301" s="103">
        <v>3</v>
      </c>
      <c r="BY301" s="104">
        <v>52</v>
      </c>
      <c r="BZ301" s="103">
        <v>8</v>
      </c>
      <c r="CA301" s="103">
        <v>11</v>
      </c>
      <c r="CB301" s="104">
        <v>800</v>
      </c>
      <c r="CC301" s="103">
        <v>9</v>
      </c>
      <c r="CD301" s="104">
        <v>400</v>
      </c>
      <c r="CE301" s="104">
        <v>8400</v>
      </c>
      <c r="CF301" s="104">
        <v>300</v>
      </c>
      <c r="CG301" s="104">
        <v>0</v>
      </c>
      <c r="CH301" s="104">
        <v>708</v>
      </c>
      <c r="CI301" s="104">
        <v>2358</v>
      </c>
      <c r="CJ301" s="104">
        <v>6042</v>
      </c>
      <c r="CK301" s="105">
        <v>0.45</v>
      </c>
      <c r="CL301" s="106" t="s">
        <v>66</v>
      </c>
      <c r="CN301" s="100">
        <f>AVERAGE(CE$6:CE301)</f>
        <v>7648.9864864864867</v>
      </c>
      <c r="CO301" s="100">
        <f>AVERAGE(CI$6:CI301)</f>
        <v>2125.6655405405404</v>
      </c>
      <c r="CP301" s="100">
        <f>AVERAGE(CJ$6:CJ301)</f>
        <v>5523.3209459459458</v>
      </c>
    </row>
    <row r="302" spans="2:94" ht="16" x14ac:dyDescent="0.2">
      <c r="B302" s="103">
        <v>297</v>
      </c>
      <c r="C302" s="103">
        <v>3</v>
      </c>
      <c r="D302" s="103">
        <v>1</v>
      </c>
      <c r="E302" s="103">
        <v>3</v>
      </c>
      <c r="F302" s="104">
        <v>71</v>
      </c>
      <c r="G302" s="103">
        <v>5</v>
      </c>
      <c r="H302" s="103">
        <v>8</v>
      </c>
      <c r="I302" s="104">
        <v>1350</v>
      </c>
      <c r="J302" s="103">
        <v>5</v>
      </c>
      <c r="K302" s="104">
        <v>150</v>
      </c>
      <c r="L302" s="104">
        <v>3750</v>
      </c>
      <c r="M302" s="104">
        <v>500</v>
      </c>
      <c r="N302" s="104">
        <v>0</v>
      </c>
      <c r="O302" s="104">
        <v>595</v>
      </c>
      <c r="P302" s="104">
        <v>1845</v>
      </c>
      <c r="Q302" s="104">
        <v>1905</v>
      </c>
      <c r="R302" s="105">
        <v>0.25</v>
      </c>
      <c r="S302" s="106" t="s">
        <v>66</v>
      </c>
      <c r="U302" s="100">
        <f>AVERAGE(L$6:L302)</f>
        <v>4209.090909090909</v>
      </c>
      <c r="V302" s="100">
        <f>AVERAGE(P$6:P302)</f>
        <v>1876.9898989898991</v>
      </c>
      <c r="W302" s="100">
        <f>AVERAGE(Q$6:Q302)</f>
        <v>2332.1010101010102</v>
      </c>
      <c r="X302" s="6"/>
      <c r="Z302" s="103">
        <v>297</v>
      </c>
      <c r="AA302" s="103">
        <v>5</v>
      </c>
      <c r="AB302" s="103">
        <v>4</v>
      </c>
      <c r="AC302" s="103">
        <v>3</v>
      </c>
      <c r="AD302" s="104">
        <v>46</v>
      </c>
      <c r="AE302" s="103">
        <v>8</v>
      </c>
      <c r="AF302" s="103">
        <v>11</v>
      </c>
      <c r="AG302" s="104">
        <v>3000</v>
      </c>
      <c r="AH302" s="103">
        <v>6</v>
      </c>
      <c r="AI302" s="104">
        <v>600</v>
      </c>
      <c r="AJ302" s="104">
        <v>7200</v>
      </c>
      <c r="AK302" s="104">
        <v>500</v>
      </c>
      <c r="AL302" s="104">
        <v>0</v>
      </c>
      <c r="AM302" s="104">
        <v>516</v>
      </c>
      <c r="AN302" s="104">
        <v>1916</v>
      </c>
      <c r="AO302" s="104">
        <v>5284</v>
      </c>
      <c r="AP302" s="105">
        <v>0.3</v>
      </c>
      <c r="AQ302" s="106" t="s">
        <v>66</v>
      </c>
      <c r="AS302" s="100">
        <f>AVERAGE(AJ$6:AJ302)</f>
        <v>6171.7171717171714</v>
      </c>
      <c r="AT302" s="100">
        <f>AVERAGE(AN$6:AN302)</f>
        <v>2143.4511784511783</v>
      </c>
      <c r="AU302" s="100">
        <f>AVERAGE(AO$6:AO302)</f>
        <v>4028.2659932659931</v>
      </c>
      <c r="AV302" s="6"/>
      <c r="AX302" s="103">
        <v>297</v>
      </c>
      <c r="AY302" s="103">
        <v>1</v>
      </c>
      <c r="AZ302" s="103">
        <v>4</v>
      </c>
      <c r="BA302" s="103">
        <v>4</v>
      </c>
      <c r="BB302" s="104">
        <v>62</v>
      </c>
      <c r="BC302" s="103">
        <v>8</v>
      </c>
      <c r="BD302" s="103">
        <v>12</v>
      </c>
      <c r="BE302" s="104">
        <v>400</v>
      </c>
      <c r="BF302" s="103">
        <v>11</v>
      </c>
      <c r="BG302" s="104">
        <v>400</v>
      </c>
      <c r="BH302" s="104">
        <v>9600</v>
      </c>
      <c r="BI302" s="104">
        <v>300</v>
      </c>
      <c r="BJ302" s="104">
        <v>0</v>
      </c>
      <c r="BK302" s="104">
        <v>922</v>
      </c>
      <c r="BL302" s="104">
        <v>2872</v>
      </c>
      <c r="BM302" s="104">
        <v>6728</v>
      </c>
      <c r="BN302" s="105">
        <v>0.55000000000000004</v>
      </c>
      <c r="BO302" s="106" t="str">
        <v>No</v>
      </c>
      <c r="BQ302" s="100">
        <f>AVERAGE(BH$6:BH302)</f>
        <v>7561.2794612794614</v>
      </c>
      <c r="BR302" s="100">
        <f>AVERAGE(BL$6:BL302)</f>
        <v>2079.3703703703704</v>
      </c>
      <c r="BS302" s="100">
        <f>AVERAGE(BM$6:BM302)</f>
        <v>5481.909090909091</v>
      </c>
      <c r="BT302" s="6"/>
      <c r="BU302" s="103">
        <v>297</v>
      </c>
      <c r="BV302" s="103">
        <v>3</v>
      </c>
      <c r="BW302" s="103">
        <v>4</v>
      </c>
      <c r="BX302" s="103">
        <v>0</v>
      </c>
      <c r="BY302" s="104">
        <v>42</v>
      </c>
      <c r="BZ302" s="103">
        <v>7</v>
      </c>
      <c r="CA302" s="103">
        <v>7</v>
      </c>
      <c r="CB302" s="104">
        <v>1200</v>
      </c>
      <c r="CC302" s="103">
        <v>4</v>
      </c>
      <c r="CD302" s="104">
        <v>400</v>
      </c>
      <c r="CE302" s="104">
        <v>4800</v>
      </c>
      <c r="CF302" s="104">
        <v>300</v>
      </c>
      <c r="CG302" s="104">
        <v>0</v>
      </c>
      <c r="CH302" s="104">
        <v>408</v>
      </c>
      <c r="CI302" s="104">
        <v>1308</v>
      </c>
      <c r="CJ302" s="104">
        <v>3492</v>
      </c>
      <c r="CK302" s="105">
        <v>0.2</v>
      </c>
      <c r="CL302" s="106" t="s">
        <v>66</v>
      </c>
      <c r="CN302" s="100">
        <f>AVERAGE(CE$6:CE302)</f>
        <v>7639.393939393939</v>
      </c>
      <c r="CO302" s="100">
        <f>AVERAGE(CI$6:CI302)</f>
        <v>2122.9124579124577</v>
      </c>
      <c r="CP302" s="100">
        <f>AVERAGE(CJ$6:CJ302)</f>
        <v>5516.4814814814818</v>
      </c>
    </row>
    <row r="303" spans="2:94" ht="16" x14ac:dyDescent="0.2">
      <c r="B303" s="103">
        <v>298</v>
      </c>
      <c r="C303" s="103">
        <v>5</v>
      </c>
      <c r="D303" s="103">
        <v>3</v>
      </c>
      <c r="E303" s="103">
        <v>1</v>
      </c>
      <c r="F303" s="104">
        <v>68</v>
      </c>
      <c r="G303" s="103">
        <v>4</v>
      </c>
      <c r="H303" s="103">
        <v>5</v>
      </c>
      <c r="I303" s="104">
        <v>2250</v>
      </c>
      <c r="J303" s="103">
        <v>0</v>
      </c>
      <c r="K303" s="104">
        <v>450</v>
      </c>
      <c r="L303" s="104">
        <v>2700</v>
      </c>
      <c r="M303" s="104">
        <v>500</v>
      </c>
      <c r="N303" s="104">
        <v>0</v>
      </c>
      <c r="O303" s="104">
        <v>240</v>
      </c>
      <c r="P303" s="104">
        <v>740</v>
      </c>
      <c r="Q303" s="104">
        <v>1960</v>
      </c>
      <c r="R303" s="105">
        <v>0</v>
      </c>
      <c r="S303" s="106" t="s">
        <v>66</v>
      </c>
      <c r="U303" s="100">
        <f>AVERAGE(L$6:L303)</f>
        <v>4204.0268456375843</v>
      </c>
      <c r="V303" s="100">
        <f>AVERAGE(P$6:P303)</f>
        <v>1873.1744966442952</v>
      </c>
      <c r="W303" s="100">
        <f>AVERAGE(Q$6:Q303)</f>
        <v>2330.8523489932886</v>
      </c>
      <c r="X303" s="6"/>
      <c r="Z303" s="103">
        <v>298</v>
      </c>
      <c r="AA303" s="103">
        <v>4</v>
      </c>
      <c r="AB303" s="103">
        <v>3</v>
      </c>
      <c r="AC303" s="103">
        <v>4</v>
      </c>
      <c r="AD303" s="104">
        <v>49</v>
      </c>
      <c r="AE303" s="103">
        <v>7</v>
      </c>
      <c r="AF303" s="103">
        <v>11</v>
      </c>
      <c r="AG303" s="104">
        <v>2400</v>
      </c>
      <c r="AH303" s="103">
        <v>7</v>
      </c>
      <c r="AI303" s="104">
        <v>450</v>
      </c>
      <c r="AJ303" s="104">
        <v>7050</v>
      </c>
      <c r="AK303" s="104">
        <v>500</v>
      </c>
      <c r="AL303" s="104">
        <v>0</v>
      </c>
      <c r="AM303" s="104">
        <v>583</v>
      </c>
      <c r="AN303" s="104">
        <v>2133</v>
      </c>
      <c r="AO303" s="104">
        <v>4917</v>
      </c>
      <c r="AP303" s="105">
        <v>0.35</v>
      </c>
      <c r="AQ303" s="106" t="s">
        <v>66</v>
      </c>
      <c r="AS303" s="100">
        <f>AVERAGE(AJ$6:AJ303)</f>
        <v>6174.6644295302012</v>
      </c>
      <c r="AT303" s="100">
        <f>AVERAGE(AN$6:AN303)</f>
        <v>2143.4161073825503</v>
      </c>
      <c r="AU303" s="100">
        <f>AVERAGE(AO$6:AO303)</f>
        <v>4031.2483221476509</v>
      </c>
      <c r="AV303" s="6"/>
      <c r="AX303" s="103">
        <v>298</v>
      </c>
      <c r="AY303" s="103">
        <v>5</v>
      </c>
      <c r="AZ303" s="103">
        <v>1</v>
      </c>
      <c r="BA303" s="103">
        <v>4</v>
      </c>
      <c r="BB303" s="104">
        <v>84</v>
      </c>
      <c r="BC303" s="103">
        <v>9</v>
      </c>
      <c r="BD303" s="103">
        <v>13</v>
      </c>
      <c r="BE303" s="104">
        <v>2000</v>
      </c>
      <c r="BF303" s="103">
        <v>8</v>
      </c>
      <c r="BG303" s="104">
        <v>100</v>
      </c>
      <c r="BH303" s="104">
        <v>8500</v>
      </c>
      <c r="BI303" s="104">
        <v>300</v>
      </c>
      <c r="BJ303" s="104">
        <v>0</v>
      </c>
      <c r="BK303" s="104">
        <v>912</v>
      </c>
      <c r="BL303" s="104">
        <v>2412</v>
      </c>
      <c r="BM303" s="104">
        <v>6088</v>
      </c>
      <c r="BN303" s="105">
        <v>0.4</v>
      </c>
      <c r="BO303" s="106" t="str">
        <v>No</v>
      </c>
      <c r="BQ303" s="100">
        <f>AVERAGE(BH$6:BH303)</f>
        <v>7564.4295302013425</v>
      </c>
      <c r="BR303" s="100">
        <f>AVERAGE(BL$6:BL303)</f>
        <v>2080.4865771812078</v>
      </c>
      <c r="BS303" s="100">
        <f>AVERAGE(BM$6:BM303)</f>
        <v>5483.9429530201342</v>
      </c>
      <c r="BT303" s="6"/>
      <c r="BU303" s="103">
        <v>298</v>
      </c>
      <c r="BV303" s="103">
        <v>4</v>
      </c>
      <c r="BW303" s="103">
        <v>2</v>
      </c>
      <c r="BX303" s="103">
        <v>3</v>
      </c>
      <c r="BY303" s="104">
        <v>53</v>
      </c>
      <c r="BZ303" s="103">
        <v>9</v>
      </c>
      <c r="CA303" s="103">
        <v>12</v>
      </c>
      <c r="CB303" s="104">
        <v>1600</v>
      </c>
      <c r="CC303" s="103">
        <v>8</v>
      </c>
      <c r="CD303" s="104">
        <v>200</v>
      </c>
      <c r="CE303" s="104">
        <v>8200</v>
      </c>
      <c r="CF303" s="104">
        <v>300</v>
      </c>
      <c r="CG303" s="104">
        <v>0</v>
      </c>
      <c r="CH303" s="104">
        <v>664</v>
      </c>
      <c r="CI303" s="104">
        <v>2164</v>
      </c>
      <c r="CJ303" s="104">
        <v>6036</v>
      </c>
      <c r="CK303" s="105">
        <v>0.4</v>
      </c>
      <c r="CL303" s="106" t="s">
        <v>66</v>
      </c>
      <c r="CN303" s="100">
        <f>AVERAGE(CE$6:CE303)</f>
        <v>7641.2751677852348</v>
      </c>
      <c r="CO303" s="100">
        <f>AVERAGE(CI$6:CI303)</f>
        <v>2123.05033557047</v>
      </c>
      <c r="CP303" s="100">
        <f>AVERAGE(CJ$6:CJ303)</f>
        <v>5518.2248322147652</v>
      </c>
    </row>
    <row r="304" spans="2:94" ht="16" x14ac:dyDescent="0.2">
      <c r="B304" s="103">
        <v>299</v>
      </c>
      <c r="C304" s="103">
        <v>3</v>
      </c>
      <c r="D304" s="103">
        <v>3</v>
      </c>
      <c r="E304" s="103">
        <v>2</v>
      </c>
      <c r="F304" s="104">
        <v>50</v>
      </c>
      <c r="G304" s="103">
        <v>5</v>
      </c>
      <c r="H304" s="103">
        <v>7</v>
      </c>
      <c r="I304" s="104">
        <v>1350</v>
      </c>
      <c r="J304" s="103">
        <v>4</v>
      </c>
      <c r="K304" s="104">
        <v>450</v>
      </c>
      <c r="L304" s="104">
        <v>3600</v>
      </c>
      <c r="M304" s="104">
        <v>500</v>
      </c>
      <c r="N304" s="104">
        <v>0</v>
      </c>
      <c r="O304" s="104">
        <v>440</v>
      </c>
      <c r="P304" s="104">
        <v>1540</v>
      </c>
      <c r="Q304" s="104">
        <v>2060</v>
      </c>
      <c r="R304" s="105">
        <v>0.2</v>
      </c>
      <c r="S304" s="106" t="s">
        <v>66</v>
      </c>
      <c r="U304" s="100">
        <f>AVERAGE(L$6:L304)</f>
        <v>4202.0066889632108</v>
      </c>
      <c r="V304" s="100">
        <f>AVERAGE(P$6:P304)</f>
        <v>1872.0602006688964</v>
      </c>
      <c r="W304" s="100">
        <f>AVERAGE(Q$6:Q304)</f>
        <v>2329.9464882943143</v>
      </c>
      <c r="X304" s="6"/>
      <c r="Z304" s="103">
        <v>299</v>
      </c>
      <c r="AA304" s="103">
        <v>0</v>
      </c>
      <c r="AB304" s="103">
        <v>2</v>
      </c>
      <c r="AC304" s="103">
        <v>1</v>
      </c>
      <c r="AD304" s="104">
        <v>56</v>
      </c>
      <c r="AE304" s="103">
        <v>7</v>
      </c>
      <c r="AF304" s="103">
        <v>8</v>
      </c>
      <c r="AG304" s="104">
        <v>0</v>
      </c>
      <c r="AH304" s="103">
        <v>8</v>
      </c>
      <c r="AI304" s="104">
        <v>300</v>
      </c>
      <c r="AJ304" s="104">
        <v>5100</v>
      </c>
      <c r="AK304" s="104">
        <v>500</v>
      </c>
      <c r="AL304" s="104">
        <v>0</v>
      </c>
      <c r="AM304" s="104">
        <v>688</v>
      </c>
      <c r="AN304" s="104">
        <v>2388</v>
      </c>
      <c r="AO304" s="104">
        <v>2712</v>
      </c>
      <c r="AP304" s="105">
        <v>0.4</v>
      </c>
      <c r="AQ304" s="106" t="s">
        <v>66</v>
      </c>
      <c r="AS304" s="100">
        <f>AVERAGE(AJ$6:AJ304)</f>
        <v>6171.0702341137121</v>
      </c>
      <c r="AT304" s="100">
        <f>AVERAGE(AN$6:AN304)</f>
        <v>2144.2341137123744</v>
      </c>
      <c r="AU304" s="100">
        <f>AVERAGE(AO$6:AO304)</f>
        <v>4026.8361204013377</v>
      </c>
      <c r="AV304" s="6"/>
      <c r="AX304" s="103">
        <v>299</v>
      </c>
      <c r="AY304" s="103">
        <v>0</v>
      </c>
      <c r="AZ304" s="103">
        <v>3</v>
      </c>
      <c r="BA304" s="103">
        <v>3</v>
      </c>
      <c r="BB304" s="104">
        <v>76</v>
      </c>
      <c r="BC304" s="103">
        <v>6</v>
      </c>
      <c r="BD304" s="103">
        <v>9</v>
      </c>
      <c r="BE304" s="104">
        <v>0</v>
      </c>
      <c r="BF304" s="103">
        <v>9</v>
      </c>
      <c r="BG304" s="104">
        <v>300</v>
      </c>
      <c r="BH304" s="104">
        <v>7500</v>
      </c>
      <c r="BI304" s="104">
        <v>300</v>
      </c>
      <c r="BJ304" s="104">
        <v>0</v>
      </c>
      <c r="BK304" s="104">
        <v>924</v>
      </c>
      <c r="BL304" s="104">
        <v>2574</v>
      </c>
      <c r="BM304" s="104">
        <v>4926</v>
      </c>
      <c r="BN304" s="105">
        <v>0.45</v>
      </c>
      <c r="BO304" s="106" t="str">
        <v>No</v>
      </c>
      <c r="BQ304" s="100">
        <f>AVERAGE(BH$6:BH304)</f>
        <v>7564.2140468227426</v>
      </c>
      <c r="BR304" s="100">
        <f>AVERAGE(BL$6:BL304)</f>
        <v>2082.1371237458193</v>
      </c>
      <c r="BS304" s="100">
        <f>AVERAGE(BM$6:BM304)</f>
        <v>5482.0769230769229</v>
      </c>
      <c r="BT304" s="6"/>
      <c r="BU304" s="103">
        <v>299</v>
      </c>
      <c r="BV304" s="103">
        <v>2</v>
      </c>
      <c r="BW304" s="103">
        <v>4</v>
      </c>
      <c r="BX304" s="103">
        <v>2</v>
      </c>
      <c r="BY304" s="104">
        <v>72</v>
      </c>
      <c r="BZ304" s="103">
        <v>6</v>
      </c>
      <c r="CA304" s="103">
        <v>8</v>
      </c>
      <c r="CB304" s="104">
        <v>800</v>
      </c>
      <c r="CC304" s="103">
        <v>6</v>
      </c>
      <c r="CD304" s="104">
        <v>400</v>
      </c>
      <c r="CE304" s="104">
        <v>6000</v>
      </c>
      <c r="CF304" s="104">
        <v>300</v>
      </c>
      <c r="CG304" s="104">
        <v>0</v>
      </c>
      <c r="CH304" s="104">
        <v>672</v>
      </c>
      <c r="CI304" s="104">
        <v>1872</v>
      </c>
      <c r="CJ304" s="104">
        <v>4128</v>
      </c>
      <c r="CK304" s="105">
        <v>0.3</v>
      </c>
      <c r="CL304" s="106" t="s">
        <v>66</v>
      </c>
      <c r="CN304" s="100">
        <f>AVERAGE(CE$6:CE304)</f>
        <v>7635.7859531772574</v>
      </c>
      <c r="CO304" s="100">
        <f>AVERAGE(CI$6:CI304)</f>
        <v>2122.2107023411372</v>
      </c>
      <c r="CP304" s="100">
        <f>AVERAGE(CJ$6:CJ304)</f>
        <v>5513.5752508361202</v>
      </c>
    </row>
    <row r="305" spans="2:94" ht="16" x14ac:dyDescent="0.2">
      <c r="B305" s="103">
        <v>300</v>
      </c>
      <c r="C305" s="103">
        <v>5</v>
      </c>
      <c r="D305" s="103">
        <v>3</v>
      </c>
      <c r="E305" s="103">
        <v>5</v>
      </c>
      <c r="F305" s="104">
        <v>63</v>
      </c>
      <c r="G305" s="103">
        <v>6</v>
      </c>
      <c r="H305" s="103">
        <v>11</v>
      </c>
      <c r="I305" s="104">
        <v>2250</v>
      </c>
      <c r="J305" s="103">
        <v>6</v>
      </c>
      <c r="K305" s="104">
        <v>450</v>
      </c>
      <c r="L305" s="104">
        <v>5400</v>
      </c>
      <c r="M305" s="104">
        <v>500</v>
      </c>
      <c r="N305" s="104">
        <v>0</v>
      </c>
      <c r="O305" s="104">
        <v>618</v>
      </c>
      <c r="P305" s="104">
        <v>2018</v>
      </c>
      <c r="Q305" s="104">
        <v>3382</v>
      </c>
      <c r="R305" s="105">
        <v>0.3</v>
      </c>
      <c r="S305" s="106" t="s">
        <v>66</v>
      </c>
      <c r="U305" s="100">
        <f>AVERAGE(L$6:L305)</f>
        <v>4206</v>
      </c>
      <c r="V305" s="100">
        <f>AVERAGE(P$6:P305)</f>
        <v>1872.5466666666666</v>
      </c>
      <c r="W305" s="100">
        <f>AVERAGE(Q$6:Q305)</f>
        <v>2333.4533333333334</v>
      </c>
      <c r="X305" s="6"/>
      <c r="Z305" s="103">
        <v>300</v>
      </c>
      <c r="AA305" s="103">
        <v>2</v>
      </c>
      <c r="AB305" s="103">
        <v>3</v>
      </c>
      <c r="AC305" s="103">
        <v>3</v>
      </c>
      <c r="AD305" s="104">
        <v>65</v>
      </c>
      <c r="AE305" s="103">
        <v>8</v>
      </c>
      <c r="AF305" s="103">
        <v>11</v>
      </c>
      <c r="AG305" s="104">
        <v>1200</v>
      </c>
      <c r="AH305" s="103">
        <v>9</v>
      </c>
      <c r="AI305" s="104">
        <v>450</v>
      </c>
      <c r="AJ305" s="104">
        <v>7050</v>
      </c>
      <c r="AK305" s="104">
        <v>500</v>
      </c>
      <c r="AL305" s="104">
        <v>0</v>
      </c>
      <c r="AM305" s="104">
        <v>825</v>
      </c>
      <c r="AN305" s="104">
        <v>2675</v>
      </c>
      <c r="AO305" s="104">
        <v>4375</v>
      </c>
      <c r="AP305" s="105">
        <v>0.45</v>
      </c>
      <c r="AQ305" s="106" t="s">
        <v>66</v>
      </c>
      <c r="AS305" s="100">
        <f>AVERAGE(AJ$6:AJ305)</f>
        <v>6174</v>
      </c>
      <c r="AT305" s="100">
        <f>AVERAGE(AN$6:AN305)</f>
        <v>2146.0033333333336</v>
      </c>
      <c r="AU305" s="100">
        <f>AVERAGE(AO$6:AO305)</f>
        <v>4027.9966666666664</v>
      </c>
      <c r="AV305" s="6"/>
      <c r="AX305" s="103">
        <v>300</v>
      </c>
      <c r="AY305" s="103">
        <v>0</v>
      </c>
      <c r="AZ305" s="103">
        <v>5</v>
      </c>
      <c r="BA305" s="103">
        <v>2</v>
      </c>
      <c r="BB305" s="104">
        <v>40</v>
      </c>
      <c r="BC305" s="103">
        <v>9</v>
      </c>
      <c r="BD305" s="103">
        <v>11</v>
      </c>
      <c r="BE305" s="104">
        <v>0</v>
      </c>
      <c r="BF305" s="103">
        <v>11</v>
      </c>
      <c r="BG305" s="104">
        <v>500</v>
      </c>
      <c r="BH305" s="104">
        <v>9300</v>
      </c>
      <c r="BI305" s="104">
        <v>300</v>
      </c>
      <c r="BJ305" s="104">
        <v>0</v>
      </c>
      <c r="BK305" s="104">
        <v>680</v>
      </c>
      <c r="BL305" s="104">
        <v>2630</v>
      </c>
      <c r="BM305" s="104">
        <v>6670</v>
      </c>
      <c r="BN305" s="105">
        <v>0.55000000000000004</v>
      </c>
      <c r="BO305" s="106" t="str">
        <v>No</v>
      </c>
      <c r="BQ305" s="100">
        <f>AVERAGE(BH$6:BH305)</f>
        <v>7570</v>
      </c>
      <c r="BR305" s="100">
        <f>AVERAGE(BL$6:BL305)</f>
        <v>2083.9633333333331</v>
      </c>
      <c r="BS305" s="100">
        <f>AVERAGE(BM$6:BM305)</f>
        <v>5486.0366666666669</v>
      </c>
      <c r="BT305" s="6"/>
      <c r="BU305" s="103">
        <v>300</v>
      </c>
      <c r="BV305" s="103">
        <v>1</v>
      </c>
      <c r="BW305" s="103">
        <v>2</v>
      </c>
      <c r="BX305" s="103">
        <v>1</v>
      </c>
      <c r="BY305" s="104">
        <v>68</v>
      </c>
      <c r="BZ305" s="103">
        <v>7</v>
      </c>
      <c r="CA305" s="103">
        <v>8</v>
      </c>
      <c r="CB305" s="104">
        <v>400</v>
      </c>
      <c r="CC305" s="103">
        <v>7</v>
      </c>
      <c r="CD305" s="104">
        <v>200</v>
      </c>
      <c r="CE305" s="104">
        <v>6200</v>
      </c>
      <c r="CF305" s="104">
        <v>300</v>
      </c>
      <c r="CG305" s="104">
        <v>0</v>
      </c>
      <c r="CH305" s="104">
        <v>716</v>
      </c>
      <c r="CI305" s="104">
        <v>2066</v>
      </c>
      <c r="CJ305" s="104">
        <v>4134</v>
      </c>
      <c r="CK305" s="105">
        <v>0.35</v>
      </c>
      <c r="CL305" s="106" t="s">
        <v>66</v>
      </c>
      <c r="CN305" s="100">
        <f>AVERAGE(CE$6:CE305)</f>
        <v>7631</v>
      </c>
      <c r="CO305" s="100">
        <f>AVERAGE(CI$6:CI305)</f>
        <v>2122.0233333333335</v>
      </c>
      <c r="CP305" s="100">
        <f>AVERAGE(CJ$6:CJ305)</f>
        <v>5508.9766666666665</v>
      </c>
    </row>
    <row r="306" spans="2:94" ht="16" x14ac:dyDescent="0.2">
      <c r="B306" s="103">
        <v>301</v>
      </c>
      <c r="C306" s="103">
        <v>0</v>
      </c>
      <c r="D306" s="103">
        <v>5</v>
      </c>
      <c r="E306" s="103">
        <v>3</v>
      </c>
      <c r="F306" s="104">
        <v>43</v>
      </c>
      <c r="G306" s="103">
        <v>6</v>
      </c>
      <c r="H306" s="103">
        <v>9</v>
      </c>
      <c r="I306" s="104">
        <v>0</v>
      </c>
      <c r="J306" s="103">
        <v>9</v>
      </c>
      <c r="K306" s="104">
        <v>750</v>
      </c>
      <c r="L306" s="104">
        <v>4800</v>
      </c>
      <c r="M306" s="104">
        <v>500</v>
      </c>
      <c r="N306" s="104">
        <v>0</v>
      </c>
      <c r="O306" s="104">
        <v>627</v>
      </c>
      <c r="P306" s="104">
        <v>2477</v>
      </c>
      <c r="Q306" s="104">
        <v>2323</v>
      </c>
      <c r="R306" s="105">
        <v>0.45</v>
      </c>
      <c r="S306" s="106" t="s">
        <v>66</v>
      </c>
      <c r="U306" s="100">
        <f>AVERAGE(L$6:L306)</f>
        <v>4207.9734219269103</v>
      </c>
      <c r="V306" s="100">
        <f>AVERAGE(P$6:P306)</f>
        <v>1874.5548172757476</v>
      </c>
      <c r="W306" s="100">
        <f>AVERAGE(Q$6:Q306)</f>
        <v>2333.4186046511627</v>
      </c>
      <c r="X306" s="6"/>
      <c r="Z306" s="103">
        <v>301</v>
      </c>
      <c r="AA306" s="103">
        <v>4</v>
      </c>
      <c r="AB306" s="103">
        <v>4</v>
      </c>
      <c r="AC306" s="103">
        <v>1</v>
      </c>
      <c r="AD306" s="104">
        <v>30</v>
      </c>
      <c r="AE306" s="103">
        <v>7</v>
      </c>
      <c r="AF306" s="103">
        <v>8</v>
      </c>
      <c r="AG306" s="104">
        <v>2400</v>
      </c>
      <c r="AH306" s="103">
        <v>4</v>
      </c>
      <c r="AI306" s="104">
        <v>600</v>
      </c>
      <c r="AJ306" s="104">
        <v>5400</v>
      </c>
      <c r="AK306" s="104">
        <v>500</v>
      </c>
      <c r="AL306" s="104">
        <v>0</v>
      </c>
      <c r="AM306" s="104">
        <v>360</v>
      </c>
      <c r="AN306" s="104">
        <v>1460</v>
      </c>
      <c r="AO306" s="104">
        <v>3940</v>
      </c>
      <c r="AP306" s="105">
        <v>0.2</v>
      </c>
      <c r="AQ306" s="106" t="s">
        <v>66</v>
      </c>
      <c r="AS306" s="100">
        <f>AVERAGE(AJ$6:AJ306)</f>
        <v>6171.4285714285716</v>
      </c>
      <c r="AT306" s="100">
        <f>AVERAGE(AN$6:AN306)</f>
        <v>2143.7242524916942</v>
      </c>
      <c r="AU306" s="100">
        <f>AVERAGE(AO$6:AO306)</f>
        <v>4027.7043189368769</v>
      </c>
      <c r="AV306" s="6"/>
      <c r="AX306" s="103">
        <v>301</v>
      </c>
      <c r="AY306" s="103">
        <v>1</v>
      </c>
      <c r="AZ306" s="103">
        <v>2</v>
      </c>
      <c r="BA306" s="103">
        <v>2</v>
      </c>
      <c r="BB306" s="104">
        <v>56</v>
      </c>
      <c r="BC306" s="103">
        <v>10</v>
      </c>
      <c r="BD306" s="103">
        <v>12</v>
      </c>
      <c r="BE306" s="104">
        <v>400</v>
      </c>
      <c r="BF306" s="103">
        <v>11</v>
      </c>
      <c r="BG306" s="104">
        <v>200</v>
      </c>
      <c r="BH306" s="104">
        <v>9400</v>
      </c>
      <c r="BI306" s="104">
        <v>300</v>
      </c>
      <c r="BJ306" s="104">
        <v>0</v>
      </c>
      <c r="BK306" s="104">
        <v>856</v>
      </c>
      <c r="BL306" s="104">
        <v>2806</v>
      </c>
      <c r="BM306" s="104">
        <v>6594</v>
      </c>
      <c r="BN306" s="105">
        <v>0.55000000000000004</v>
      </c>
      <c r="BO306" s="106" t="str">
        <v>No</v>
      </c>
      <c r="BQ306" s="100">
        <f>AVERAGE(BH$6:BH306)</f>
        <v>7576.0797342192691</v>
      </c>
      <c r="BR306" s="100">
        <f>AVERAGE(BL$6:BL306)</f>
        <v>2086.3621262458473</v>
      </c>
      <c r="BS306" s="100">
        <f>AVERAGE(BM$6:BM306)</f>
        <v>5489.7176079734218</v>
      </c>
      <c r="BT306" s="6"/>
      <c r="BU306" s="103">
        <v>301</v>
      </c>
      <c r="BV306" s="103">
        <v>5</v>
      </c>
      <c r="BW306" s="103">
        <v>5</v>
      </c>
      <c r="BX306" s="103">
        <v>3</v>
      </c>
      <c r="BY306" s="104">
        <v>48</v>
      </c>
      <c r="BZ306" s="103">
        <v>8</v>
      </c>
      <c r="CA306" s="103">
        <v>11</v>
      </c>
      <c r="CB306" s="104">
        <v>2000</v>
      </c>
      <c r="CC306" s="103">
        <v>6</v>
      </c>
      <c r="CD306" s="104">
        <v>500</v>
      </c>
      <c r="CE306" s="104">
        <v>7300</v>
      </c>
      <c r="CF306" s="104">
        <v>300</v>
      </c>
      <c r="CG306" s="104">
        <v>0</v>
      </c>
      <c r="CH306" s="104">
        <v>528</v>
      </c>
      <c r="CI306" s="104">
        <v>1728</v>
      </c>
      <c r="CJ306" s="104">
        <v>5572</v>
      </c>
      <c r="CK306" s="105">
        <v>0.3</v>
      </c>
      <c r="CL306" s="106" t="s">
        <v>66</v>
      </c>
      <c r="CN306" s="100">
        <f>AVERAGE(CE$6:CE306)</f>
        <v>7629.9003322259132</v>
      </c>
      <c r="CO306" s="100">
        <f>AVERAGE(CI$6:CI306)</f>
        <v>2120.7142857142858</v>
      </c>
      <c r="CP306" s="100">
        <f>AVERAGE(CJ$6:CJ306)</f>
        <v>5509.1860465116279</v>
      </c>
    </row>
    <row r="307" spans="2:94" ht="16" x14ac:dyDescent="0.2">
      <c r="B307" s="103">
        <v>302</v>
      </c>
      <c r="C307" s="103">
        <v>3</v>
      </c>
      <c r="D307" s="103">
        <v>2</v>
      </c>
      <c r="E307" s="103">
        <v>2</v>
      </c>
      <c r="F307" s="104">
        <v>41</v>
      </c>
      <c r="G307" s="103">
        <v>7</v>
      </c>
      <c r="H307" s="103">
        <v>9</v>
      </c>
      <c r="I307" s="104">
        <v>1350</v>
      </c>
      <c r="J307" s="103">
        <v>6</v>
      </c>
      <c r="K307" s="104">
        <v>300</v>
      </c>
      <c r="L307" s="104">
        <v>4350</v>
      </c>
      <c r="M307" s="104">
        <v>500</v>
      </c>
      <c r="N307" s="104">
        <v>0</v>
      </c>
      <c r="O307" s="104">
        <v>486</v>
      </c>
      <c r="P307" s="104">
        <v>1886</v>
      </c>
      <c r="Q307" s="104">
        <v>2464</v>
      </c>
      <c r="R307" s="105">
        <v>0.3</v>
      </c>
      <c r="S307" s="106" t="s">
        <v>66</v>
      </c>
      <c r="U307" s="100">
        <f>AVERAGE(L$6:L307)</f>
        <v>4208.4437086092712</v>
      </c>
      <c r="V307" s="100">
        <f>AVERAGE(P$6:P307)</f>
        <v>1874.5927152317881</v>
      </c>
      <c r="W307" s="100">
        <f>AVERAGE(Q$6:Q307)</f>
        <v>2333.8509933774835</v>
      </c>
      <c r="X307" s="6"/>
      <c r="Z307" s="103">
        <v>302</v>
      </c>
      <c r="AA307" s="103">
        <v>2</v>
      </c>
      <c r="AB307" s="103">
        <v>3</v>
      </c>
      <c r="AC307" s="103">
        <v>3</v>
      </c>
      <c r="AD307" s="104">
        <v>78</v>
      </c>
      <c r="AE307" s="103">
        <v>8</v>
      </c>
      <c r="AF307" s="103">
        <v>11</v>
      </c>
      <c r="AG307" s="104">
        <v>1200</v>
      </c>
      <c r="AH307" s="103">
        <v>9</v>
      </c>
      <c r="AI307" s="104">
        <v>450</v>
      </c>
      <c r="AJ307" s="104">
        <v>7050</v>
      </c>
      <c r="AK307" s="104">
        <v>500</v>
      </c>
      <c r="AL307" s="104">
        <v>0</v>
      </c>
      <c r="AM307" s="104">
        <v>942</v>
      </c>
      <c r="AN307" s="104">
        <v>2792</v>
      </c>
      <c r="AO307" s="104">
        <v>4258</v>
      </c>
      <c r="AP307" s="105">
        <v>0.45</v>
      </c>
      <c r="AQ307" s="106" t="s">
        <v>66</v>
      </c>
      <c r="AS307" s="100">
        <f>AVERAGE(AJ$6:AJ307)</f>
        <v>6174.337748344371</v>
      </c>
      <c r="AT307" s="100">
        <f>AVERAGE(AN$6:AN307)</f>
        <v>2145.8708609271525</v>
      </c>
      <c r="AU307" s="100">
        <f>AVERAGE(AO$6:AO307)</f>
        <v>4028.4668874172185</v>
      </c>
      <c r="AV307" s="6"/>
      <c r="AX307" s="103">
        <v>302</v>
      </c>
      <c r="AY307" s="103">
        <v>2</v>
      </c>
      <c r="AZ307" s="103">
        <v>3</v>
      </c>
      <c r="BA307" s="103">
        <v>4</v>
      </c>
      <c r="BB307" s="104">
        <v>29</v>
      </c>
      <c r="BC307" s="103">
        <v>7</v>
      </c>
      <c r="BD307" s="103">
        <v>11</v>
      </c>
      <c r="BE307" s="104">
        <v>800</v>
      </c>
      <c r="BF307" s="103">
        <v>9</v>
      </c>
      <c r="BG307" s="104">
        <v>300</v>
      </c>
      <c r="BH307" s="104">
        <v>8300</v>
      </c>
      <c r="BI307" s="104">
        <v>300</v>
      </c>
      <c r="BJ307" s="104">
        <v>0</v>
      </c>
      <c r="BK307" s="104">
        <v>501</v>
      </c>
      <c r="BL307" s="104">
        <v>2151</v>
      </c>
      <c r="BM307" s="104">
        <v>6149</v>
      </c>
      <c r="BN307" s="105">
        <v>0.45</v>
      </c>
      <c r="BO307" s="106" t="str">
        <v>No</v>
      </c>
      <c r="BQ307" s="100">
        <f>AVERAGE(BH$6:BH307)</f>
        <v>7578.4768211920527</v>
      </c>
      <c r="BR307" s="100">
        <f>AVERAGE(BL$6:BL307)</f>
        <v>2086.5761589403974</v>
      </c>
      <c r="BS307" s="100">
        <f>AVERAGE(BM$6:BM307)</f>
        <v>5491.9006622516554</v>
      </c>
      <c r="BT307" s="6"/>
      <c r="BU307" s="103">
        <v>302</v>
      </c>
      <c r="BV307" s="103">
        <v>3</v>
      </c>
      <c r="BW307" s="103">
        <v>5</v>
      </c>
      <c r="BX307" s="103">
        <v>1</v>
      </c>
      <c r="BY307" s="104">
        <v>68</v>
      </c>
      <c r="BZ307" s="103">
        <v>7</v>
      </c>
      <c r="CA307" s="103">
        <v>8</v>
      </c>
      <c r="CB307" s="104">
        <v>1200</v>
      </c>
      <c r="CC307" s="103">
        <v>5</v>
      </c>
      <c r="CD307" s="104">
        <v>500</v>
      </c>
      <c r="CE307" s="104">
        <v>5700</v>
      </c>
      <c r="CF307" s="104">
        <v>300</v>
      </c>
      <c r="CG307" s="104">
        <v>0</v>
      </c>
      <c r="CH307" s="104">
        <v>580</v>
      </c>
      <c r="CI307" s="104">
        <v>1630</v>
      </c>
      <c r="CJ307" s="104">
        <v>4070</v>
      </c>
      <c r="CK307" s="105">
        <v>0.25</v>
      </c>
      <c r="CL307" s="106" t="s">
        <v>66</v>
      </c>
      <c r="CN307" s="100">
        <f>AVERAGE(CE$6:CE307)</f>
        <v>7623.5099337748343</v>
      </c>
      <c r="CO307" s="100">
        <f>AVERAGE(CI$6:CI307)</f>
        <v>2119.0894039735099</v>
      </c>
      <c r="CP307" s="100">
        <f>AVERAGE(CJ$6:CJ307)</f>
        <v>5504.4205298013248</v>
      </c>
    </row>
    <row r="308" spans="2:94" ht="16" x14ac:dyDescent="0.2">
      <c r="B308" s="103">
        <v>303</v>
      </c>
      <c r="C308" s="103">
        <v>1</v>
      </c>
      <c r="D308" s="103">
        <v>2</v>
      </c>
      <c r="E308" s="103">
        <v>3</v>
      </c>
      <c r="F308" s="104">
        <v>35</v>
      </c>
      <c r="G308" s="103">
        <v>9</v>
      </c>
      <c r="H308" s="103">
        <v>12</v>
      </c>
      <c r="I308" s="104">
        <v>450</v>
      </c>
      <c r="J308" s="103">
        <v>11</v>
      </c>
      <c r="K308" s="104">
        <v>300</v>
      </c>
      <c r="L308" s="104">
        <v>5700</v>
      </c>
      <c r="M308" s="104">
        <v>500</v>
      </c>
      <c r="N308" s="104">
        <v>0</v>
      </c>
      <c r="O308" s="104">
        <v>625</v>
      </c>
      <c r="P308" s="104">
        <v>2775</v>
      </c>
      <c r="Q308" s="104">
        <v>2925</v>
      </c>
      <c r="R308" s="105">
        <v>0.55000000000000004</v>
      </c>
      <c r="S308" s="106" t="s">
        <v>66</v>
      </c>
      <c r="U308" s="100">
        <f>AVERAGE(L$6:L308)</f>
        <v>4213.3663366336632</v>
      </c>
      <c r="V308" s="100">
        <f>AVERAGE(P$6:P308)</f>
        <v>1877.5643564356435</v>
      </c>
      <c r="W308" s="100">
        <f>AVERAGE(Q$6:Q308)</f>
        <v>2335.8019801980199</v>
      </c>
      <c r="X308" s="6"/>
      <c r="Z308" s="103">
        <v>303</v>
      </c>
      <c r="AA308" s="103">
        <v>4</v>
      </c>
      <c r="AB308" s="103">
        <v>2</v>
      </c>
      <c r="AC308" s="103">
        <v>1</v>
      </c>
      <c r="AD308" s="104">
        <v>66</v>
      </c>
      <c r="AE308" s="103">
        <v>8</v>
      </c>
      <c r="AF308" s="103">
        <v>9</v>
      </c>
      <c r="AG308" s="104">
        <v>2400</v>
      </c>
      <c r="AH308" s="103">
        <v>5</v>
      </c>
      <c r="AI308" s="104">
        <v>300</v>
      </c>
      <c r="AJ308" s="104">
        <v>5700</v>
      </c>
      <c r="AK308" s="104">
        <v>500</v>
      </c>
      <c r="AL308" s="104">
        <v>0</v>
      </c>
      <c r="AM308" s="104">
        <v>570</v>
      </c>
      <c r="AN308" s="104">
        <v>1820</v>
      </c>
      <c r="AO308" s="104">
        <v>3880</v>
      </c>
      <c r="AP308" s="105">
        <v>0.25</v>
      </c>
      <c r="AQ308" s="106" t="s">
        <v>66</v>
      </c>
      <c r="AS308" s="100">
        <f>AVERAGE(AJ$6:AJ308)</f>
        <v>6172.772277227723</v>
      </c>
      <c r="AT308" s="100">
        <f>AVERAGE(AN$6:AN308)</f>
        <v>2144.795379537954</v>
      </c>
      <c r="AU308" s="100">
        <f>AVERAGE(AO$6:AO308)</f>
        <v>4027.976897689769</v>
      </c>
      <c r="AV308" s="6"/>
      <c r="AX308" s="103">
        <v>303</v>
      </c>
      <c r="AY308" s="103">
        <v>1</v>
      </c>
      <c r="AZ308" s="103">
        <v>5</v>
      </c>
      <c r="BA308" s="103">
        <v>3</v>
      </c>
      <c r="BB308" s="104">
        <v>31</v>
      </c>
      <c r="BC308" s="103">
        <v>5</v>
      </c>
      <c r="BD308" s="103">
        <v>8</v>
      </c>
      <c r="BE308" s="104">
        <v>400</v>
      </c>
      <c r="BF308" s="103">
        <v>7</v>
      </c>
      <c r="BG308" s="104">
        <v>500</v>
      </c>
      <c r="BH308" s="104">
        <v>6500</v>
      </c>
      <c r="BI308" s="104">
        <v>300</v>
      </c>
      <c r="BJ308" s="104">
        <v>0</v>
      </c>
      <c r="BK308" s="104">
        <v>457</v>
      </c>
      <c r="BL308" s="104">
        <v>1807</v>
      </c>
      <c r="BM308" s="104">
        <v>4693</v>
      </c>
      <c r="BN308" s="105">
        <v>0.35</v>
      </c>
      <c r="BO308" s="106" t="str">
        <v>No</v>
      </c>
      <c r="BQ308" s="100">
        <f>AVERAGE(BH$6:BH308)</f>
        <v>7574.9174917491746</v>
      </c>
      <c r="BR308" s="100">
        <f>AVERAGE(BL$6:BL308)</f>
        <v>2085.6534653465346</v>
      </c>
      <c r="BS308" s="100">
        <f>AVERAGE(BM$6:BM308)</f>
        <v>5489.2640264026404</v>
      </c>
      <c r="BT308" s="6"/>
      <c r="BU308" s="103">
        <v>303</v>
      </c>
      <c r="BV308" s="103">
        <v>4</v>
      </c>
      <c r="BW308" s="103">
        <v>2</v>
      </c>
      <c r="BX308" s="103">
        <v>0</v>
      </c>
      <c r="BY308" s="104">
        <v>60</v>
      </c>
      <c r="BZ308" s="103">
        <v>7</v>
      </c>
      <c r="CA308" s="103">
        <v>7</v>
      </c>
      <c r="CB308" s="104">
        <v>1600</v>
      </c>
      <c r="CC308" s="103">
        <v>3</v>
      </c>
      <c r="CD308" s="104">
        <v>200</v>
      </c>
      <c r="CE308" s="104">
        <v>4200</v>
      </c>
      <c r="CF308" s="104">
        <v>300</v>
      </c>
      <c r="CG308" s="104">
        <v>0</v>
      </c>
      <c r="CH308" s="104">
        <v>420</v>
      </c>
      <c r="CI308" s="104">
        <v>1170</v>
      </c>
      <c r="CJ308" s="104">
        <v>3030</v>
      </c>
      <c r="CK308" s="105">
        <v>0.15</v>
      </c>
      <c r="CL308" s="106" t="s">
        <v>66</v>
      </c>
      <c r="CN308" s="100">
        <f>AVERAGE(CE$6:CE308)</f>
        <v>7612.211221122112</v>
      </c>
      <c r="CO308" s="100">
        <f>AVERAGE(CI$6:CI308)</f>
        <v>2115.9570957095711</v>
      </c>
      <c r="CP308" s="100">
        <f>AVERAGE(CJ$6:CJ308)</f>
        <v>5496.2541254125408</v>
      </c>
    </row>
    <row r="309" spans="2:94" ht="16" x14ac:dyDescent="0.2">
      <c r="B309" s="103">
        <v>304</v>
      </c>
      <c r="C309" s="103">
        <v>3</v>
      </c>
      <c r="D309" s="103">
        <v>3</v>
      </c>
      <c r="E309" s="103">
        <v>4</v>
      </c>
      <c r="F309" s="104">
        <v>48</v>
      </c>
      <c r="G309" s="103">
        <v>6</v>
      </c>
      <c r="H309" s="103">
        <v>10</v>
      </c>
      <c r="I309" s="104">
        <v>1350</v>
      </c>
      <c r="J309" s="103">
        <v>7</v>
      </c>
      <c r="K309" s="104">
        <v>450</v>
      </c>
      <c r="L309" s="104">
        <v>4950</v>
      </c>
      <c r="M309" s="104">
        <v>500</v>
      </c>
      <c r="N309" s="104">
        <v>0</v>
      </c>
      <c r="O309" s="104">
        <v>576</v>
      </c>
      <c r="P309" s="104">
        <v>2126</v>
      </c>
      <c r="Q309" s="104">
        <v>2824</v>
      </c>
      <c r="R309" s="105">
        <v>0.35</v>
      </c>
      <c r="S309" s="106" t="s">
        <v>66</v>
      </c>
      <c r="U309" s="100">
        <f>AVERAGE(L$6:L309)</f>
        <v>4215.7894736842109</v>
      </c>
      <c r="V309" s="100">
        <f>AVERAGE(P$6:P309)</f>
        <v>1878.3815789473683</v>
      </c>
      <c r="W309" s="100">
        <f>AVERAGE(Q$6:Q309)</f>
        <v>2337.4078947368421</v>
      </c>
      <c r="X309" s="6"/>
      <c r="Z309" s="103">
        <v>304</v>
      </c>
      <c r="AA309" s="103">
        <v>4</v>
      </c>
      <c r="AB309" s="103">
        <v>3</v>
      </c>
      <c r="AC309" s="103">
        <v>3</v>
      </c>
      <c r="AD309" s="104">
        <v>51</v>
      </c>
      <c r="AE309" s="103">
        <v>6</v>
      </c>
      <c r="AF309" s="103">
        <v>9</v>
      </c>
      <c r="AG309" s="104">
        <v>2400</v>
      </c>
      <c r="AH309" s="103">
        <v>5</v>
      </c>
      <c r="AI309" s="104">
        <v>450</v>
      </c>
      <c r="AJ309" s="104">
        <v>5850</v>
      </c>
      <c r="AK309" s="104">
        <v>500</v>
      </c>
      <c r="AL309" s="104">
        <v>0</v>
      </c>
      <c r="AM309" s="104">
        <v>495</v>
      </c>
      <c r="AN309" s="104">
        <v>1745</v>
      </c>
      <c r="AO309" s="104">
        <v>4105</v>
      </c>
      <c r="AP309" s="105">
        <v>0.25</v>
      </c>
      <c r="AQ309" s="106" t="s">
        <v>66</v>
      </c>
      <c r="AS309" s="100">
        <f>AVERAGE(AJ$6:AJ309)</f>
        <v>6171.7105263157891</v>
      </c>
      <c r="AT309" s="100">
        <f>AVERAGE(AN$6:AN309)</f>
        <v>2143.4802631578946</v>
      </c>
      <c r="AU309" s="100">
        <f>AVERAGE(AO$6:AO309)</f>
        <v>4028.2302631578946</v>
      </c>
      <c r="AV309" s="6"/>
      <c r="AX309" s="103">
        <v>304</v>
      </c>
      <c r="AY309" s="103">
        <v>1</v>
      </c>
      <c r="AZ309" s="103">
        <v>5</v>
      </c>
      <c r="BA309" s="103">
        <v>3</v>
      </c>
      <c r="BB309" s="104">
        <v>32</v>
      </c>
      <c r="BC309" s="103">
        <v>6</v>
      </c>
      <c r="BD309" s="103">
        <v>9</v>
      </c>
      <c r="BE309" s="104">
        <v>400</v>
      </c>
      <c r="BF309" s="103">
        <v>8</v>
      </c>
      <c r="BG309" s="104">
        <v>500</v>
      </c>
      <c r="BH309" s="104">
        <v>7300</v>
      </c>
      <c r="BI309" s="104">
        <v>300</v>
      </c>
      <c r="BJ309" s="104">
        <v>0</v>
      </c>
      <c r="BK309" s="104">
        <v>496</v>
      </c>
      <c r="BL309" s="104">
        <v>1996</v>
      </c>
      <c r="BM309" s="104">
        <v>5304</v>
      </c>
      <c r="BN309" s="105">
        <v>0.4</v>
      </c>
      <c r="BO309" s="106" t="str">
        <v>No</v>
      </c>
      <c r="BQ309" s="100">
        <f>AVERAGE(BH$6:BH309)</f>
        <v>7574.0131578947367</v>
      </c>
      <c r="BR309" s="100">
        <f>AVERAGE(BL$6:BL309)</f>
        <v>2085.3585526315787</v>
      </c>
      <c r="BS309" s="100">
        <f>AVERAGE(BM$6:BM309)</f>
        <v>5488.6546052631575</v>
      </c>
      <c r="BT309" s="6"/>
      <c r="BU309" s="103">
        <v>304</v>
      </c>
      <c r="BV309" s="103">
        <v>4</v>
      </c>
      <c r="BW309" s="103">
        <v>2</v>
      </c>
      <c r="BX309" s="103">
        <v>3</v>
      </c>
      <c r="BY309" s="104">
        <v>51</v>
      </c>
      <c r="BZ309" s="103">
        <v>8</v>
      </c>
      <c r="CA309" s="103">
        <v>11</v>
      </c>
      <c r="CB309" s="104">
        <v>1600</v>
      </c>
      <c r="CC309" s="103">
        <v>7</v>
      </c>
      <c r="CD309" s="104">
        <v>200</v>
      </c>
      <c r="CE309" s="104">
        <v>7400</v>
      </c>
      <c r="CF309" s="104">
        <v>300</v>
      </c>
      <c r="CG309" s="104">
        <v>0</v>
      </c>
      <c r="CH309" s="104">
        <v>597</v>
      </c>
      <c r="CI309" s="104">
        <v>1947</v>
      </c>
      <c r="CJ309" s="104">
        <v>5453</v>
      </c>
      <c r="CK309" s="105">
        <v>0.35</v>
      </c>
      <c r="CL309" s="106" t="s">
        <v>66</v>
      </c>
      <c r="CN309" s="100">
        <f>AVERAGE(CE$6:CE309)</f>
        <v>7611.5131578947367</v>
      </c>
      <c r="CO309" s="100">
        <f>AVERAGE(CI$6:CI309)</f>
        <v>2115.4013157894738</v>
      </c>
      <c r="CP309" s="100">
        <f>AVERAGE(CJ$6:CJ309)</f>
        <v>5496.1118421052633</v>
      </c>
    </row>
    <row r="310" spans="2:94" ht="16" x14ac:dyDescent="0.2">
      <c r="B310" s="103">
        <v>305</v>
      </c>
      <c r="C310" s="103">
        <v>1</v>
      </c>
      <c r="D310" s="103">
        <v>3</v>
      </c>
      <c r="E310" s="103">
        <v>2</v>
      </c>
      <c r="F310" s="104">
        <v>56</v>
      </c>
      <c r="G310" s="103">
        <v>5</v>
      </c>
      <c r="H310" s="103">
        <v>7</v>
      </c>
      <c r="I310" s="104">
        <v>450</v>
      </c>
      <c r="J310" s="103">
        <v>6</v>
      </c>
      <c r="K310" s="104">
        <v>450</v>
      </c>
      <c r="L310" s="104">
        <v>3600</v>
      </c>
      <c r="M310" s="104">
        <v>500</v>
      </c>
      <c r="N310" s="104">
        <v>0</v>
      </c>
      <c r="O310" s="104">
        <v>576</v>
      </c>
      <c r="P310" s="104">
        <v>1976</v>
      </c>
      <c r="Q310" s="104">
        <v>1624</v>
      </c>
      <c r="R310" s="105">
        <v>0.3</v>
      </c>
      <c r="S310" s="106" t="s">
        <v>66</v>
      </c>
      <c r="U310" s="100">
        <f>AVERAGE(L$6:L310)</f>
        <v>4213.7704918032787</v>
      </c>
      <c r="V310" s="100">
        <f>AVERAGE(P$6:P310)</f>
        <v>1878.7016393442623</v>
      </c>
      <c r="W310" s="100">
        <f>AVERAGE(Q$6:Q310)</f>
        <v>2335.0688524590164</v>
      </c>
      <c r="X310" s="6"/>
      <c r="Z310" s="103">
        <v>305</v>
      </c>
      <c r="AA310" s="103">
        <v>2</v>
      </c>
      <c r="AB310" s="103">
        <v>4</v>
      </c>
      <c r="AC310" s="103">
        <v>1</v>
      </c>
      <c r="AD310" s="104">
        <v>28</v>
      </c>
      <c r="AE310" s="103">
        <v>9</v>
      </c>
      <c r="AF310" s="103">
        <v>10</v>
      </c>
      <c r="AG310" s="104">
        <v>1200</v>
      </c>
      <c r="AH310" s="103">
        <v>8</v>
      </c>
      <c r="AI310" s="104">
        <v>600</v>
      </c>
      <c r="AJ310" s="104">
        <v>6600</v>
      </c>
      <c r="AK310" s="104">
        <v>500</v>
      </c>
      <c r="AL310" s="104">
        <v>0</v>
      </c>
      <c r="AM310" s="104">
        <v>464</v>
      </c>
      <c r="AN310" s="104">
        <v>2164</v>
      </c>
      <c r="AO310" s="104">
        <v>4436</v>
      </c>
      <c r="AP310" s="105">
        <v>0.4</v>
      </c>
      <c r="AQ310" s="106" t="s">
        <v>66</v>
      </c>
      <c r="AS310" s="100">
        <f>AVERAGE(AJ$6:AJ310)</f>
        <v>6173.1147540983602</v>
      </c>
      <c r="AT310" s="100">
        <f>AVERAGE(AN$6:AN310)</f>
        <v>2143.5475409836067</v>
      </c>
      <c r="AU310" s="100">
        <f>AVERAGE(AO$6:AO310)</f>
        <v>4029.5672131147539</v>
      </c>
      <c r="AV310" s="6"/>
      <c r="AX310" s="103">
        <v>305</v>
      </c>
      <c r="AY310" s="103">
        <v>0</v>
      </c>
      <c r="AZ310" s="103">
        <v>3</v>
      </c>
      <c r="BA310" s="103">
        <v>2</v>
      </c>
      <c r="BB310" s="104">
        <v>48</v>
      </c>
      <c r="BC310" s="103">
        <v>9</v>
      </c>
      <c r="BD310" s="103">
        <v>11</v>
      </c>
      <c r="BE310" s="104">
        <v>0</v>
      </c>
      <c r="BF310" s="103">
        <v>11</v>
      </c>
      <c r="BG310" s="104">
        <v>300</v>
      </c>
      <c r="BH310" s="104">
        <v>9100</v>
      </c>
      <c r="BI310" s="104">
        <v>300</v>
      </c>
      <c r="BJ310" s="104">
        <v>0</v>
      </c>
      <c r="BK310" s="104">
        <v>768</v>
      </c>
      <c r="BL310" s="104">
        <v>2718</v>
      </c>
      <c r="BM310" s="104">
        <v>6382</v>
      </c>
      <c r="BN310" s="105">
        <v>0.55000000000000004</v>
      </c>
      <c r="BO310" s="106" t="str">
        <v>No</v>
      </c>
      <c r="BQ310" s="100">
        <f>AVERAGE(BH$6:BH310)</f>
        <v>7579.0163934426228</v>
      </c>
      <c r="BR310" s="100">
        <f>AVERAGE(BL$6:BL310)</f>
        <v>2087.4327868852461</v>
      </c>
      <c r="BS310" s="100">
        <f>AVERAGE(BM$6:BM310)</f>
        <v>5491.5836065573767</v>
      </c>
      <c r="BT310" s="6"/>
      <c r="BU310" s="103">
        <v>305</v>
      </c>
      <c r="BV310" s="103">
        <v>3</v>
      </c>
      <c r="BW310" s="103">
        <v>5</v>
      </c>
      <c r="BX310" s="103">
        <v>3</v>
      </c>
      <c r="BY310" s="104">
        <v>42</v>
      </c>
      <c r="BZ310" s="103">
        <v>8</v>
      </c>
      <c r="CA310" s="103">
        <v>11</v>
      </c>
      <c r="CB310" s="104">
        <v>1200</v>
      </c>
      <c r="CC310" s="103">
        <v>8</v>
      </c>
      <c r="CD310" s="104">
        <v>500</v>
      </c>
      <c r="CE310" s="104">
        <v>8100</v>
      </c>
      <c r="CF310" s="104">
        <v>300</v>
      </c>
      <c r="CG310" s="104">
        <v>0</v>
      </c>
      <c r="CH310" s="104">
        <v>576</v>
      </c>
      <c r="CI310" s="104">
        <v>2076</v>
      </c>
      <c r="CJ310" s="104">
        <v>6024</v>
      </c>
      <c r="CK310" s="105">
        <v>0.4</v>
      </c>
      <c r="CL310" s="106" t="s">
        <v>66</v>
      </c>
      <c r="CN310" s="100">
        <f>AVERAGE(CE$6:CE310)</f>
        <v>7613.1147540983602</v>
      </c>
      <c r="CO310" s="100">
        <f>AVERAGE(CI$6:CI310)</f>
        <v>2115.2721311475411</v>
      </c>
      <c r="CP310" s="100">
        <f>AVERAGE(CJ$6:CJ310)</f>
        <v>5497.8426229508195</v>
      </c>
    </row>
    <row r="311" spans="2:94" ht="16" x14ac:dyDescent="0.2">
      <c r="B311" s="103">
        <v>306</v>
      </c>
      <c r="C311" s="103">
        <v>5</v>
      </c>
      <c r="D311" s="103">
        <v>3</v>
      </c>
      <c r="E311" s="103">
        <v>1</v>
      </c>
      <c r="F311" s="104">
        <v>59</v>
      </c>
      <c r="G311" s="103">
        <v>8</v>
      </c>
      <c r="H311" s="103">
        <v>9</v>
      </c>
      <c r="I311" s="104">
        <v>2250</v>
      </c>
      <c r="J311" s="103">
        <v>4</v>
      </c>
      <c r="K311" s="104">
        <v>450</v>
      </c>
      <c r="L311" s="104">
        <v>4500</v>
      </c>
      <c r="M311" s="104">
        <v>500</v>
      </c>
      <c r="N311" s="104">
        <v>0</v>
      </c>
      <c r="O311" s="104">
        <v>476</v>
      </c>
      <c r="P311" s="104">
        <v>1576</v>
      </c>
      <c r="Q311" s="104">
        <v>2924</v>
      </c>
      <c r="R311" s="105">
        <v>0.2</v>
      </c>
      <c r="S311" s="106" t="s">
        <v>66</v>
      </c>
      <c r="U311" s="100">
        <f>AVERAGE(L$6:L311)</f>
        <v>4214.7058823529414</v>
      </c>
      <c r="V311" s="100">
        <f>AVERAGE(P$6:P311)</f>
        <v>1877.7124183006536</v>
      </c>
      <c r="W311" s="100">
        <f>AVERAGE(Q$6:Q311)</f>
        <v>2336.9934640522874</v>
      </c>
      <c r="X311" s="6"/>
      <c r="Z311" s="103">
        <v>306</v>
      </c>
      <c r="AA311" s="103">
        <v>3</v>
      </c>
      <c r="AB311" s="103">
        <v>1</v>
      </c>
      <c r="AC311" s="103">
        <v>3</v>
      </c>
      <c r="AD311" s="104">
        <v>55</v>
      </c>
      <c r="AE311" s="103">
        <v>9</v>
      </c>
      <c r="AF311" s="103">
        <v>12</v>
      </c>
      <c r="AG311" s="104">
        <v>1800</v>
      </c>
      <c r="AH311" s="103">
        <v>9</v>
      </c>
      <c r="AI311" s="104">
        <v>150</v>
      </c>
      <c r="AJ311" s="104">
        <v>7350</v>
      </c>
      <c r="AK311" s="104">
        <v>500</v>
      </c>
      <c r="AL311" s="104">
        <v>0</v>
      </c>
      <c r="AM311" s="104">
        <v>735</v>
      </c>
      <c r="AN311" s="104">
        <v>2585</v>
      </c>
      <c r="AO311" s="104">
        <v>4765</v>
      </c>
      <c r="AP311" s="105">
        <v>0.45</v>
      </c>
      <c r="AQ311" s="106" t="s">
        <v>66</v>
      </c>
      <c r="AS311" s="100">
        <f>AVERAGE(AJ$6:AJ311)</f>
        <v>6176.9607843137255</v>
      </c>
      <c r="AT311" s="100">
        <f>AVERAGE(AN$6:AN311)</f>
        <v>2144.9901960784314</v>
      </c>
      <c r="AU311" s="100">
        <f>AVERAGE(AO$6:AO311)</f>
        <v>4031.9705882352941</v>
      </c>
      <c r="AV311" s="6"/>
      <c r="AX311" s="103">
        <v>306</v>
      </c>
      <c r="AY311" s="103">
        <v>0</v>
      </c>
      <c r="AZ311" s="103">
        <v>5</v>
      </c>
      <c r="BA311" s="103">
        <v>2</v>
      </c>
      <c r="BB311" s="104">
        <v>43</v>
      </c>
      <c r="BC311" s="103">
        <v>10</v>
      </c>
      <c r="BD311" s="103">
        <v>12</v>
      </c>
      <c r="BE311" s="104">
        <v>0</v>
      </c>
      <c r="BF311" s="103">
        <v>12</v>
      </c>
      <c r="BG311" s="104">
        <v>500</v>
      </c>
      <c r="BH311" s="104">
        <v>10100</v>
      </c>
      <c r="BI311" s="104">
        <v>300</v>
      </c>
      <c r="BJ311" s="104">
        <v>0</v>
      </c>
      <c r="BK311" s="104">
        <v>756</v>
      </c>
      <c r="BL311" s="104">
        <v>2856</v>
      </c>
      <c r="BM311" s="104">
        <v>7244</v>
      </c>
      <c r="BN311" s="105">
        <v>0.6</v>
      </c>
      <c r="BO311" s="106" t="str">
        <v>No</v>
      </c>
      <c r="BQ311" s="100">
        <f>AVERAGE(BH$6:BH311)</f>
        <v>7587.2549019607841</v>
      </c>
      <c r="BR311" s="100">
        <f>AVERAGE(BL$6:BL311)</f>
        <v>2089.9444444444443</v>
      </c>
      <c r="BS311" s="100">
        <f>AVERAGE(BM$6:BM311)</f>
        <v>5497.3104575163397</v>
      </c>
      <c r="BT311" s="6"/>
      <c r="BU311" s="103">
        <v>306</v>
      </c>
      <c r="BV311" s="103">
        <v>3</v>
      </c>
      <c r="BW311" s="103">
        <v>4</v>
      </c>
      <c r="BX311" s="103">
        <v>1</v>
      </c>
      <c r="BY311" s="104">
        <v>79</v>
      </c>
      <c r="BZ311" s="103">
        <v>6</v>
      </c>
      <c r="CA311" s="103">
        <v>7</v>
      </c>
      <c r="CB311" s="104">
        <v>1200</v>
      </c>
      <c r="CC311" s="103">
        <v>4</v>
      </c>
      <c r="CD311" s="104">
        <v>400</v>
      </c>
      <c r="CE311" s="104">
        <v>4800</v>
      </c>
      <c r="CF311" s="104">
        <v>300</v>
      </c>
      <c r="CG311" s="104">
        <v>0</v>
      </c>
      <c r="CH311" s="104">
        <v>556</v>
      </c>
      <c r="CI311" s="104">
        <v>1456</v>
      </c>
      <c r="CJ311" s="104">
        <v>3344</v>
      </c>
      <c r="CK311" s="105">
        <v>0.2</v>
      </c>
      <c r="CL311" s="106" t="s">
        <v>66</v>
      </c>
      <c r="CN311" s="100">
        <f>AVERAGE(CE$6:CE311)</f>
        <v>7603.9215686274511</v>
      </c>
      <c r="CO311" s="100">
        <f>AVERAGE(CI$6:CI311)</f>
        <v>2113.1176470588234</v>
      </c>
      <c r="CP311" s="100">
        <f>AVERAGE(CJ$6:CJ311)</f>
        <v>5490.8039215686276</v>
      </c>
    </row>
    <row r="312" spans="2:94" ht="16" x14ac:dyDescent="0.2">
      <c r="B312" s="103">
        <v>307</v>
      </c>
      <c r="C312" s="103">
        <v>3</v>
      </c>
      <c r="D312" s="103">
        <v>3</v>
      </c>
      <c r="E312" s="103">
        <v>4</v>
      </c>
      <c r="F312" s="104">
        <v>46</v>
      </c>
      <c r="G312" s="103">
        <v>6</v>
      </c>
      <c r="H312" s="103">
        <v>10</v>
      </c>
      <c r="I312" s="104">
        <v>1350</v>
      </c>
      <c r="J312" s="103">
        <v>7</v>
      </c>
      <c r="K312" s="104">
        <v>450</v>
      </c>
      <c r="L312" s="104">
        <v>4950</v>
      </c>
      <c r="M312" s="104">
        <v>500</v>
      </c>
      <c r="N312" s="104">
        <v>0</v>
      </c>
      <c r="O312" s="104">
        <v>562</v>
      </c>
      <c r="P312" s="104">
        <v>2112</v>
      </c>
      <c r="Q312" s="104">
        <v>2838</v>
      </c>
      <c r="R312" s="105">
        <v>0.35</v>
      </c>
      <c r="S312" s="106" t="s">
        <v>66</v>
      </c>
      <c r="U312" s="100">
        <f>AVERAGE(L$6:L312)</f>
        <v>4217.1009771986974</v>
      </c>
      <c r="V312" s="100">
        <f>AVERAGE(P$6:P312)</f>
        <v>1878.4755700325734</v>
      </c>
      <c r="W312" s="100">
        <f>AVERAGE(Q$6:Q312)</f>
        <v>2338.6254071661238</v>
      </c>
      <c r="X312" s="6"/>
      <c r="Z312" s="103">
        <v>307</v>
      </c>
      <c r="AA312" s="103">
        <v>1</v>
      </c>
      <c r="AB312" s="103">
        <v>4</v>
      </c>
      <c r="AC312" s="103">
        <v>3</v>
      </c>
      <c r="AD312" s="104">
        <v>45</v>
      </c>
      <c r="AE312" s="103">
        <v>7</v>
      </c>
      <c r="AF312" s="103">
        <v>10</v>
      </c>
      <c r="AG312" s="104">
        <v>600</v>
      </c>
      <c r="AH312" s="103">
        <v>9</v>
      </c>
      <c r="AI312" s="104">
        <v>600</v>
      </c>
      <c r="AJ312" s="104">
        <v>6600</v>
      </c>
      <c r="AK312" s="104">
        <v>500</v>
      </c>
      <c r="AL312" s="104">
        <v>0</v>
      </c>
      <c r="AM312" s="104">
        <v>645</v>
      </c>
      <c r="AN312" s="104">
        <v>2495</v>
      </c>
      <c r="AO312" s="104">
        <v>4105</v>
      </c>
      <c r="AP312" s="105">
        <v>0.45</v>
      </c>
      <c r="AQ312" s="106" t="s">
        <v>66</v>
      </c>
      <c r="AS312" s="100">
        <f>AVERAGE(AJ$6:AJ312)</f>
        <v>6178.3387622149839</v>
      </c>
      <c r="AT312" s="100">
        <f>AVERAGE(AN$6:AN312)</f>
        <v>2146.1302931596092</v>
      </c>
      <c r="AU312" s="100">
        <f>AVERAGE(AO$6:AO312)</f>
        <v>4032.2084690553747</v>
      </c>
      <c r="AV312" s="6"/>
      <c r="AX312" s="103">
        <v>307</v>
      </c>
      <c r="AY312" s="103">
        <v>1</v>
      </c>
      <c r="AZ312" s="103">
        <v>2</v>
      </c>
      <c r="BA312" s="103">
        <v>2</v>
      </c>
      <c r="BB312" s="104">
        <v>68</v>
      </c>
      <c r="BC312" s="103">
        <v>5</v>
      </c>
      <c r="BD312" s="103">
        <v>7</v>
      </c>
      <c r="BE312" s="104">
        <v>400</v>
      </c>
      <c r="BF312" s="103">
        <v>6</v>
      </c>
      <c r="BG312" s="104">
        <v>200</v>
      </c>
      <c r="BH312" s="104">
        <v>5400</v>
      </c>
      <c r="BI312" s="104">
        <v>300</v>
      </c>
      <c r="BJ312" s="104">
        <v>0</v>
      </c>
      <c r="BK312" s="104">
        <v>648</v>
      </c>
      <c r="BL312" s="104">
        <v>1848</v>
      </c>
      <c r="BM312" s="104">
        <v>3552</v>
      </c>
      <c r="BN312" s="105">
        <v>0.3</v>
      </c>
      <c r="BO312" s="106" t="str">
        <v>No</v>
      </c>
      <c r="BQ312" s="100">
        <f>AVERAGE(BH$6:BH312)</f>
        <v>7580.1302931596092</v>
      </c>
      <c r="BR312" s="100">
        <f>AVERAGE(BL$6:BL312)</f>
        <v>2089.1563517915311</v>
      </c>
      <c r="BS312" s="100">
        <f>AVERAGE(BM$6:BM312)</f>
        <v>5490.9739413680782</v>
      </c>
      <c r="BT312" s="6"/>
      <c r="BU312" s="103">
        <v>307</v>
      </c>
      <c r="BV312" s="103">
        <v>4</v>
      </c>
      <c r="BW312" s="103">
        <v>3</v>
      </c>
      <c r="BX312" s="103">
        <v>2</v>
      </c>
      <c r="BY312" s="104">
        <v>62</v>
      </c>
      <c r="BZ312" s="103">
        <v>7</v>
      </c>
      <c r="CA312" s="103">
        <v>9</v>
      </c>
      <c r="CB312" s="104">
        <v>1600</v>
      </c>
      <c r="CC312" s="103">
        <v>5</v>
      </c>
      <c r="CD312" s="104">
        <v>300</v>
      </c>
      <c r="CE312" s="104">
        <v>5900</v>
      </c>
      <c r="CF312" s="104">
        <v>300</v>
      </c>
      <c r="CG312" s="104">
        <v>0</v>
      </c>
      <c r="CH312" s="104">
        <v>550</v>
      </c>
      <c r="CI312" s="104">
        <v>1600</v>
      </c>
      <c r="CJ312" s="104">
        <v>4300</v>
      </c>
      <c r="CK312" s="105">
        <v>0.25</v>
      </c>
      <c r="CL312" s="106" t="s">
        <v>66</v>
      </c>
      <c r="CN312" s="100">
        <f>AVERAGE(CE$6:CE312)</f>
        <v>7598.3713355048858</v>
      </c>
      <c r="CO312" s="100">
        <f>AVERAGE(CI$6:CI312)</f>
        <v>2111.4462540716613</v>
      </c>
      <c r="CP312" s="100">
        <f>AVERAGE(CJ$6:CJ312)</f>
        <v>5486.9250814332245</v>
      </c>
    </row>
    <row r="313" spans="2:94" ht="16" x14ac:dyDescent="0.2">
      <c r="B313" s="103">
        <v>308</v>
      </c>
      <c r="C313" s="103">
        <v>2</v>
      </c>
      <c r="D313" s="103">
        <v>2</v>
      </c>
      <c r="E313" s="103">
        <v>4</v>
      </c>
      <c r="F313" s="104">
        <v>84</v>
      </c>
      <c r="G313" s="103">
        <v>6</v>
      </c>
      <c r="H313" s="103">
        <v>10</v>
      </c>
      <c r="I313" s="104">
        <v>900</v>
      </c>
      <c r="J313" s="103">
        <v>8</v>
      </c>
      <c r="K313" s="104">
        <v>300</v>
      </c>
      <c r="L313" s="104">
        <v>4800</v>
      </c>
      <c r="M313" s="104">
        <v>500</v>
      </c>
      <c r="N313" s="104">
        <v>0</v>
      </c>
      <c r="O313" s="104">
        <v>912</v>
      </c>
      <c r="P313" s="104">
        <v>2612</v>
      </c>
      <c r="Q313" s="104">
        <v>2188</v>
      </c>
      <c r="R313" s="105">
        <v>0.4</v>
      </c>
      <c r="S313" s="106" t="s">
        <v>66</v>
      </c>
      <c r="U313" s="100">
        <f>AVERAGE(L$6:L313)</f>
        <v>4218.9935064935062</v>
      </c>
      <c r="V313" s="100">
        <f>AVERAGE(P$6:P313)</f>
        <v>1880.8571428571429</v>
      </c>
      <c r="W313" s="100">
        <f>AVERAGE(Q$6:Q313)</f>
        <v>2338.1363636363635</v>
      </c>
      <c r="X313" s="6"/>
      <c r="Z313" s="103">
        <v>308</v>
      </c>
      <c r="AA313" s="103">
        <v>3</v>
      </c>
      <c r="AB313" s="103">
        <v>3</v>
      </c>
      <c r="AC313" s="103">
        <v>2</v>
      </c>
      <c r="AD313" s="104">
        <v>66</v>
      </c>
      <c r="AE313" s="103">
        <v>7</v>
      </c>
      <c r="AF313" s="103">
        <v>9</v>
      </c>
      <c r="AG313" s="104">
        <v>1800</v>
      </c>
      <c r="AH313" s="103">
        <v>6</v>
      </c>
      <c r="AI313" s="104">
        <v>450</v>
      </c>
      <c r="AJ313" s="104">
        <v>5850</v>
      </c>
      <c r="AK313" s="104">
        <v>500</v>
      </c>
      <c r="AL313" s="104">
        <v>0</v>
      </c>
      <c r="AM313" s="104">
        <v>636</v>
      </c>
      <c r="AN313" s="104">
        <v>2036</v>
      </c>
      <c r="AO313" s="104">
        <v>3814</v>
      </c>
      <c r="AP313" s="105">
        <v>0.3</v>
      </c>
      <c r="AQ313" s="106" t="s">
        <v>66</v>
      </c>
      <c r="AS313" s="100">
        <f>AVERAGE(AJ$6:AJ313)</f>
        <v>6177.272727272727</v>
      </c>
      <c r="AT313" s="100">
        <f>AVERAGE(AN$6:AN313)</f>
        <v>2145.7727272727275</v>
      </c>
      <c r="AU313" s="100">
        <f>AVERAGE(AO$6:AO313)</f>
        <v>4031.5</v>
      </c>
      <c r="AV313" s="6"/>
      <c r="AX313" s="103">
        <v>308</v>
      </c>
      <c r="AY313" s="103">
        <v>4</v>
      </c>
      <c r="AZ313" s="103">
        <v>5</v>
      </c>
      <c r="BA313" s="103">
        <v>0</v>
      </c>
      <c r="BB313" s="104">
        <v>74</v>
      </c>
      <c r="BC313" s="103">
        <v>8</v>
      </c>
      <c r="BD313" s="103">
        <v>8</v>
      </c>
      <c r="BE313" s="104">
        <v>1600</v>
      </c>
      <c r="BF313" s="103">
        <v>4</v>
      </c>
      <c r="BG313" s="104">
        <v>500</v>
      </c>
      <c r="BH313" s="104">
        <v>5300</v>
      </c>
      <c r="BI313" s="104">
        <v>300</v>
      </c>
      <c r="BJ313" s="104">
        <v>0</v>
      </c>
      <c r="BK313" s="104">
        <v>536</v>
      </c>
      <c r="BL313" s="104">
        <v>1436</v>
      </c>
      <c r="BM313" s="104">
        <v>3864</v>
      </c>
      <c r="BN313" s="105">
        <v>0.2</v>
      </c>
      <c r="BO313" s="106" t="str">
        <v>No</v>
      </c>
      <c r="BQ313" s="100">
        <f>AVERAGE(BH$6:BH313)</f>
        <v>7572.727272727273</v>
      </c>
      <c r="BR313" s="100">
        <f>AVERAGE(BL$6:BL313)</f>
        <v>2087.0357142857142</v>
      </c>
      <c r="BS313" s="100">
        <f>AVERAGE(BM$6:BM313)</f>
        <v>5485.6915584415583</v>
      </c>
      <c r="BT313" s="6"/>
      <c r="BU313" s="103">
        <v>308</v>
      </c>
      <c r="BV313" s="103">
        <v>3</v>
      </c>
      <c r="BW313" s="103">
        <v>3</v>
      </c>
      <c r="BX313" s="103">
        <v>3</v>
      </c>
      <c r="BY313" s="104">
        <v>38</v>
      </c>
      <c r="BZ313" s="103">
        <v>6</v>
      </c>
      <c r="CA313" s="103">
        <v>9</v>
      </c>
      <c r="CB313" s="104">
        <v>1200</v>
      </c>
      <c r="CC313" s="103">
        <v>6</v>
      </c>
      <c r="CD313" s="104">
        <v>300</v>
      </c>
      <c r="CE313" s="104">
        <v>6300</v>
      </c>
      <c r="CF313" s="104">
        <v>300</v>
      </c>
      <c r="CG313" s="104">
        <v>0</v>
      </c>
      <c r="CH313" s="104">
        <v>468</v>
      </c>
      <c r="CI313" s="104">
        <v>1668</v>
      </c>
      <c r="CJ313" s="104">
        <v>4632</v>
      </c>
      <c r="CK313" s="105">
        <v>0.3</v>
      </c>
      <c r="CL313" s="106" t="s">
        <v>66</v>
      </c>
      <c r="CN313" s="100">
        <f>AVERAGE(CE$6:CE313)</f>
        <v>7594.1558441558445</v>
      </c>
      <c r="CO313" s="100">
        <f>AVERAGE(CI$6:CI313)</f>
        <v>2110.0064935064934</v>
      </c>
      <c r="CP313" s="100">
        <f>AVERAGE(CJ$6:CJ313)</f>
        <v>5484.1493506493507</v>
      </c>
    </row>
    <row r="314" spans="2:94" ht="16" x14ac:dyDescent="0.2">
      <c r="B314" s="103">
        <v>309</v>
      </c>
      <c r="C314" s="103">
        <v>1</v>
      </c>
      <c r="D314" s="103">
        <v>2</v>
      </c>
      <c r="E314" s="103">
        <v>4</v>
      </c>
      <c r="F314" s="104">
        <v>39</v>
      </c>
      <c r="G314" s="103">
        <v>8</v>
      </c>
      <c r="H314" s="103">
        <v>12</v>
      </c>
      <c r="I314" s="104">
        <v>450</v>
      </c>
      <c r="J314" s="103">
        <v>11</v>
      </c>
      <c r="K314" s="104">
        <v>300</v>
      </c>
      <c r="L314" s="104">
        <v>5700</v>
      </c>
      <c r="M314" s="104">
        <v>500</v>
      </c>
      <c r="N314" s="104">
        <v>0</v>
      </c>
      <c r="O314" s="104">
        <v>669</v>
      </c>
      <c r="P314" s="104">
        <v>2819</v>
      </c>
      <c r="Q314" s="104">
        <v>2881</v>
      </c>
      <c r="R314" s="105">
        <v>0.55000000000000004</v>
      </c>
      <c r="S314" s="106" t="s">
        <v>66</v>
      </c>
      <c r="U314" s="100">
        <f>AVERAGE(L$6:L314)</f>
        <v>4223.7864077669901</v>
      </c>
      <c r="V314" s="100">
        <f>AVERAGE(P$6:P314)</f>
        <v>1883.8932038834951</v>
      </c>
      <c r="W314" s="100">
        <f>AVERAGE(Q$6:Q314)</f>
        <v>2339.8932038834951</v>
      </c>
      <c r="X314" s="6"/>
      <c r="Z314" s="103">
        <v>309</v>
      </c>
      <c r="AA314" s="103">
        <v>2</v>
      </c>
      <c r="AB314" s="103">
        <v>4</v>
      </c>
      <c r="AC314" s="103">
        <v>3</v>
      </c>
      <c r="AD314" s="104">
        <v>54</v>
      </c>
      <c r="AE314" s="103">
        <v>7</v>
      </c>
      <c r="AF314" s="103">
        <v>10</v>
      </c>
      <c r="AG314" s="104">
        <v>1200</v>
      </c>
      <c r="AH314" s="103">
        <v>8</v>
      </c>
      <c r="AI314" s="104">
        <v>600</v>
      </c>
      <c r="AJ314" s="104">
        <v>6600</v>
      </c>
      <c r="AK314" s="104">
        <v>500</v>
      </c>
      <c r="AL314" s="104">
        <v>0</v>
      </c>
      <c r="AM314" s="104">
        <v>672</v>
      </c>
      <c r="AN314" s="104">
        <v>2372</v>
      </c>
      <c r="AO314" s="104">
        <v>4228</v>
      </c>
      <c r="AP314" s="105">
        <v>0.4</v>
      </c>
      <c r="AQ314" s="106" t="s">
        <v>66</v>
      </c>
      <c r="AS314" s="100">
        <f>AVERAGE(AJ$6:AJ314)</f>
        <v>6178.6407766990287</v>
      </c>
      <c r="AT314" s="100">
        <f>AVERAGE(AN$6:AN314)</f>
        <v>2146.5048543689322</v>
      </c>
      <c r="AU314" s="100">
        <f>AVERAGE(AO$6:AO314)</f>
        <v>4032.1359223300969</v>
      </c>
      <c r="AV314" s="6"/>
      <c r="AX314" s="103">
        <v>309</v>
      </c>
      <c r="AY314" s="103">
        <v>4</v>
      </c>
      <c r="AZ314" s="103">
        <v>1</v>
      </c>
      <c r="BA314" s="103">
        <v>3</v>
      </c>
      <c r="BB314" s="104">
        <v>52</v>
      </c>
      <c r="BC314" s="103">
        <v>8</v>
      </c>
      <c r="BD314" s="103">
        <v>11</v>
      </c>
      <c r="BE314" s="104">
        <v>1600</v>
      </c>
      <c r="BF314" s="103">
        <v>7</v>
      </c>
      <c r="BG314" s="104">
        <v>100</v>
      </c>
      <c r="BH314" s="104">
        <v>7300</v>
      </c>
      <c r="BI314" s="104">
        <v>300</v>
      </c>
      <c r="BJ314" s="104">
        <v>0</v>
      </c>
      <c r="BK314" s="104">
        <v>604</v>
      </c>
      <c r="BL314" s="104">
        <v>1954</v>
      </c>
      <c r="BM314" s="104">
        <v>5346</v>
      </c>
      <c r="BN314" s="105">
        <v>0.35</v>
      </c>
      <c r="BO314" s="106" t="str">
        <v>No</v>
      </c>
      <c r="BQ314" s="100">
        <f>AVERAGE(BH$6:BH314)</f>
        <v>7571.844660194175</v>
      </c>
      <c r="BR314" s="100">
        <f>AVERAGE(BL$6:BL314)</f>
        <v>2086.6051779935274</v>
      </c>
      <c r="BS314" s="100">
        <f>AVERAGE(BM$6:BM314)</f>
        <v>5485.2394822006472</v>
      </c>
      <c r="BT314" s="6"/>
      <c r="BU314" s="103">
        <v>309</v>
      </c>
      <c r="BV314" s="103">
        <v>3</v>
      </c>
      <c r="BW314" s="103">
        <v>3</v>
      </c>
      <c r="BX314" s="103">
        <v>2</v>
      </c>
      <c r="BY314" s="104">
        <v>59</v>
      </c>
      <c r="BZ314" s="103">
        <v>8</v>
      </c>
      <c r="CA314" s="103">
        <v>10</v>
      </c>
      <c r="CB314" s="104">
        <v>1200</v>
      </c>
      <c r="CC314" s="103">
        <v>7</v>
      </c>
      <c r="CD314" s="104">
        <v>300</v>
      </c>
      <c r="CE314" s="104">
        <v>7100</v>
      </c>
      <c r="CF314" s="104">
        <v>300</v>
      </c>
      <c r="CG314" s="104">
        <v>0</v>
      </c>
      <c r="CH314" s="104">
        <v>653</v>
      </c>
      <c r="CI314" s="104">
        <v>2003</v>
      </c>
      <c r="CJ314" s="104">
        <v>5097</v>
      </c>
      <c r="CK314" s="105">
        <v>0.35</v>
      </c>
      <c r="CL314" s="106" t="s">
        <v>66</v>
      </c>
      <c r="CN314" s="100">
        <f>AVERAGE(CE$6:CE314)</f>
        <v>7592.5566343042074</v>
      </c>
      <c r="CO314" s="100">
        <f>AVERAGE(CI$6:CI314)</f>
        <v>2109.6601941747572</v>
      </c>
      <c r="CP314" s="100">
        <f>AVERAGE(CJ$6:CJ314)</f>
        <v>5482.8964401294497</v>
      </c>
    </row>
    <row r="315" spans="2:94" ht="16" x14ac:dyDescent="0.2">
      <c r="B315" s="103">
        <v>310</v>
      </c>
      <c r="C315" s="103">
        <v>2</v>
      </c>
      <c r="D315" s="103">
        <v>3</v>
      </c>
      <c r="E315" s="103">
        <v>2</v>
      </c>
      <c r="F315" s="104">
        <v>67</v>
      </c>
      <c r="G315" s="103">
        <v>5</v>
      </c>
      <c r="H315" s="103">
        <v>7</v>
      </c>
      <c r="I315" s="104">
        <v>900</v>
      </c>
      <c r="J315" s="103">
        <v>5</v>
      </c>
      <c r="K315" s="104">
        <v>450</v>
      </c>
      <c r="L315" s="104">
        <v>3600</v>
      </c>
      <c r="M315" s="104">
        <v>500</v>
      </c>
      <c r="N315" s="104">
        <v>0</v>
      </c>
      <c r="O315" s="104">
        <v>575</v>
      </c>
      <c r="P315" s="104">
        <v>1825</v>
      </c>
      <c r="Q315" s="104">
        <v>1775</v>
      </c>
      <c r="R315" s="105">
        <v>0.25</v>
      </c>
      <c r="S315" s="106" t="s">
        <v>66</v>
      </c>
      <c r="U315" s="100">
        <f>AVERAGE(L$6:L315)</f>
        <v>4221.7741935483873</v>
      </c>
      <c r="V315" s="100">
        <f>AVERAGE(P$6:P315)</f>
        <v>1883.7032258064517</v>
      </c>
      <c r="W315" s="100">
        <f>AVERAGE(Q$6:Q315)</f>
        <v>2338.0709677419354</v>
      </c>
      <c r="X315" s="6"/>
      <c r="Z315" s="103">
        <v>310</v>
      </c>
      <c r="AA315" s="103">
        <v>5</v>
      </c>
      <c r="AB315" s="103">
        <v>2</v>
      </c>
      <c r="AC315" s="103">
        <v>3</v>
      </c>
      <c r="AD315" s="104">
        <v>36</v>
      </c>
      <c r="AE315" s="103">
        <v>8</v>
      </c>
      <c r="AF315" s="103">
        <v>11</v>
      </c>
      <c r="AG315" s="104">
        <v>3000</v>
      </c>
      <c r="AH315" s="103">
        <v>6</v>
      </c>
      <c r="AI315" s="104">
        <v>300</v>
      </c>
      <c r="AJ315" s="104">
        <v>6900</v>
      </c>
      <c r="AK315" s="104">
        <v>500</v>
      </c>
      <c r="AL315" s="104">
        <v>0</v>
      </c>
      <c r="AM315" s="104">
        <v>456</v>
      </c>
      <c r="AN315" s="104">
        <v>1856</v>
      </c>
      <c r="AO315" s="104">
        <v>5044</v>
      </c>
      <c r="AP315" s="105">
        <v>0.3</v>
      </c>
      <c r="AQ315" s="106" t="s">
        <v>66</v>
      </c>
      <c r="AS315" s="100">
        <f>AVERAGE(AJ$6:AJ315)</f>
        <v>6180.9677419354839</v>
      </c>
      <c r="AT315" s="100">
        <f>AVERAGE(AN$6:AN315)</f>
        <v>2145.5677419354838</v>
      </c>
      <c r="AU315" s="100">
        <f>AVERAGE(AO$6:AO315)</f>
        <v>4035.4</v>
      </c>
      <c r="AV315" s="6"/>
      <c r="AX315" s="103">
        <v>310</v>
      </c>
      <c r="AY315" s="103">
        <v>0</v>
      </c>
      <c r="AZ315" s="103">
        <v>3</v>
      </c>
      <c r="BA315" s="103">
        <v>1</v>
      </c>
      <c r="BB315" s="104">
        <v>72</v>
      </c>
      <c r="BC315" s="103">
        <v>6</v>
      </c>
      <c r="BD315" s="103">
        <v>7</v>
      </c>
      <c r="BE315" s="104">
        <v>0</v>
      </c>
      <c r="BF315" s="103">
        <v>7</v>
      </c>
      <c r="BG315" s="104">
        <v>300</v>
      </c>
      <c r="BH315" s="104">
        <v>5900</v>
      </c>
      <c r="BI315" s="104">
        <v>300</v>
      </c>
      <c r="BJ315" s="104">
        <v>0</v>
      </c>
      <c r="BK315" s="104">
        <v>744</v>
      </c>
      <c r="BL315" s="104">
        <v>2094</v>
      </c>
      <c r="BM315" s="104">
        <v>3806</v>
      </c>
      <c r="BN315" s="105">
        <v>0.35</v>
      </c>
      <c r="BO315" s="106" t="str">
        <v>No</v>
      </c>
      <c r="BQ315" s="100">
        <f>AVERAGE(BH$6:BH315)</f>
        <v>7566.4516129032254</v>
      </c>
      <c r="BR315" s="100">
        <f>AVERAGE(BL$6:BL315)</f>
        <v>2086.6290322580644</v>
      </c>
      <c r="BS315" s="100">
        <f>AVERAGE(BM$6:BM315)</f>
        <v>5479.822580645161</v>
      </c>
      <c r="BT315" s="6"/>
      <c r="BU315" s="103">
        <v>310</v>
      </c>
      <c r="BV315" s="103">
        <v>2</v>
      </c>
      <c r="BW315" s="103">
        <v>4</v>
      </c>
      <c r="BX315" s="103">
        <v>3</v>
      </c>
      <c r="BY315" s="104">
        <v>41</v>
      </c>
      <c r="BZ315" s="103">
        <v>9</v>
      </c>
      <c r="CA315" s="103">
        <v>12</v>
      </c>
      <c r="CB315" s="104">
        <v>800</v>
      </c>
      <c r="CC315" s="103">
        <v>10</v>
      </c>
      <c r="CD315" s="104">
        <v>400</v>
      </c>
      <c r="CE315" s="104">
        <v>9200</v>
      </c>
      <c r="CF315" s="104">
        <v>300</v>
      </c>
      <c r="CG315" s="104">
        <v>0</v>
      </c>
      <c r="CH315" s="104">
        <v>650</v>
      </c>
      <c r="CI315" s="104">
        <v>2450</v>
      </c>
      <c r="CJ315" s="104">
        <v>6750</v>
      </c>
      <c r="CK315" s="105">
        <v>0.5</v>
      </c>
      <c r="CL315" s="106" t="s">
        <v>66</v>
      </c>
      <c r="CN315" s="100">
        <f>AVERAGE(CE$6:CE315)</f>
        <v>7597.7419354838712</v>
      </c>
      <c r="CO315" s="100">
        <f>AVERAGE(CI$6:CI315)</f>
        <v>2110.7580645161293</v>
      </c>
      <c r="CP315" s="100">
        <f>AVERAGE(CJ$6:CJ315)</f>
        <v>5486.9838709677415</v>
      </c>
    </row>
    <row r="316" spans="2:94" ht="16" x14ac:dyDescent="0.2">
      <c r="B316" s="103">
        <v>311</v>
      </c>
      <c r="C316" s="103">
        <v>2</v>
      </c>
      <c r="D316" s="103">
        <v>3</v>
      </c>
      <c r="E316" s="103">
        <v>4</v>
      </c>
      <c r="F316" s="104">
        <v>58</v>
      </c>
      <c r="G316" s="103">
        <v>4</v>
      </c>
      <c r="H316" s="103">
        <v>8</v>
      </c>
      <c r="I316" s="104">
        <v>900</v>
      </c>
      <c r="J316" s="103">
        <v>6</v>
      </c>
      <c r="K316" s="104">
        <v>450</v>
      </c>
      <c r="L316" s="104">
        <v>4050</v>
      </c>
      <c r="M316" s="104">
        <v>500</v>
      </c>
      <c r="N316" s="104">
        <v>0</v>
      </c>
      <c r="O316" s="104">
        <v>588</v>
      </c>
      <c r="P316" s="104">
        <v>1988</v>
      </c>
      <c r="Q316" s="104">
        <v>2062</v>
      </c>
      <c r="R316" s="105">
        <v>0.3</v>
      </c>
      <c r="S316" s="106" t="s">
        <v>66</v>
      </c>
      <c r="U316" s="100">
        <f>AVERAGE(L$6:L316)</f>
        <v>4221.2218649517681</v>
      </c>
      <c r="V316" s="100">
        <f>AVERAGE(P$6:P316)</f>
        <v>1884.0385852090033</v>
      </c>
      <c r="W316" s="100">
        <f>AVERAGE(Q$6:Q316)</f>
        <v>2337.1832797427651</v>
      </c>
      <c r="X316" s="6"/>
      <c r="Z316" s="103">
        <v>311</v>
      </c>
      <c r="AA316" s="103">
        <v>3</v>
      </c>
      <c r="AB316" s="103">
        <v>4</v>
      </c>
      <c r="AC316" s="103">
        <v>2</v>
      </c>
      <c r="AD316" s="104">
        <v>64</v>
      </c>
      <c r="AE316" s="103">
        <v>6</v>
      </c>
      <c r="AF316" s="103">
        <v>8</v>
      </c>
      <c r="AG316" s="104">
        <v>1800</v>
      </c>
      <c r="AH316" s="103">
        <v>5</v>
      </c>
      <c r="AI316" s="104">
        <v>600</v>
      </c>
      <c r="AJ316" s="104">
        <v>5400</v>
      </c>
      <c r="AK316" s="104">
        <v>500</v>
      </c>
      <c r="AL316" s="104">
        <v>0</v>
      </c>
      <c r="AM316" s="104">
        <v>560</v>
      </c>
      <c r="AN316" s="104">
        <v>1810</v>
      </c>
      <c r="AO316" s="104">
        <v>3590</v>
      </c>
      <c r="AP316" s="105">
        <v>0.25</v>
      </c>
      <c r="AQ316" s="106" t="s">
        <v>66</v>
      </c>
      <c r="AS316" s="100">
        <f>AVERAGE(AJ$6:AJ316)</f>
        <v>6178.4565916398715</v>
      </c>
      <c r="AT316" s="100">
        <f>AVERAGE(AN$6:AN316)</f>
        <v>2144.4887459807073</v>
      </c>
      <c r="AU316" s="100">
        <f>AVERAGE(AO$6:AO316)</f>
        <v>4033.9678456591641</v>
      </c>
      <c r="AV316" s="6"/>
      <c r="AX316" s="103">
        <v>311</v>
      </c>
      <c r="AY316" s="103">
        <v>1</v>
      </c>
      <c r="AZ316" s="103">
        <v>3</v>
      </c>
      <c r="BA316" s="103">
        <v>2</v>
      </c>
      <c r="BB316" s="104">
        <v>44</v>
      </c>
      <c r="BC316" s="103">
        <v>7</v>
      </c>
      <c r="BD316" s="103">
        <v>9</v>
      </c>
      <c r="BE316" s="104">
        <v>400</v>
      </c>
      <c r="BF316" s="103">
        <v>8</v>
      </c>
      <c r="BG316" s="104">
        <v>300</v>
      </c>
      <c r="BH316" s="104">
        <v>7100</v>
      </c>
      <c r="BI316" s="104">
        <v>300</v>
      </c>
      <c r="BJ316" s="104">
        <v>0</v>
      </c>
      <c r="BK316" s="104">
        <v>592</v>
      </c>
      <c r="BL316" s="104">
        <v>2092</v>
      </c>
      <c r="BM316" s="104">
        <v>5008</v>
      </c>
      <c r="BN316" s="105">
        <v>0.4</v>
      </c>
      <c r="BO316" s="106" t="str">
        <v>No</v>
      </c>
      <c r="BQ316" s="100">
        <f>AVERAGE(BH$6:BH316)</f>
        <v>7564.951768488746</v>
      </c>
      <c r="BR316" s="100">
        <f>AVERAGE(BL$6:BL316)</f>
        <v>2086.6463022508037</v>
      </c>
      <c r="BS316" s="100">
        <f>AVERAGE(BM$6:BM316)</f>
        <v>5478.3054662379418</v>
      </c>
      <c r="BT316" s="6"/>
      <c r="BU316" s="103">
        <v>311</v>
      </c>
      <c r="BV316" s="103">
        <v>0</v>
      </c>
      <c r="BW316" s="103">
        <v>4</v>
      </c>
      <c r="BX316" s="103">
        <v>1</v>
      </c>
      <c r="BY316" s="104">
        <v>53</v>
      </c>
      <c r="BZ316" s="103">
        <v>10</v>
      </c>
      <c r="CA316" s="103">
        <v>11</v>
      </c>
      <c r="CB316" s="104">
        <v>0</v>
      </c>
      <c r="CC316" s="103">
        <v>11</v>
      </c>
      <c r="CD316" s="104">
        <v>400</v>
      </c>
      <c r="CE316" s="104">
        <v>9200</v>
      </c>
      <c r="CF316" s="104">
        <v>300</v>
      </c>
      <c r="CG316" s="104">
        <v>0</v>
      </c>
      <c r="CH316" s="104">
        <v>823</v>
      </c>
      <c r="CI316" s="104">
        <v>2773</v>
      </c>
      <c r="CJ316" s="104">
        <v>6427</v>
      </c>
      <c r="CK316" s="105">
        <v>0.55000000000000004</v>
      </c>
      <c r="CL316" s="106" t="s">
        <v>66</v>
      </c>
      <c r="CN316" s="100">
        <f>AVERAGE(CE$6:CE316)</f>
        <v>7602.893890675241</v>
      </c>
      <c r="CO316" s="100">
        <f>AVERAGE(CI$6:CI316)</f>
        <v>2112.8874598070738</v>
      </c>
      <c r="CP316" s="100">
        <f>AVERAGE(CJ$6:CJ316)</f>
        <v>5490.0064308681676</v>
      </c>
    </row>
    <row r="317" spans="2:94" ht="16" x14ac:dyDescent="0.2">
      <c r="B317" s="103">
        <v>312</v>
      </c>
      <c r="C317" s="103">
        <v>3</v>
      </c>
      <c r="D317" s="103">
        <v>2</v>
      </c>
      <c r="E317" s="103">
        <v>3</v>
      </c>
      <c r="F317" s="104">
        <v>68</v>
      </c>
      <c r="G317" s="103">
        <v>5</v>
      </c>
      <c r="H317" s="103">
        <v>8</v>
      </c>
      <c r="I317" s="104">
        <v>1350</v>
      </c>
      <c r="J317" s="103">
        <v>5</v>
      </c>
      <c r="K317" s="104">
        <v>300</v>
      </c>
      <c r="L317" s="104">
        <v>3900</v>
      </c>
      <c r="M317" s="104">
        <v>500</v>
      </c>
      <c r="N317" s="104">
        <v>0</v>
      </c>
      <c r="O317" s="104">
        <v>580</v>
      </c>
      <c r="P317" s="104">
        <v>1830</v>
      </c>
      <c r="Q317" s="104">
        <v>2070</v>
      </c>
      <c r="R317" s="105">
        <v>0.25</v>
      </c>
      <c r="S317" s="106" t="s">
        <v>66</v>
      </c>
      <c r="U317" s="100">
        <f>AVERAGE(L$6:L317)</f>
        <v>4220.1923076923076</v>
      </c>
      <c r="V317" s="100">
        <f>AVERAGE(P$6:P317)</f>
        <v>1883.8653846153845</v>
      </c>
      <c r="W317" s="100">
        <f>AVERAGE(Q$6:Q317)</f>
        <v>2336.3269230769229</v>
      </c>
      <c r="X317" s="6"/>
      <c r="Z317" s="103">
        <v>312</v>
      </c>
      <c r="AA317" s="103">
        <v>0</v>
      </c>
      <c r="AB317" s="103">
        <v>4</v>
      </c>
      <c r="AC317" s="103">
        <v>2</v>
      </c>
      <c r="AD317" s="104">
        <v>41</v>
      </c>
      <c r="AE317" s="103">
        <v>5</v>
      </c>
      <c r="AF317" s="103">
        <v>7</v>
      </c>
      <c r="AG317" s="104">
        <v>0</v>
      </c>
      <c r="AH317" s="103">
        <v>7</v>
      </c>
      <c r="AI317" s="104">
        <v>600</v>
      </c>
      <c r="AJ317" s="104">
        <v>4800</v>
      </c>
      <c r="AK317" s="104">
        <v>500</v>
      </c>
      <c r="AL317" s="104">
        <v>0</v>
      </c>
      <c r="AM317" s="104">
        <v>527</v>
      </c>
      <c r="AN317" s="104">
        <v>2077</v>
      </c>
      <c r="AO317" s="104">
        <v>2723</v>
      </c>
      <c r="AP317" s="105">
        <v>0.35</v>
      </c>
      <c r="AQ317" s="106" t="s">
        <v>66</v>
      </c>
      <c r="AS317" s="100">
        <f>AVERAGE(AJ$6:AJ317)</f>
        <v>6174.0384615384619</v>
      </c>
      <c r="AT317" s="100">
        <f>AVERAGE(AN$6:AN317)</f>
        <v>2144.272435897436</v>
      </c>
      <c r="AU317" s="100">
        <f>AVERAGE(AO$6:AO317)</f>
        <v>4029.7660256410259</v>
      </c>
      <c r="AV317" s="6"/>
      <c r="AX317" s="103">
        <v>312</v>
      </c>
      <c r="AY317" s="103">
        <v>1</v>
      </c>
      <c r="AZ317" s="103">
        <v>3</v>
      </c>
      <c r="BA317" s="103">
        <v>4</v>
      </c>
      <c r="BB317" s="104">
        <v>55</v>
      </c>
      <c r="BC317" s="103">
        <v>9</v>
      </c>
      <c r="BD317" s="103">
        <v>13</v>
      </c>
      <c r="BE317" s="104">
        <v>400</v>
      </c>
      <c r="BF317" s="103">
        <v>12</v>
      </c>
      <c r="BG317" s="104">
        <v>300</v>
      </c>
      <c r="BH317" s="104">
        <v>10300</v>
      </c>
      <c r="BI317" s="104">
        <v>300</v>
      </c>
      <c r="BJ317" s="104">
        <v>0</v>
      </c>
      <c r="BK317" s="104">
        <v>900</v>
      </c>
      <c r="BL317" s="104">
        <v>3000</v>
      </c>
      <c r="BM317" s="104">
        <v>7300</v>
      </c>
      <c r="BN317" s="105">
        <v>0.6</v>
      </c>
      <c r="BO317" s="106" t="str">
        <v>No</v>
      </c>
      <c r="BQ317" s="100">
        <f>AVERAGE(BH$6:BH317)</f>
        <v>7573.7179487179483</v>
      </c>
      <c r="BR317" s="100">
        <f>AVERAGE(BL$6:BL317)</f>
        <v>2089.5737179487178</v>
      </c>
      <c r="BS317" s="100">
        <f>AVERAGE(BM$6:BM317)</f>
        <v>5484.1442307692305</v>
      </c>
      <c r="BT317" s="6"/>
      <c r="BU317" s="103">
        <v>312</v>
      </c>
      <c r="BV317" s="103">
        <v>5</v>
      </c>
      <c r="BW317" s="103">
        <v>1</v>
      </c>
      <c r="BX317" s="103">
        <v>3</v>
      </c>
      <c r="BY317" s="104">
        <v>52</v>
      </c>
      <c r="BZ317" s="103">
        <v>7</v>
      </c>
      <c r="CA317" s="103">
        <v>10</v>
      </c>
      <c r="CB317" s="104">
        <v>2000</v>
      </c>
      <c r="CC317" s="103">
        <v>5</v>
      </c>
      <c r="CD317" s="104">
        <v>100</v>
      </c>
      <c r="CE317" s="104">
        <v>6100</v>
      </c>
      <c r="CF317" s="104">
        <v>300</v>
      </c>
      <c r="CG317" s="104">
        <v>0</v>
      </c>
      <c r="CH317" s="104">
        <v>500</v>
      </c>
      <c r="CI317" s="104">
        <v>1550</v>
      </c>
      <c r="CJ317" s="104">
        <v>4550</v>
      </c>
      <c r="CK317" s="105">
        <v>0.25</v>
      </c>
      <c r="CL317" s="106" t="s">
        <v>66</v>
      </c>
      <c r="CN317" s="100">
        <f>AVERAGE(CE$6:CE317)</f>
        <v>7598.0769230769229</v>
      </c>
      <c r="CO317" s="100">
        <f>AVERAGE(CI$6:CI317)</f>
        <v>2111.0833333333335</v>
      </c>
      <c r="CP317" s="100">
        <f>AVERAGE(CJ$6:CJ317)</f>
        <v>5486.9935897435898</v>
      </c>
    </row>
    <row r="318" spans="2:94" ht="16" x14ac:dyDescent="0.2">
      <c r="B318" s="103">
        <v>313</v>
      </c>
      <c r="C318" s="103">
        <v>2</v>
      </c>
      <c r="D318" s="103">
        <v>4</v>
      </c>
      <c r="E318" s="103">
        <v>2</v>
      </c>
      <c r="F318" s="104">
        <v>33</v>
      </c>
      <c r="G318" s="103">
        <v>5</v>
      </c>
      <c r="H318" s="103">
        <v>7</v>
      </c>
      <c r="I318" s="104">
        <v>900</v>
      </c>
      <c r="J318" s="103">
        <v>5</v>
      </c>
      <c r="K318" s="104">
        <v>600</v>
      </c>
      <c r="L318" s="104">
        <v>3750</v>
      </c>
      <c r="M318" s="104">
        <v>500</v>
      </c>
      <c r="N318" s="104">
        <v>0</v>
      </c>
      <c r="O318" s="104">
        <v>405</v>
      </c>
      <c r="P318" s="104">
        <v>1655</v>
      </c>
      <c r="Q318" s="104">
        <v>2095</v>
      </c>
      <c r="R318" s="105">
        <v>0.25</v>
      </c>
      <c r="S318" s="106" t="s">
        <v>66</v>
      </c>
      <c r="U318" s="100">
        <f>AVERAGE(L$6:L318)</f>
        <v>4218.6900958466458</v>
      </c>
      <c r="V318" s="100">
        <f>AVERAGE(P$6:P318)</f>
        <v>1883.1341853035144</v>
      </c>
      <c r="W318" s="100">
        <f>AVERAGE(Q$6:Q318)</f>
        <v>2335.5559105431312</v>
      </c>
      <c r="X318" s="6"/>
      <c r="Z318" s="103">
        <v>313</v>
      </c>
      <c r="AA318" s="103">
        <v>1</v>
      </c>
      <c r="AB318" s="103">
        <v>3</v>
      </c>
      <c r="AC318" s="103">
        <v>3</v>
      </c>
      <c r="AD318" s="104">
        <v>46</v>
      </c>
      <c r="AE318" s="103">
        <v>11</v>
      </c>
      <c r="AF318" s="103">
        <v>14</v>
      </c>
      <c r="AG318" s="104">
        <v>600</v>
      </c>
      <c r="AH318" s="103">
        <v>13</v>
      </c>
      <c r="AI318" s="104">
        <v>450</v>
      </c>
      <c r="AJ318" s="104">
        <v>8850</v>
      </c>
      <c r="AK318" s="104">
        <v>500</v>
      </c>
      <c r="AL318" s="104">
        <v>0</v>
      </c>
      <c r="AM318" s="104">
        <v>838</v>
      </c>
      <c r="AN318" s="104">
        <v>3288</v>
      </c>
      <c r="AO318" s="104">
        <v>5562</v>
      </c>
      <c r="AP318" s="105">
        <v>0.65</v>
      </c>
      <c r="AQ318" s="106" t="s">
        <v>66</v>
      </c>
      <c r="AS318" s="100">
        <f>AVERAGE(AJ$6:AJ318)</f>
        <v>6182.5878594249198</v>
      </c>
      <c r="AT318" s="100">
        <f>AVERAGE(AN$6:AN318)</f>
        <v>2147.9265175718851</v>
      </c>
      <c r="AU318" s="100">
        <f>AVERAGE(AO$6:AO318)</f>
        <v>4034.6613418530351</v>
      </c>
      <c r="AV318" s="6"/>
      <c r="AX318" s="103">
        <v>313</v>
      </c>
      <c r="AY318" s="103">
        <v>4</v>
      </c>
      <c r="AZ318" s="103">
        <v>1</v>
      </c>
      <c r="BA318" s="103">
        <v>2</v>
      </c>
      <c r="BB318" s="104">
        <v>51</v>
      </c>
      <c r="BC318" s="103">
        <v>6</v>
      </c>
      <c r="BD318" s="103">
        <v>8</v>
      </c>
      <c r="BE318" s="104">
        <v>1600</v>
      </c>
      <c r="BF318" s="103">
        <v>4</v>
      </c>
      <c r="BG318" s="104">
        <v>100</v>
      </c>
      <c r="BH318" s="104">
        <v>4900</v>
      </c>
      <c r="BI318" s="104">
        <v>300</v>
      </c>
      <c r="BJ318" s="104">
        <v>0</v>
      </c>
      <c r="BK318" s="104">
        <v>444</v>
      </c>
      <c r="BL318" s="104">
        <v>1344</v>
      </c>
      <c r="BM318" s="104">
        <v>3556</v>
      </c>
      <c r="BN318" s="105">
        <v>0.2</v>
      </c>
      <c r="BO318" s="106" t="str">
        <v>No</v>
      </c>
      <c r="BQ318" s="100">
        <f>AVERAGE(BH$6:BH318)</f>
        <v>7565.1757188498405</v>
      </c>
      <c r="BR318" s="100">
        <f>AVERAGE(BL$6:BL318)</f>
        <v>2087.1916932907347</v>
      </c>
      <c r="BS318" s="100">
        <f>AVERAGE(BM$6:BM318)</f>
        <v>5477.9840255591052</v>
      </c>
      <c r="BT318" s="6"/>
      <c r="BU318" s="103">
        <v>313</v>
      </c>
      <c r="BV318" s="103">
        <v>4</v>
      </c>
      <c r="BW318" s="103">
        <v>3</v>
      </c>
      <c r="BX318" s="103">
        <v>4</v>
      </c>
      <c r="BY318" s="104">
        <v>67</v>
      </c>
      <c r="BZ318" s="103">
        <v>4</v>
      </c>
      <c r="CA318" s="103">
        <v>8</v>
      </c>
      <c r="CB318" s="104">
        <v>1600</v>
      </c>
      <c r="CC318" s="103">
        <v>4</v>
      </c>
      <c r="CD318" s="104">
        <v>300</v>
      </c>
      <c r="CE318" s="104">
        <v>5100</v>
      </c>
      <c r="CF318" s="104">
        <v>300</v>
      </c>
      <c r="CG318" s="104">
        <v>0</v>
      </c>
      <c r="CH318" s="104">
        <v>508</v>
      </c>
      <c r="CI318" s="104">
        <v>1408</v>
      </c>
      <c r="CJ318" s="104">
        <v>3692</v>
      </c>
      <c r="CK318" s="105">
        <v>0.2</v>
      </c>
      <c r="CL318" s="106" t="s">
        <v>66</v>
      </c>
      <c r="CN318" s="100">
        <f>AVERAGE(CE$6:CE318)</f>
        <v>7590.0958466453676</v>
      </c>
      <c r="CO318" s="100">
        <f>AVERAGE(CI$6:CI318)</f>
        <v>2108.8370607028755</v>
      </c>
      <c r="CP318" s="100">
        <f>AVERAGE(CJ$6:CJ318)</f>
        <v>5481.2587859424921</v>
      </c>
    </row>
    <row r="319" spans="2:94" ht="16" x14ac:dyDescent="0.2">
      <c r="B319" s="103">
        <v>314</v>
      </c>
      <c r="C319" s="103">
        <v>4</v>
      </c>
      <c r="D319" s="103">
        <v>5</v>
      </c>
      <c r="E319" s="103">
        <v>5</v>
      </c>
      <c r="F319" s="104">
        <v>46</v>
      </c>
      <c r="G319" s="103">
        <v>6</v>
      </c>
      <c r="H319" s="103">
        <v>11</v>
      </c>
      <c r="I319" s="104">
        <v>1800</v>
      </c>
      <c r="J319" s="103">
        <v>7</v>
      </c>
      <c r="K319" s="104">
        <v>750</v>
      </c>
      <c r="L319" s="104">
        <v>5700</v>
      </c>
      <c r="M319" s="104">
        <v>500</v>
      </c>
      <c r="N319" s="104">
        <v>0</v>
      </c>
      <c r="O319" s="104">
        <v>562</v>
      </c>
      <c r="P319" s="104">
        <v>2112</v>
      </c>
      <c r="Q319" s="104">
        <v>3588</v>
      </c>
      <c r="R319" s="105">
        <v>0.35</v>
      </c>
      <c r="S319" s="106" t="s">
        <v>66</v>
      </c>
      <c r="U319" s="100">
        <f>AVERAGE(L$6:L319)</f>
        <v>4223.4076433121018</v>
      </c>
      <c r="V319" s="100">
        <f>AVERAGE(P$6:P319)</f>
        <v>1883.8630573248408</v>
      </c>
      <c r="W319" s="100">
        <f>AVERAGE(Q$6:Q319)</f>
        <v>2339.5445859872611</v>
      </c>
      <c r="X319" s="6"/>
      <c r="Z319" s="103">
        <v>314</v>
      </c>
      <c r="AA319" s="103">
        <v>2</v>
      </c>
      <c r="AB319" s="103">
        <v>4</v>
      </c>
      <c r="AC319" s="103">
        <v>3</v>
      </c>
      <c r="AD319" s="104">
        <v>38</v>
      </c>
      <c r="AE319" s="103">
        <v>5</v>
      </c>
      <c r="AF319" s="103">
        <v>8</v>
      </c>
      <c r="AG319" s="104">
        <v>1200</v>
      </c>
      <c r="AH319" s="103">
        <v>6</v>
      </c>
      <c r="AI319" s="104">
        <v>600</v>
      </c>
      <c r="AJ319" s="104">
        <v>5400</v>
      </c>
      <c r="AK319" s="104">
        <v>500</v>
      </c>
      <c r="AL319" s="104">
        <v>0</v>
      </c>
      <c r="AM319" s="104">
        <v>468</v>
      </c>
      <c r="AN319" s="104">
        <v>1868</v>
      </c>
      <c r="AO319" s="104">
        <v>3532</v>
      </c>
      <c r="AP319" s="105">
        <v>0.3</v>
      </c>
      <c r="AQ319" s="106" t="s">
        <v>66</v>
      </c>
      <c r="AS319" s="100">
        <f>AVERAGE(AJ$6:AJ319)</f>
        <v>6180.0955414012742</v>
      </c>
      <c r="AT319" s="100">
        <f>AVERAGE(AN$6:AN319)</f>
        <v>2147.0350318471337</v>
      </c>
      <c r="AU319" s="100">
        <f>AVERAGE(AO$6:AO319)</f>
        <v>4033.06050955414</v>
      </c>
      <c r="AV319" s="6"/>
      <c r="AX319" s="103">
        <v>314</v>
      </c>
      <c r="AY319" s="103">
        <v>3</v>
      </c>
      <c r="AZ319" s="103">
        <v>3</v>
      </c>
      <c r="BA319" s="103">
        <v>2</v>
      </c>
      <c r="BB319" s="104">
        <v>37</v>
      </c>
      <c r="BC319" s="103">
        <v>11</v>
      </c>
      <c r="BD319" s="103">
        <v>13</v>
      </c>
      <c r="BE319" s="104">
        <v>1200</v>
      </c>
      <c r="BF319" s="103">
        <v>10</v>
      </c>
      <c r="BG319" s="104">
        <v>300</v>
      </c>
      <c r="BH319" s="104">
        <v>9500</v>
      </c>
      <c r="BI319" s="104">
        <v>300</v>
      </c>
      <c r="BJ319" s="104">
        <v>0</v>
      </c>
      <c r="BK319" s="104">
        <v>610</v>
      </c>
      <c r="BL319" s="104">
        <v>2410</v>
      </c>
      <c r="BM319" s="104">
        <v>7090</v>
      </c>
      <c r="BN319" s="105">
        <v>0.5</v>
      </c>
      <c r="BO319" s="106" t="str">
        <v>No</v>
      </c>
      <c r="BQ319" s="100">
        <f>AVERAGE(BH$6:BH319)</f>
        <v>7571.3375796178343</v>
      </c>
      <c r="BR319" s="100">
        <f>AVERAGE(BL$6:BL319)</f>
        <v>2088.2197452229298</v>
      </c>
      <c r="BS319" s="100">
        <f>AVERAGE(BM$6:BM319)</f>
        <v>5483.1178343949041</v>
      </c>
      <c r="BT319" s="6"/>
      <c r="BU319" s="103">
        <v>314</v>
      </c>
      <c r="BV319" s="103">
        <v>0</v>
      </c>
      <c r="BW319" s="103">
        <v>3</v>
      </c>
      <c r="BX319" s="103">
        <v>4</v>
      </c>
      <c r="BY319" s="104">
        <v>53</v>
      </c>
      <c r="BZ319" s="103">
        <v>7</v>
      </c>
      <c r="CA319" s="103">
        <v>11</v>
      </c>
      <c r="CB319" s="104">
        <v>0</v>
      </c>
      <c r="CC319" s="103">
        <v>11</v>
      </c>
      <c r="CD319" s="104">
        <v>300</v>
      </c>
      <c r="CE319" s="104">
        <v>9100</v>
      </c>
      <c r="CF319" s="104">
        <v>300</v>
      </c>
      <c r="CG319" s="104">
        <v>0</v>
      </c>
      <c r="CH319" s="104">
        <v>823</v>
      </c>
      <c r="CI319" s="104">
        <v>2773</v>
      </c>
      <c r="CJ319" s="104">
        <v>6327</v>
      </c>
      <c r="CK319" s="105">
        <v>0.55000000000000004</v>
      </c>
      <c r="CL319" s="106" t="s">
        <v>66</v>
      </c>
      <c r="CN319" s="100">
        <f>AVERAGE(CE$6:CE319)</f>
        <v>7594.9044585987258</v>
      </c>
      <c r="CO319" s="100">
        <f>AVERAGE(CI$6:CI319)</f>
        <v>2110.9522292993629</v>
      </c>
      <c r="CP319" s="100">
        <f>AVERAGE(CJ$6:CJ319)</f>
        <v>5483.9522292993634</v>
      </c>
    </row>
    <row r="320" spans="2:94" ht="16" x14ac:dyDescent="0.2">
      <c r="B320" s="103">
        <v>315</v>
      </c>
      <c r="C320" s="103">
        <v>4</v>
      </c>
      <c r="D320" s="103">
        <v>3</v>
      </c>
      <c r="E320" s="103">
        <v>2</v>
      </c>
      <c r="F320" s="104">
        <v>33</v>
      </c>
      <c r="G320" s="103">
        <v>6</v>
      </c>
      <c r="H320" s="103">
        <v>8</v>
      </c>
      <c r="I320" s="104">
        <v>1800</v>
      </c>
      <c r="J320" s="103">
        <v>4</v>
      </c>
      <c r="K320" s="104">
        <v>450</v>
      </c>
      <c r="L320" s="104">
        <v>4050</v>
      </c>
      <c r="M320" s="104">
        <v>500</v>
      </c>
      <c r="N320" s="104">
        <v>0</v>
      </c>
      <c r="O320" s="104">
        <v>372</v>
      </c>
      <c r="P320" s="104">
        <v>1472</v>
      </c>
      <c r="Q320" s="104">
        <v>2578</v>
      </c>
      <c r="R320" s="105">
        <v>0.2</v>
      </c>
      <c r="S320" s="106" t="s">
        <v>66</v>
      </c>
      <c r="U320" s="100">
        <f>AVERAGE(L$6:L320)</f>
        <v>4222.8571428571431</v>
      </c>
      <c r="V320" s="100">
        <f>AVERAGE(P$6:P320)</f>
        <v>1882.5555555555557</v>
      </c>
      <c r="W320" s="100">
        <f>AVERAGE(Q$6:Q320)</f>
        <v>2340.3015873015875</v>
      </c>
      <c r="X320" s="6"/>
      <c r="Z320" s="103">
        <v>315</v>
      </c>
      <c r="AA320" s="103">
        <v>5</v>
      </c>
      <c r="AB320" s="103">
        <v>4</v>
      </c>
      <c r="AC320" s="103">
        <v>1</v>
      </c>
      <c r="AD320" s="104">
        <v>67</v>
      </c>
      <c r="AE320" s="103">
        <v>7</v>
      </c>
      <c r="AF320" s="103">
        <v>8</v>
      </c>
      <c r="AG320" s="104">
        <v>3000</v>
      </c>
      <c r="AH320" s="103">
        <v>3</v>
      </c>
      <c r="AI320" s="104">
        <v>600</v>
      </c>
      <c r="AJ320" s="104">
        <v>5400</v>
      </c>
      <c r="AK320" s="104">
        <v>500</v>
      </c>
      <c r="AL320" s="104">
        <v>0</v>
      </c>
      <c r="AM320" s="104">
        <v>441</v>
      </c>
      <c r="AN320" s="104">
        <v>1391</v>
      </c>
      <c r="AO320" s="104">
        <v>4009</v>
      </c>
      <c r="AP320" s="105">
        <v>0.15</v>
      </c>
      <c r="AQ320" s="106" t="s">
        <v>66</v>
      </c>
      <c r="AS320" s="100">
        <f>AVERAGE(AJ$6:AJ320)</f>
        <v>6177.6190476190477</v>
      </c>
      <c r="AT320" s="100">
        <f>AVERAGE(AN$6:AN320)</f>
        <v>2144.6349206349205</v>
      </c>
      <c r="AU320" s="100">
        <f>AVERAGE(AO$6:AO320)</f>
        <v>4032.9841269841268</v>
      </c>
      <c r="AV320" s="6"/>
      <c r="AX320" s="103">
        <v>315</v>
      </c>
      <c r="AY320" s="103">
        <v>1</v>
      </c>
      <c r="AZ320" s="103">
        <v>3</v>
      </c>
      <c r="BA320" s="103">
        <v>0</v>
      </c>
      <c r="BB320" s="104">
        <v>54</v>
      </c>
      <c r="BC320" s="103">
        <v>8</v>
      </c>
      <c r="BD320" s="103">
        <v>8</v>
      </c>
      <c r="BE320" s="104">
        <v>400</v>
      </c>
      <c r="BF320" s="103">
        <v>7</v>
      </c>
      <c r="BG320" s="104">
        <v>300</v>
      </c>
      <c r="BH320" s="104">
        <v>6300</v>
      </c>
      <c r="BI320" s="104">
        <v>300</v>
      </c>
      <c r="BJ320" s="104">
        <v>0</v>
      </c>
      <c r="BK320" s="104">
        <v>618</v>
      </c>
      <c r="BL320" s="104">
        <v>1968</v>
      </c>
      <c r="BM320" s="104">
        <v>4332</v>
      </c>
      <c r="BN320" s="105">
        <v>0.35</v>
      </c>
      <c r="BO320" s="106" t="str">
        <v>No</v>
      </c>
      <c r="BQ320" s="100">
        <f>AVERAGE(BH$6:BH320)</f>
        <v>7567.3015873015875</v>
      </c>
      <c r="BR320" s="100">
        <f>AVERAGE(BL$6:BL320)</f>
        <v>2087.8380952380953</v>
      </c>
      <c r="BS320" s="100">
        <f>AVERAGE(BM$6:BM320)</f>
        <v>5479.4634920634917</v>
      </c>
      <c r="BT320" s="6"/>
      <c r="BU320" s="103">
        <v>315</v>
      </c>
      <c r="BV320" s="103">
        <v>2</v>
      </c>
      <c r="BW320" s="103">
        <v>4</v>
      </c>
      <c r="BX320" s="103">
        <v>2</v>
      </c>
      <c r="BY320" s="104">
        <v>62</v>
      </c>
      <c r="BZ320" s="103">
        <v>6</v>
      </c>
      <c r="CA320" s="103">
        <v>8</v>
      </c>
      <c r="CB320" s="104">
        <v>800</v>
      </c>
      <c r="CC320" s="103">
        <v>6</v>
      </c>
      <c r="CD320" s="104">
        <v>400</v>
      </c>
      <c r="CE320" s="104">
        <v>6000</v>
      </c>
      <c r="CF320" s="104">
        <v>300</v>
      </c>
      <c r="CG320" s="104">
        <v>0</v>
      </c>
      <c r="CH320" s="104">
        <v>612</v>
      </c>
      <c r="CI320" s="104">
        <v>1812</v>
      </c>
      <c r="CJ320" s="104">
        <v>4188</v>
      </c>
      <c r="CK320" s="105">
        <v>0.3</v>
      </c>
      <c r="CL320" s="106" t="s">
        <v>66</v>
      </c>
      <c r="CN320" s="100">
        <f>AVERAGE(CE$6:CE320)</f>
        <v>7589.8412698412694</v>
      </c>
      <c r="CO320" s="100">
        <f>AVERAGE(CI$6:CI320)</f>
        <v>2110.0031746031746</v>
      </c>
      <c r="CP320" s="100">
        <f>AVERAGE(CJ$6:CJ320)</f>
        <v>5479.8380952380949</v>
      </c>
    </row>
    <row r="321" spans="2:94" ht="16" x14ac:dyDescent="0.2">
      <c r="B321" s="103">
        <v>316</v>
      </c>
      <c r="C321" s="103">
        <v>3</v>
      </c>
      <c r="D321" s="103">
        <v>4</v>
      </c>
      <c r="E321" s="103">
        <v>2</v>
      </c>
      <c r="F321" s="104">
        <v>68</v>
      </c>
      <c r="G321" s="103">
        <v>7</v>
      </c>
      <c r="H321" s="103">
        <v>9</v>
      </c>
      <c r="I321" s="104">
        <v>1350</v>
      </c>
      <c r="J321" s="103">
        <v>6</v>
      </c>
      <c r="K321" s="104">
        <v>600</v>
      </c>
      <c r="L321" s="104">
        <v>4650</v>
      </c>
      <c r="M321" s="104">
        <v>500</v>
      </c>
      <c r="N321" s="104">
        <v>0</v>
      </c>
      <c r="O321" s="104">
        <v>648</v>
      </c>
      <c r="P321" s="104">
        <v>2048</v>
      </c>
      <c r="Q321" s="104">
        <v>2602</v>
      </c>
      <c r="R321" s="105">
        <v>0.3</v>
      </c>
      <c r="S321" s="106" t="s">
        <v>66</v>
      </c>
      <c r="U321" s="100">
        <f>AVERAGE(L$6:L321)</f>
        <v>4224.2088607594933</v>
      </c>
      <c r="V321" s="100">
        <f>AVERAGE(P$6:P321)</f>
        <v>1883.0791139240507</v>
      </c>
      <c r="W321" s="100">
        <f>AVERAGE(Q$6:Q321)</f>
        <v>2341.1297468354433</v>
      </c>
      <c r="X321" s="6"/>
      <c r="Z321" s="103">
        <v>316</v>
      </c>
      <c r="AA321" s="103">
        <v>5</v>
      </c>
      <c r="AB321" s="103">
        <v>4</v>
      </c>
      <c r="AC321" s="103">
        <v>3</v>
      </c>
      <c r="AD321" s="104">
        <v>35</v>
      </c>
      <c r="AE321" s="103">
        <v>6</v>
      </c>
      <c r="AF321" s="103">
        <v>9</v>
      </c>
      <c r="AG321" s="104">
        <v>3000</v>
      </c>
      <c r="AH321" s="103">
        <v>4</v>
      </c>
      <c r="AI321" s="104">
        <v>600</v>
      </c>
      <c r="AJ321" s="104">
        <v>6000</v>
      </c>
      <c r="AK321" s="104">
        <v>500</v>
      </c>
      <c r="AL321" s="104">
        <v>0</v>
      </c>
      <c r="AM321" s="104">
        <v>380</v>
      </c>
      <c r="AN321" s="104">
        <v>1480</v>
      </c>
      <c r="AO321" s="104">
        <v>4520</v>
      </c>
      <c r="AP321" s="105">
        <v>0.2</v>
      </c>
      <c r="AQ321" s="106" t="s">
        <v>66</v>
      </c>
      <c r="AS321" s="100">
        <f>AVERAGE(AJ$6:AJ321)</f>
        <v>6177.0569620253164</v>
      </c>
      <c r="AT321" s="100">
        <f>AVERAGE(AN$6:AN321)</f>
        <v>2142.5316455696202</v>
      </c>
      <c r="AU321" s="100">
        <f>AVERAGE(AO$6:AO321)</f>
        <v>4034.5253164556962</v>
      </c>
      <c r="AV321" s="6"/>
      <c r="AX321" s="103">
        <v>316</v>
      </c>
      <c r="AY321" s="103">
        <v>2</v>
      </c>
      <c r="AZ321" s="103">
        <v>3</v>
      </c>
      <c r="BA321" s="103">
        <v>2</v>
      </c>
      <c r="BB321" s="104">
        <v>56</v>
      </c>
      <c r="BC321" s="103">
        <v>7</v>
      </c>
      <c r="BD321" s="103">
        <v>9</v>
      </c>
      <c r="BE321" s="104">
        <v>800</v>
      </c>
      <c r="BF321" s="103">
        <v>7</v>
      </c>
      <c r="BG321" s="104">
        <v>300</v>
      </c>
      <c r="BH321" s="104">
        <v>6700</v>
      </c>
      <c r="BI321" s="104">
        <v>300</v>
      </c>
      <c r="BJ321" s="104">
        <v>0</v>
      </c>
      <c r="BK321" s="104">
        <v>632</v>
      </c>
      <c r="BL321" s="104">
        <v>1982</v>
      </c>
      <c r="BM321" s="104">
        <v>4718</v>
      </c>
      <c r="BN321" s="105">
        <v>0.35</v>
      </c>
      <c r="BO321" s="106" t="str">
        <v>No</v>
      </c>
      <c r="BQ321" s="100">
        <f>AVERAGE(BH$6:BH321)</f>
        <v>7564.5569620253164</v>
      </c>
      <c r="BR321" s="100">
        <f>AVERAGE(BL$6:BL321)</f>
        <v>2087.503164556962</v>
      </c>
      <c r="BS321" s="100">
        <f>AVERAGE(BM$6:BM321)</f>
        <v>5477.0537974683548</v>
      </c>
      <c r="BT321" s="6"/>
      <c r="BU321" s="103">
        <v>316</v>
      </c>
      <c r="BV321" s="103">
        <v>1</v>
      </c>
      <c r="BW321" s="103">
        <v>4</v>
      </c>
      <c r="BX321" s="103">
        <v>3</v>
      </c>
      <c r="BY321" s="104">
        <v>44</v>
      </c>
      <c r="BZ321" s="103">
        <v>9</v>
      </c>
      <c r="CA321" s="103">
        <v>12</v>
      </c>
      <c r="CB321" s="104">
        <v>400</v>
      </c>
      <c r="CC321" s="103">
        <v>11</v>
      </c>
      <c r="CD321" s="104">
        <v>400</v>
      </c>
      <c r="CE321" s="104">
        <v>9600</v>
      </c>
      <c r="CF321" s="104">
        <v>300</v>
      </c>
      <c r="CG321" s="104">
        <v>0</v>
      </c>
      <c r="CH321" s="104">
        <v>724</v>
      </c>
      <c r="CI321" s="104">
        <v>2674</v>
      </c>
      <c r="CJ321" s="104">
        <v>6926</v>
      </c>
      <c r="CK321" s="105">
        <v>0.55000000000000004</v>
      </c>
      <c r="CL321" s="106" t="s">
        <v>66</v>
      </c>
      <c r="CN321" s="100">
        <f>AVERAGE(CE$6:CE321)</f>
        <v>7596.2025316455693</v>
      </c>
      <c r="CO321" s="100">
        <f>AVERAGE(CI$6:CI321)</f>
        <v>2111.7879746835442</v>
      </c>
      <c r="CP321" s="100">
        <f>AVERAGE(CJ$6:CJ321)</f>
        <v>5484.414556962025</v>
      </c>
    </row>
    <row r="322" spans="2:94" ht="16" x14ac:dyDescent="0.2">
      <c r="B322" s="103">
        <v>317</v>
      </c>
      <c r="C322" s="103">
        <v>3</v>
      </c>
      <c r="D322" s="103">
        <v>3</v>
      </c>
      <c r="E322" s="103">
        <v>3</v>
      </c>
      <c r="F322" s="104">
        <v>81</v>
      </c>
      <c r="G322" s="103">
        <v>7</v>
      </c>
      <c r="H322" s="103">
        <v>10</v>
      </c>
      <c r="I322" s="104">
        <v>1350</v>
      </c>
      <c r="J322" s="103">
        <v>7</v>
      </c>
      <c r="K322" s="104">
        <v>450</v>
      </c>
      <c r="L322" s="104">
        <v>4950</v>
      </c>
      <c r="M322" s="104">
        <v>500</v>
      </c>
      <c r="N322" s="104">
        <v>0</v>
      </c>
      <c r="O322" s="104">
        <v>807</v>
      </c>
      <c r="P322" s="104">
        <v>2357</v>
      </c>
      <c r="Q322" s="104">
        <v>2593</v>
      </c>
      <c r="R322" s="105">
        <v>0.35</v>
      </c>
      <c r="S322" s="106" t="s">
        <v>66</v>
      </c>
      <c r="U322" s="100">
        <f>AVERAGE(L$6:L322)</f>
        <v>4226.4984227129335</v>
      </c>
      <c r="V322" s="100">
        <f>AVERAGE(P$6:P322)</f>
        <v>1884.5741324921137</v>
      </c>
      <c r="W322" s="100">
        <f>AVERAGE(Q$6:Q322)</f>
        <v>2341.9242902208202</v>
      </c>
      <c r="X322" s="6"/>
      <c r="Z322" s="103">
        <v>317</v>
      </c>
      <c r="AA322" s="103">
        <v>5</v>
      </c>
      <c r="AB322" s="103">
        <v>3</v>
      </c>
      <c r="AC322" s="103">
        <v>5</v>
      </c>
      <c r="AD322" s="104">
        <v>53</v>
      </c>
      <c r="AE322" s="103">
        <v>7</v>
      </c>
      <c r="AF322" s="103">
        <v>12</v>
      </c>
      <c r="AG322" s="104">
        <v>3000</v>
      </c>
      <c r="AH322" s="103">
        <v>7</v>
      </c>
      <c r="AI322" s="104">
        <v>450</v>
      </c>
      <c r="AJ322" s="104">
        <v>7650</v>
      </c>
      <c r="AK322" s="104">
        <v>500</v>
      </c>
      <c r="AL322" s="104">
        <v>0</v>
      </c>
      <c r="AM322" s="104">
        <v>611</v>
      </c>
      <c r="AN322" s="104">
        <v>2161</v>
      </c>
      <c r="AO322" s="104">
        <v>5489</v>
      </c>
      <c r="AP322" s="105">
        <v>0.35</v>
      </c>
      <c r="AQ322" s="106" t="s">
        <v>66</v>
      </c>
      <c r="AS322" s="100">
        <f>AVERAGE(AJ$6:AJ322)</f>
        <v>6181.7034700315453</v>
      </c>
      <c r="AT322" s="100">
        <f>AVERAGE(AN$6:AN322)</f>
        <v>2142.5899053627759</v>
      </c>
      <c r="AU322" s="100">
        <f>AVERAGE(AO$6:AO322)</f>
        <v>4039.1135646687699</v>
      </c>
      <c r="AV322" s="6"/>
      <c r="AX322" s="103">
        <v>317</v>
      </c>
      <c r="AY322" s="103">
        <v>5</v>
      </c>
      <c r="AZ322" s="103">
        <v>2</v>
      </c>
      <c r="BA322" s="103">
        <v>2</v>
      </c>
      <c r="BB322" s="104">
        <v>47</v>
      </c>
      <c r="BC322" s="103">
        <v>7</v>
      </c>
      <c r="BD322" s="103">
        <v>9</v>
      </c>
      <c r="BE322" s="104">
        <v>2000</v>
      </c>
      <c r="BF322" s="103">
        <v>4</v>
      </c>
      <c r="BG322" s="104">
        <v>200</v>
      </c>
      <c r="BH322" s="104">
        <v>5400</v>
      </c>
      <c r="BI322" s="104">
        <v>300</v>
      </c>
      <c r="BJ322" s="104">
        <v>0</v>
      </c>
      <c r="BK322" s="104">
        <v>428</v>
      </c>
      <c r="BL322" s="104">
        <v>1328</v>
      </c>
      <c r="BM322" s="104">
        <v>4072</v>
      </c>
      <c r="BN322" s="105">
        <v>0.2</v>
      </c>
      <c r="BO322" s="106" t="str">
        <v>No</v>
      </c>
      <c r="BQ322" s="100">
        <f>AVERAGE(BH$6:BH322)</f>
        <v>7557.7287066246054</v>
      </c>
      <c r="BR322" s="100">
        <f>AVERAGE(BL$6:BL322)</f>
        <v>2085.1072555205046</v>
      </c>
      <c r="BS322" s="100">
        <f>AVERAGE(BM$6:BM322)</f>
        <v>5472.6214511041007</v>
      </c>
      <c r="BT322" s="6"/>
      <c r="BU322" s="103">
        <v>317</v>
      </c>
      <c r="BV322" s="103">
        <v>2</v>
      </c>
      <c r="BW322" s="103">
        <v>4</v>
      </c>
      <c r="BX322" s="103">
        <v>2</v>
      </c>
      <c r="BY322" s="104">
        <v>58</v>
      </c>
      <c r="BZ322" s="103">
        <v>8</v>
      </c>
      <c r="CA322" s="103">
        <v>10</v>
      </c>
      <c r="CB322" s="104">
        <v>800</v>
      </c>
      <c r="CC322" s="103">
        <v>8</v>
      </c>
      <c r="CD322" s="104">
        <v>400</v>
      </c>
      <c r="CE322" s="104">
        <v>7600</v>
      </c>
      <c r="CF322" s="104">
        <v>300</v>
      </c>
      <c r="CG322" s="104">
        <v>0</v>
      </c>
      <c r="CH322" s="104">
        <v>704</v>
      </c>
      <c r="CI322" s="104">
        <v>2204</v>
      </c>
      <c r="CJ322" s="104">
        <v>5396</v>
      </c>
      <c r="CK322" s="105">
        <v>0.4</v>
      </c>
      <c r="CL322" s="106" t="s">
        <v>66</v>
      </c>
      <c r="CN322" s="100">
        <f>AVERAGE(CE$6:CE322)</f>
        <v>7596.2145110410092</v>
      </c>
      <c r="CO322" s="100">
        <f>AVERAGE(CI$6:CI322)</f>
        <v>2112.0788643533124</v>
      </c>
      <c r="CP322" s="100">
        <f>AVERAGE(CJ$6:CJ322)</f>
        <v>5484.1356466876969</v>
      </c>
    </row>
    <row r="323" spans="2:94" ht="16" x14ac:dyDescent="0.2">
      <c r="B323" s="103">
        <v>318</v>
      </c>
      <c r="C323" s="103">
        <v>1</v>
      </c>
      <c r="D323" s="103">
        <v>2</v>
      </c>
      <c r="E323" s="103">
        <v>1</v>
      </c>
      <c r="F323" s="104">
        <v>58</v>
      </c>
      <c r="G323" s="103">
        <v>3</v>
      </c>
      <c r="H323" s="103">
        <v>4</v>
      </c>
      <c r="I323" s="104">
        <v>450</v>
      </c>
      <c r="J323" s="103">
        <v>3</v>
      </c>
      <c r="K323" s="104">
        <v>300</v>
      </c>
      <c r="L323" s="104">
        <v>2100</v>
      </c>
      <c r="M323" s="104">
        <v>500</v>
      </c>
      <c r="N323" s="104">
        <v>0</v>
      </c>
      <c r="O323" s="104">
        <v>414</v>
      </c>
      <c r="P323" s="104">
        <v>1364</v>
      </c>
      <c r="Q323" s="104">
        <v>736</v>
      </c>
      <c r="R323" s="105">
        <v>0.15</v>
      </c>
      <c r="S323" s="106" t="s">
        <v>66</v>
      </c>
      <c r="U323" s="100">
        <f>AVERAGE(L$6:L323)</f>
        <v>4219.8113207547167</v>
      </c>
      <c r="V323" s="100">
        <f>AVERAGE(P$6:P323)</f>
        <v>1882.9371069182389</v>
      </c>
      <c r="W323" s="100">
        <f>AVERAGE(Q$6:Q323)</f>
        <v>2336.8742138364778</v>
      </c>
      <c r="X323" s="6"/>
      <c r="Z323" s="103">
        <v>318</v>
      </c>
      <c r="AA323" s="103">
        <v>2</v>
      </c>
      <c r="AB323" s="103">
        <v>2</v>
      </c>
      <c r="AC323" s="103">
        <v>5</v>
      </c>
      <c r="AD323" s="104">
        <v>75</v>
      </c>
      <c r="AE323" s="103">
        <v>7</v>
      </c>
      <c r="AF323" s="103">
        <v>12</v>
      </c>
      <c r="AG323" s="104">
        <v>1200</v>
      </c>
      <c r="AH323" s="103">
        <v>10</v>
      </c>
      <c r="AI323" s="104">
        <v>300</v>
      </c>
      <c r="AJ323" s="104">
        <v>7500</v>
      </c>
      <c r="AK323" s="104">
        <v>500</v>
      </c>
      <c r="AL323" s="104">
        <v>0</v>
      </c>
      <c r="AM323" s="104">
        <v>990</v>
      </c>
      <c r="AN323" s="104">
        <v>2990</v>
      </c>
      <c r="AO323" s="104">
        <v>4510</v>
      </c>
      <c r="AP323" s="105">
        <v>0.5</v>
      </c>
      <c r="AQ323" s="106" t="s">
        <v>66</v>
      </c>
      <c r="AS323" s="100">
        <f>AVERAGE(AJ$6:AJ323)</f>
        <v>6185.8490566037735</v>
      </c>
      <c r="AT323" s="100">
        <f>AVERAGE(AN$6:AN323)</f>
        <v>2145.2547169811319</v>
      </c>
      <c r="AU323" s="100">
        <f>AVERAGE(AO$6:AO323)</f>
        <v>4040.5943396226417</v>
      </c>
      <c r="AV323" s="6"/>
      <c r="AX323" s="103">
        <v>318</v>
      </c>
      <c r="AY323" s="103">
        <v>4</v>
      </c>
      <c r="AZ323" s="103">
        <v>3</v>
      </c>
      <c r="BA323" s="103">
        <v>4</v>
      </c>
      <c r="BB323" s="104">
        <v>31</v>
      </c>
      <c r="BC323" s="103">
        <v>8</v>
      </c>
      <c r="BD323" s="103">
        <v>12</v>
      </c>
      <c r="BE323" s="104">
        <v>1600</v>
      </c>
      <c r="BF323" s="103">
        <v>8</v>
      </c>
      <c r="BG323" s="104">
        <v>300</v>
      </c>
      <c r="BH323" s="104">
        <v>8300</v>
      </c>
      <c r="BI323" s="104">
        <v>300</v>
      </c>
      <c r="BJ323" s="104">
        <v>0</v>
      </c>
      <c r="BK323" s="104">
        <v>488</v>
      </c>
      <c r="BL323" s="104">
        <v>1988</v>
      </c>
      <c r="BM323" s="104">
        <v>6312</v>
      </c>
      <c r="BN323" s="105">
        <v>0.4</v>
      </c>
      <c r="BO323" s="106" t="str">
        <v>No</v>
      </c>
      <c r="BQ323" s="100">
        <f>AVERAGE(BH$6:BH323)</f>
        <v>7560.0628930817611</v>
      </c>
      <c r="BR323" s="100">
        <f>AVERAGE(BL$6:BL323)</f>
        <v>2084.8018867924529</v>
      </c>
      <c r="BS323" s="100">
        <f>AVERAGE(BM$6:BM323)</f>
        <v>5475.2610062893082</v>
      </c>
      <c r="BT323" s="6"/>
      <c r="BU323" s="103">
        <v>318</v>
      </c>
      <c r="BV323" s="103">
        <v>1</v>
      </c>
      <c r="BW323" s="103">
        <v>4</v>
      </c>
      <c r="BX323" s="103">
        <v>1</v>
      </c>
      <c r="BY323" s="104">
        <v>29</v>
      </c>
      <c r="BZ323" s="103">
        <v>4</v>
      </c>
      <c r="CA323" s="103">
        <v>5</v>
      </c>
      <c r="CB323" s="104">
        <v>400</v>
      </c>
      <c r="CC323" s="103">
        <v>4</v>
      </c>
      <c r="CD323" s="104">
        <v>400</v>
      </c>
      <c r="CE323" s="104">
        <v>4000</v>
      </c>
      <c r="CF323" s="104">
        <v>300</v>
      </c>
      <c r="CG323" s="104">
        <v>0</v>
      </c>
      <c r="CH323" s="104">
        <v>356</v>
      </c>
      <c r="CI323" s="104">
        <v>1256</v>
      </c>
      <c r="CJ323" s="104">
        <v>2744</v>
      </c>
      <c r="CK323" s="105">
        <v>0.2</v>
      </c>
      <c r="CL323" s="106" t="s">
        <v>66</v>
      </c>
      <c r="CN323" s="100">
        <f>AVERAGE(CE$6:CE323)</f>
        <v>7584.9056603773588</v>
      </c>
      <c r="CO323" s="100">
        <f>AVERAGE(CI$6:CI323)</f>
        <v>2109.3867924528304</v>
      </c>
      <c r="CP323" s="100">
        <f>AVERAGE(CJ$6:CJ323)</f>
        <v>5475.5188679245284</v>
      </c>
    </row>
    <row r="324" spans="2:94" ht="16" x14ac:dyDescent="0.2">
      <c r="B324" s="103">
        <v>319</v>
      </c>
      <c r="C324" s="103">
        <v>3</v>
      </c>
      <c r="D324" s="103">
        <v>4</v>
      </c>
      <c r="E324" s="103">
        <v>0</v>
      </c>
      <c r="F324" s="104">
        <v>30</v>
      </c>
      <c r="G324" s="103">
        <v>6</v>
      </c>
      <c r="H324" s="103">
        <v>6</v>
      </c>
      <c r="I324" s="104">
        <v>1350</v>
      </c>
      <c r="J324" s="103">
        <v>3</v>
      </c>
      <c r="K324" s="104">
        <v>600</v>
      </c>
      <c r="L324" s="104">
        <v>3300</v>
      </c>
      <c r="M324" s="104">
        <v>500</v>
      </c>
      <c r="N324" s="104">
        <v>0</v>
      </c>
      <c r="O324" s="104">
        <v>330</v>
      </c>
      <c r="P324" s="104">
        <v>1280</v>
      </c>
      <c r="Q324" s="104">
        <v>2020</v>
      </c>
      <c r="R324" s="105">
        <v>0.15</v>
      </c>
      <c r="S324" s="106" t="s">
        <v>66</v>
      </c>
      <c r="U324" s="100">
        <f>AVERAGE(L$6:L324)</f>
        <v>4216.9278996865205</v>
      </c>
      <c r="V324" s="100">
        <f>AVERAGE(P$6:P324)</f>
        <v>1881.0470219435736</v>
      </c>
      <c r="W324" s="100">
        <f>AVERAGE(Q$6:Q324)</f>
        <v>2335.8808777429467</v>
      </c>
      <c r="X324" s="6"/>
      <c r="Z324" s="103">
        <v>319</v>
      </c>
      <c r="AA324" s="103">
        <v>2</v>
      </c>
      <c r="AB324" s="103">
        <v>2</v>
      </c>
      <c r="AC324" s="103">
        <v>2</v>
      </c>
      <c r="AD324" s="104">
        <v>62</v>
      </c>
      <c r="AE324" s="103">
        <v>5</v>
      </c>
      <c r="AF324" s="103">
        <v>7</v>
      </c>
      <c r="AG324" s="104">
        <v>1200</v>
      </c>
      <c r="AH324" s="103">
        <v>5</v>
      </c>
      <c r="AI324" s="104">
        <v>300</v>
      </c>
      <c r="AJ324" s="104">
        <v>4500</v>
      </c>
      <c r="AK324" s="104">
        <v>500</v>
      </c>
      <c r="AL324" s="104">
        <v>0</v>
      </c>
      <c r="AM324" s="104">
        <v>550</v>
      </c>
      <c r="AN324" s="104">
        <v>1800</v>
      </c>
      <c r="AO324" s="104">
        <v>2700</v>
      </c>
      <c r="AP324" s="105">
        <v>0.25</v>
      </c>
      <c r="AQ324" s="106" t="s">
        <v>66</v>
      </c>
      <c r="AS324" s="100">
        <f>AVERAGE(AJ$6:AJ324)</f>
        <v>6180.5642633228836</v>
      </c>
      <c r="AT324" s="100">
        <f>AVERAGE(AN$6:AN324)</f>
        <v>2144.1724137931033</v>
      </c>
      <c r="AU324" s="100">
        <f>AVERAGE(AO$6:AO324)</f>
        <v>4036.3918495297808</v>
      </c>
      <c r="AV324" s="6"/>
      <c r="AX324" s="103">
        <v>319</v>
      </c>
      <c r="AY324" s="103">
        <v>2</v>
      </c>
      <c r="AZ324" s="103">
        <v>4</v>
      </c>
      <c r="BA324" s="103">
        <v>3</v>
      </c>
      <c r="BB324" s="104">
        <v>48</v>
      </c>
      <c r="BC324" s="103">
        <v>8</v>
      </c>
      <c r="BD324" s="103">
        <v>11</v>
      </c>
      <c r="BE324" s="104">
        <v>800</v>
      </c>
      <c r="BF324" s="103">
        <v>9</v>
      </c>
      <c r="BG324" s="104">
        <v>400</v>
      </c>
      <c r="BH324" s="104">
        <v>8400</v>
      </c>
      <c r="BI324" s="104">
        <v>300</v>
      </c>
      <c r="BJ324" s="104">
        <v>0</v>
      </c>
      <c r="BK324" s="104">
        <v>672</v>
      </c>
      <c r="BL324" s="104">
        <v>2322</v>
      </c>
      <c r="BM324" s="104">
        <v>6078</v>
      </c>
      <c r="BN324" s="105">
        <v>0.45</v>
      </c>
      <c r="BO324" s="106" t="str">
        <v>No</v>
      </c>
      <c r="BQ324" s="100">
        <f>AVERAGE(BH$6:BH324)</f>
        <v>7562.6959247648902</v>
      </c>
      <c r="BR324" s="100">
        <f>AVERAGE(BL$6:BL324)</f>
        <v>2085.5454545454545</v>
      </c>
      <c r="BS324" s="100">
        <f>AVERAGE(BM$6:BM324)</f>
        <v>5477.1504702194361</v>
      </c>
      <c r="BT324" s="6"/>
      <c r="BU324" s="103">
        <v>319</v>
      </c>
      <c r="BV324" s="103">
        <v>3</v>
      </c>
      <c r="BW324" s="103">
        <v>3</v>
      </c>
      <c r="BX324" s="103">
        <v>2</v>
      </c>
      <c r="BY324" s="104">
        <v>40</v>
      </c>
      <c r="BZ324" s="103">
        <v>10</v>
      </c>
      <c r="CA324" s="103">
        <v>12</v>
      </c>
      <c r="CB324" s="104">
        <v>1200</v>
      </c>
      <c r="CC324" s="103">
        <v>9</v>
      </c>
      <c r="CD324" s="104">
        <v>300</v>
      </c>
      <c r="CE324" s="104">
        <v>8700</v>
      </c>
      <c r="CF324" s="104">
        <v>300</v>
      </c>
      <c r="CG324" s="104">
        <v>0</v>
      </c>
      <c r="CH324" s="104">
        <v>600</v>
      </c>
      <c r="CI324" s="104">
        <v>2250</v>
      </c>
      <c r="CJ324" s="104">
        <v>6450</v>
      </c>
      <c r="CK324" s="105">
        <v>0.45</v>
      </c>
      <c r="CL324" s="106" t="s">
        <v>66</v>
      </c>
      <c r="CN324" s="100">
        <f>AVERAGE(CE$6:CE324)</f>
        <v>7588.4012539184951</v>
      </c>
      <c r="CO324" s="100">
        <f>AVERAGE(CI$6:CI324)</f>
        <v>2109.8275862068967</v>
      </c>
      <c r="CP324" s="100">
        <f>AVERAGE(CJ$6:CJ324)</f>
        <v>5478.5736677115983</v>
      </c>
    </row>
    <row r="325" spans="2:94" ht="16" x14ac:dyDescent="0.2">
      <c r="B325" s="103">
        <v>320</v>
      </c>
      <c r="C325" s="103">
        <v>0</v>
      </c>
      <c r="D325" s="103">
        <v>5</v>
      </c>
      <c r="E325" s="103">
        <v>3</v>
      </c>
      <c r="F325" s="104">
        <v>34</v>
      </c>
      <c r="G325" s="103">
        <v>8</v>
      </c>
      <c r="H325" s="103">
        <v>11</v>
      </c>
      <c r="I325" s="104">
        <v>0</v>
      </c>
      <c r="J325" s="103">
        <v>11</v>
      </c>
      <c r="K325" s="104">
        <v>750</v>
      </c>
      <c r="L325" s="104">
        <v>5700</v>
      </c>
      <c r="M325" s="104">
        <v>500</v>
      </c>
      <c r="N325" s="104">
        <v>0</v>
      </c>
      <c r="O325" s="104">
        <v>614</v>
      </c>
      <c r="P325" s="104">
        <v>2764</v>
      </c>
      <c r="Q325" s="104">
        <v>2936</v>
      </c>
      <c r="R325" s="105">
        <v>0.55000000000000004</v>
      </c>
      <c r="S325" s="106" t="s">
        <v>66</v>
      </c>
      <c r="U325" s="100">
        <f>AVERAGE(L$6:L325)</f>
        <v>4221.5625</v>
      </c>
      <c r="V325" s="100">
        <f>AVERAGE(P$6:P325)</f>
        <v>1883.8062500000001</v>
      </c>
      <c r="W325" s="100">
        <f>AVERAGE(Q$6:Q325)</f>
        <v>2337.7562499999999</v>
      </c>
      <c r="X325" s="6"/>
      <c r="Z325" s="103">
        <v>320</v>
      </c>
      <c r="AA325" s="103">
        <v>2</v>
      </c>
      <c r="AB325" s="103">
        <v>2</v>
      </c>
      <c r="AC325" s="103">
        <v>2</v>
      </c>
      <c r="AD325" s="104">
        <v>42</v>
      </c>
      <c r="AE325" s="103">
        <v>7</v>
      </c>
      <c r="AF325" s="103">
        <v>9</v>
      </c>
      <c r="AG325" s="104">
        <v>1200</v>
      </c>
      <c r="AH325" s="103">
        <v>7</v>
      </c>
      <c r="AI325" s="104">
        <v>300</v>
      </c>
      <c r="AJ325" s="104">
        <v>5700</v>
      </c>
      <c r="AK325" s="104">
        <v>500</v>
      </c>
      <c r="AL325" s="104">
        <v>0</v>
      </c>
      <c r="AM325" s="104">
        <v>534</v>
      </c>
      <c r="AN325" s="104">
        <v>2084</v>
      </c>
      <c r="AO325" s="104">
        <v>3616</v>
      </c>
      <c r="AP325" s="105">
        <v>0.35</v>
      </c>
      <c r="AQ325" s="106" t="s">
        <v>66</v>
      </c>
      <c r="AS325" s="100">
        <f>AVERAGE(AJ$6:AJ325)</f>
        <v>6179.0625</v>
      </c>
      <c r="AT325" s="100">
        <f>AVERAGE(AN$6:AN325)</f>
        <v>2143.984375</v>
      </c>
      <c r="AU325" s="100">
        <f>AVERAGE(AO$6:AO325)</f>
        <v>4035.078125</v>
      </c>
      <c r="AV325" s="6"/>
      <c r="AX325" s="103">
        <v>320</v>
      </c>
      <c r="AY325" s="103">
        <v>3</v>
      </c>
      <c r="AZ325" s="103">
        <v>3</v>
      </c>
      <c r="BA325" s="103">
        <v>3</v>
      </c>
      <c r="BB325" s="104">
        <v>71</v>
      </c>
      <c r="BC325" s="103">
        <v>6</v>
      </c>
      <c r="BD325" s="103">
        <v>9</v>
      </c>
      <c r="BE325" s="104">
        <v>1200</v>
      </c>
      <c r="BF325" s="103">
        <v>6</v>
      </c>
      <c r="BG325" s="104">
        <v>300</v>
      </c>
      <c r="BH325" s="104">
        <v>6300</v>
      </c>
      <c r="BI325" s="104">
        <v>300</v>
      </c>
      <c r="BJ325" s="104">
        <v>0</v>
      </c>
      <c r="BK325" s="104">
        <v>666</v>
      </c>
      <c r="BL325" s="104">
        <v>1866</v>
      </c>
      <c r="BM325" s="104">
        <v>4434</v>
      </c>
      <c r="BN325" s="105">
        <v>0.3</v>
      </c>
      <c r="BO325" s="106" t="str">
        <v>No</v>
      </c>
      <c r="BQ325" s="100">
        <f>AVERAGE(BH$6:BH325)</f>
        <v>7558.75</v>
      </c>
      <c r="BR325" s="100">
        <f>AVERAGE(BL$6:BL325)</f>
        <v>2084.859375</v>
      </c>
      <c r="BS325" s="100">
        <f>AVERAGE(BM$6:BM325)</f>
        <v>5473.890625</v>
      </c>
      <c r="BT325" s="6"/>
      <c r="BU325" s="103">
        <v>320</v>
      </c>
      <c r="BV325" s="103">
        <v>5</v>
      </c>
      <c r="BW325" s="103">
        <v>1</v>
      </c>
      <c r="BX325" s="103">
        <v>3</v>
      </c>
      <c r="BY325" s="104">
        <v>54</v>
      </c>
      <c r="BZ325" s="103">
        <v>7</v>
      </c>
      <c r="CA325" s="103">
        <v>10</v>
      </c>
      <c r="CB325" s="104">
        <v>2000</v>
      </c>
      <c r="CC325" s="103">
        <v>5</v>
      </c>
      <c r="CD325" s="104">
        <v>100</v>
      </c>
      <c r="CE325" s="104">
        <v>6100</v>
      </c>
      <c r="CF325" s="104">
        <v>300</v>
      </c>
      <c r="CG325" s="104">
        <v>0</v>
      </c>
      <c r="CH325" s="104">
        <v>510</v>
      </c>
      <c r="CI325" s="104">
        <v>1560</v>
      </c>
      <c r="CJ325" s="104">
        <v>4540</v>
      </c>
      <c r="CK325" s="105">
        <v>0.25</v>
      </c>
      <c r="CL325" s="106" t="s">
        <v>66</v>
      </c>
      <c r="CN325" s="100">
        <f>AVERAGE(CE$6:CE325)</f>
        <v>7583.75</v>
      </c>
      <c r="CO325" s="100">
        <f>AVERAGE(CI$6:CI325)</f>
        <v>2108.109375</v>
      </c>
      <c r="CP325" s="100">
        <f>AVERAGE(CJ$6:CJ325)</f>
        <v>5475.640625</v>
      </c>
    </row>
    <row r="326" spans="2:94" ht="16" x14ac:dyDescent="0.2">
      <c r="B326" s="103">
        <v>321</v>
      </c>
      <c r="C326" s="103">
        <v>1</v>
      </c>
      <c r="D326" s="103">
        <v>3</v>
      </c>
      <c r="E326" s="103">
        <v>3</v>
      </c>
      <c r="F326" s="104">
        <v>60</v>
      </c>
      <c r="G326" s="103">
        <v>6</v>
      </c>
      <c r="H326" s="103">
        <v>9</v>
      </c>
      <c r="I326" s="104">
        <v>450</v>
      </c>
      <c r="J326" s="103">
        <v>8</v>
      </c>
      <c r="K326" s="104">
        <v>450</v>
      </c>
      <c r="L326" s="104">
        <v>4500</v>
      </c>
      <c r="M326" s="104">
        <v>500</v>
      </c>
      <c r="N326" s="104">
        <v>0</v>
      </c>
      <c r="O326" s="104">
        <v>720</v>
      </c>
      <c r="P326" s="104">
        <v>2420</v>
      </c>
      <c r="Q326" s="104">
        <v>2080</v>
      </c>
      <c r="R326" s="105">
        <v>0.4</v>
      </c>
      <c r="S326" s="106" t="s">
        <v>66</v>
      </c>
      <c r="U326" s="100">
        <f>AVERAGE(L$6:L326)</f>
        <v>4222.4299065420564</v>
      </c>
      <c r="V326" s="100">
        <f>AVERAGE(P$6:P326)</f>
        <v>1885.4766355140187</v>
      </c>
      <c r="W326" s="100">
        <f>AVERAGE(Q$6:Q326)</f>
        <v>2336.9532710280373</v>
      </c>
      <c r="X326" s="6"/>
      <c r="Z326" s="103">
        <v>321</v>
      </c>
      <c r="AA326" s="103">
        <v>3</v>
      </c>
      <c r="AB326" s="103">
        <v>4</v>
      </c>
      <c r="AC326" s="103">
        <v>5</v>
      </c>
      <c r="AD326" s="104">
        <v>48</v>
      </c>
      <c r="AE326" s="103">
        <v>7</v>
      </c>
      <c r="AF326" s="103">
        <v>12</v>
      </c>
      <c r="AG326" s="104">
        <v>1800</v>
      </c>
      <c r="AH326" s="103">
        <v>9</v>
      </c>
      <c r="AI326" s="104">
        <v>600</v>
      </c>
      <c r="AJ326" s="104">
        <v>7800</v>
      </c>
      <c r="AK326" s="104">
        <v>500</v>
      </c>
      <c r="AL326" s="104">
        <v>0</v>
      </c>
      <c r="AM326" s="104">
        <v>672</v>
      </c>
      <c r="AN326" s="104">
        <v>2522</v>
      </c>
      <c r="AO326" s="104">
        <v>5278</v>
      </c>
      <c r="AP326" s="105">
        <v>0.45</v>
      </c>
      <c r="AQ326" s="106" t="s">
        <v>66</v>
      </c>
      <c r="AS326" s="100">
        <f>AVERAGE(AJ$6:AJ326)</f>
        <v>6184.1121495327106</v>
      </c>
      <c r="AT326" s="100">
        <f>AVERAGE(AN$6:AN326)</f>
        <v>2145.1619937694704</v>
      </c>
      <c r="AU326" s="100">
        <f>AVERAGE(AO$6:AO326)</f>
        <v>4038.9501557632398</v>
      </c>
      <c r="AV326" s="6"/>
      <c r="AX326" s="103">
        <v>321</v>
      </c>
      <c r="AY326" s="103">
        <v>3</v>
      </c>
      <c r="AZ326" s="103">
        <v>3</v>
      </c>
      <c r="BA326" s="103">
        <v>0</v>
      </c>
      <c r="BB326" s="104">
        <v>47</v>
      </c>
      <c r="BC326" s="103">
        <v>9</v>
      </c>
      <c r="BD326" s="103">
        <v>9</v>
      </c>
      <c r="BE326" s="104">
        <v>1200</v>
      </c>
      <c r="BF326" s="103">
        <v>6</v>
      </c>
      <c r="BG326" s="104">
        <v>300</v>
      </c>
      <c r="BH326" s="104">
        <v>6300</v>
      </c>
      <c r="BI326" s="104">
        <v>300</v>
      </c>
      <c r="BJ326" s="104">
        <v>0</v>
      </c>
      <c r="BK326" s="104">
        <v>522</v>
      </c>
      <c r="BL326" s="104">
        <v>1722</v>
      </c>
      <c r="BM326" s="104">
        <v>4578</v>
      </c>
      <c r="BN326" s="105">
        <v>0.3</v>
      </c>
      <c r="BO326" s="106" t="str">
        <v>No</v>
      </c>
      <c r="BQ326" s="100">
        <f>AVERAGE(BH$6:BH326)</f>
        <v>7554.8286604361374</v>
      </c>
      <c r="BR326" s="100">
        <f>AVERAGE(BL$6:BL326)</f>
        <v>2083.7289719626169</v>
      </c>
      <c r="BS326" s="100">
        <f>AVERAGE(BM$6:BM326)</f>
        <v>5471.0996884735205</v>
      </c>
      <c r="BT326" s="6"/>
      <c r="BU326" s="103">
        <v>321</v>
      </c>
      <c r="BV326" s="103">
        <v>4</v>
      </c>
      <c r="BW326" s="103">
        <v>3</v>
      </c>
      <c r="BX326" s="103">
        <v>1</v>
      </c>
      <c r="BY326" s="104">
        <v>44</v>
      </c>
      <c r="BZ326" s="103">
        <v>12</v>
      </c>
      <c r="CA326" s="103">
        <v>13</v>
      </c>
      <c r="CB326" s="104">
        <v>1600</v>
      </c>
      <c r="CC326" s="103">
        <v>9</v>
      </c>
      <c r="CD326" s="104">
        <v>300</v>
      </c>
      <c r="CE326" s="104">
        <v>9100</v>
      </c>
      <c r="CF326" s="104">
        <v>300</v>
      </c>
      <c r="CG326" s="104">
        <v>0</v>
      </c>
      <c r="CH326" s="104">
        <v>636</v>
      </c>
      <c r="CI326" s="104">
        <v>2286</v>
      </c>
      <c r="CJ326" s="104">
        <v>6814</v>
      </c>
      <c r="CK326" s="105">
        <v>0.45</v>
      </c>
      <c r="CL326" s="106" t="s">
        <v>66</v>
      </c>
      <c r="CN326" s="100">
        <f>AVERAGE(CE$6:CE326)</f>
        <v>7588.4735202492211</v>
      </c>
      <c r="CO326" s="100">
        <f>AVERAGE(CI$6:CI326)</f>
        <v>2108.663551401869</v>
      </c>
      <c r="CP326" s="100">
        <f>AVERAGE(CJ$6:CJ326)</f>
        <v>5479.8099688473521</v>
      </c>
    </row>
    <row r="327" spans="2:94" ht="16" x14ac:dyDescent="0.2">
      <c r="B327" s="103">
        <v>322</v>
      </c>
      <c r="C327" s="103">
        <v>4</v>
      </c>
      <c r="D327" s="103">
        <v>2</v>
      </c>
      <c r="E327" s="103">
        <v>1</v>
      </c>
      <c r="F327" s="104">
        <v>19</v>
      </c>
      <c r="G327" s="103">
        <v>8</v>
      </c>
      <c r="H327" s="103">
        <v>9</v>
      </c>
      <c r="I327" s="104">
        <v>1800</v>
      </c>
      <c r="J327" s="103">
        <v>5</v>
      </c>
      <c r="K327" s="104">
        <v>300</v>
      </c>
      <c r="L327" s="104">
        <v>4350</v>
      </c>
      <c r="M327" s="104">
        <v>500</v>
      </c>
      <c r="N327" s="104">
        <v>0</v>
      </c>
      <c r="O327" s="104">
        <v>335</v>
      </c>
      <c r="P327" s="104">
        <v>1585</v>
      </c>
      <c r="Q327" s="104">
        <v>2765</v>
      </c>
      <c r="R327" s="105">
        <v>0.25</v>
      </c>
      <c r="S327" s="106" t="s">
        <v>66</v>
      </c>
      <c r="U327" s="100">
        <f>AVERAGE(L$6:L327)</f>
        <v>4222.826086956522</v>
      </c>
      <c r="V327" s="100">
        <f>AVERAGE(P$6:P327)</f>
        <v>1884.5434782608695</v>
      </c>
      <c r="W327" s="100">
        <f>AVERAGE(Q$6:Q327)</f>
        <v>2338.282608695652</v>
      </c>
      <c r="X327" s="6"/>
      <c r="Z327" s="103">
        <v>322</v>
      </c>
      <c r="AA327" s="103">
        <v>5</v>
      </c>
      <c r="AB327" s="103">
        <v>3</v>
      </c>
      <c r="AC327" s="103">
        <v>3</v>
      </c>
      <c r="AD327" s="104">
        <v>42</v>
      </c>
      <c r="AE327" s="103">
        <v>7</v>
      </c>
      <c r="AF327" s="103">
        <v>10</v>
      </c>
      <c r="AG327" s="104">
        <v>3000</v>
      </c>
      <c r="AH327" s="103">
        <v>5</v>
      </c>
      <c r="AI327" s="104">
        <v>450</v>
      </c>
      <c r="AJ327" s="104">
        <v>6450</v>
      </c>
      <c r="AK327" s="104">
        <v>500</v>
      </c>
      <c r="AL327" s="104">
        <v>0</v>
      </c>
      <c r="AM327" s="104">
        <v>450</v>
      </c>
      <c r="AN327" s="104">
        <v>1700</v>
      </c>
      <c r="AO327" s="104">
        <v>4750</v>
      </c>
      <c r="AP327" s="105">
        <v>0.25</v>
      </c>
      <c r="AQ327" s="106" t="s">
        <v>66</v>
      </c>
      <c r="AS327" s="100">
        <f>AVERAGE(AJ$6:AJ327)</f>
        <v>6184.9378881987577</v>
      </c>
      <c r="AT327" s="100">
        <f>AVERAGE(AN$6:AN327)</f>
        <v>2143.7795031055903</v>
      </c>
      <c r="AU327" s="100">
        <f>AVERAGE(AO$6:AO327)</f>
        <v>4041.1583850931679</v>
      </c>
      <c r="AV327" s="6"/>
      <c r="AX327" s="103">
        <v>322</v>
      </c>
      <c r="AY327" s="103">
        <v>2</v>
      </c>
      <c r="AZ327" s="103">
        <v>3</v>
      </c>
      <c r="BA327" s="103">
        <v>2</v>
      </c>
      <c r="BB327" s="104">
        <v>55</v>
      </c>
      <c r="BC327" s="103">
        <v>10</v>
      </c>
      <c r="BD327" s="103">
        <v>12</v>
      </c>
      <c r="BE327" s="104">
        <v>800</v>
      </c>
      <c r="BF327" s="103">
        <v>10</v>
      </c>
      <c r="BG327" s="104">
        <v>300</v>
      </c>
      <c r="BH327" s="104">
        <v>9100</v>
      </c>
      <c r="BI327" s="104">
        <v>300</v>
      </c>
      <c r="BJ327" s="104">
        <v>0</v>
      </c>
      <c r="BK327" s="104">
        <v>790</v>
      </c>
      <c r="BL327" s="104">
        <v>2590</v>
      </c>
      <c r="BM327" s="104">
        <v>6510</v>
      </c>
      <c r="BN327" s="105">
        <v>0.5</v>
      </c>
      <c r="BO327" s="106" t="str">
        <v>No</v>
      </c>
      <c r="BQ327" s="100">
        <f>AVERAGE(BH$6:BH327)</f>
        <v>7559.6273291925463</v>
      </c>
      <c r="BR327" s="100">
        <f>AVERAGE(BL$6:BL327)</f>
        <v>2085.3012422360248</v>
      </c>
      <c r="BS327" s="100">
        <f>AVERAGE(BM$6:BM327)</f>
        <v>5474.326086956522</v>
      </c>
      <c r="BT327" s="6"/>
      <c r="BU327" s="103">
        <v>322</v>
      </c>
      <c r="BV327" s="103">
        <v>2</v>
      </c>
      <c r="BW327" s="103">
        <v>2</v>
      </c>
      <c r="BX327" s="103">
        <v>3</v>
      </c>
      <c r="BY327" s="104">
        <v>71</v>
      </c>
      <c r="BZ327" s="103">
        <v>8</v>
      </c>
      <c r="CA327" s="103">
        <v>11</v>
      </c>
      <c r="CB327" s="104">
        <v>800</v>
      </c>
      <c r="CC327" s="103">
        <v>9</v>
      </c>
      <c r="CD327" s="104">
        <v>200</v>
      </c>
      <c r="CE327" s="104">
        <v>8200</v>
      </c>
      <c r="CF327" s="104">
        <v>300</v>
      </c>
      <c r="CG327" s="104">
        <v>0</v>
      </c>
      <c r="CH327" s="104">
        <v>879</v>
      </c>
      <c r="CI327" s="104">
        <v>2529</v>
      </c>
      <c r="CJ327" s="104">
        <v>5671</v>
      </c>
      <c r="CK327" s="105">
        <v>0.45</v>
      </c>
      <c r="CL327" s="106" t="s">
        <v>66</v>
      </c>
      <c r="CN327" s="100">
        <f>AVERAGE(CE$6:CE327)</f>
        <v>7590.3726708074537</v>
      </c>
      <c r="CO327" s="100">
        <f>AVERAGE(CI$6:CI327)</f>
        <v>2109.9689440993789</v>
      </c>
      <c r="CP327" s="100">
        <f>AVERAGE(CJ$6:CJ327)</f>
        <v>5480.4037267080748</v>
      </c>
    </row>
    <row r="328" spans="2:94" ht="16" x14ac:dyDescent="0.2">
      <c r="B328" s="103">
        <v>323</v>
      </c>
      <c r="C328" s="103">
        <v>3</v>
      </c>
      <c r="D328" s="103">
        <v>3</v>
      </c>
      <c r="E328" s="103">
        <v>1</v>
      </c>
      <c r="F328" s="104">
        <v>43</v>
      </c>
      <c r="G328" s="103">
        <v>4</v>
      </c>
      <c r="H328" s="103">
        <v>5</v>
      </c>
      <c r="I328" s="104">
        <v>1350</v>
      </c>
      <c r="J328" s="103">
        <v>2</v>
      </c>
      <c r="K328" s="104">
        <v>450</v>
      </c>
      <c r="L328" s="104">
        <v>2700</v>
      </c>
      <c r="M328" s="104">
        <v>500</v>
      </c>
      <c r="N328" s="104">
        <v>0</v>
      </c>
      <c r="O328" s="104">
        <v>326</v>
      </c>
      <c r="P328" s="104">
        <v>1126</v>
      </c>
      <c r="Q328" s="104">
        <v>1574</v>
      </c>
      <c r="R328" s="105">
        <v>0.1</v>
      </c>
      <c r="S328" s="106" t="s">
        <v>66</v>
      </c>
      <c r="U328" s="100">
        <f>AVERAGE(L$6:L328)</f>
        <v>4218.1114551083592</v>
      </c>
      <c r="V328" s="100">
        <f>AVERAGE(P$6:P328)</f>
        <v>1882.1950464396284</v>
      </c>
      <c r="W328" s="100">
        <f>AVERAGE(Q$6:Q328)</f>
        <v>2335.9164086687306</v>
      </c>
      <c r="X328" s="6"/>
      <c r="Z328" s="103">
        <v>323</v>
      </c>
      <c r="AA328" s="103">
        <v>2</v>
      </c>
      <c r="AB328" s="103">
        <v>5</v>
      </c>
      <c r="AC328" s="103">
        <v>2</v>
      </c>
      <c r="AD328" s="104">
        <v>74</v>
      </c>
      <c r="AE328" s="103">
        <v>9</v>
      </c>
      <c r="AF328" s="103">
        <v>11</v>
      </c>
      <c r="AG328" s="104">
        <v>1200</v>
      </c>
      <c r="AH328" s="103">
        <v>9</v>
      </c>
      <c r="AI328" s="104">
        <v>750</v>
      </c>
      <c r="AJ328" s="104">
        <v>7350</v>
      </c>
      <c r="AK328" s="104">
        <v>500</v>
      </c>
      <c r="AL328" s="104">
        <v>0</v>
      </c>
      <c r="AM328" s="104">
        <v>906</v>
      </c>
      <c r="AN328" s="104">
        <v>2756</v>
      </c>
      <c r="AO328" s="104">
        <v>4594</v>
      </c>
      <c r="AP328" s="105">
        <v>0.45</v>
      </c>
      <c r="AQ328" s="106" t="s">
        <v>66</v>
      </c>
      <c r="AS328" s="100">
        <f>AVERAGE(AJ$6:AJ328)</f>
        <v>6188.5448916408668</v>
      </c>
      <c r="AT328" s="100">
        <f>AVERAGE(AN$6:AN328)</f>
        <v>2145.6749226006191</v>
      </c>
      <c r="AU328" s="100">
        <f>AVERAGE(AO$6:AO328)</f>
        <v>4042.8699690402477</v>
      </c>
      <c r="AV328" s="6"/>
      <c r="AX328" s="103">
        <v>323</v>
      </c>
      <c r="AY328" s="103">
        <v>2</v>
      </c>
      <c r="AZ328" s="103">
        <v>4</v>
      </c>
      <c r="BA328" s="103">
        <v>0</v>
      </c>
      <c r="BB328" s="104">
        <v>59</v>
      </c>
      <c r="BC328" s="103">
        <v>8</v>
      </c>
      <c r="BD328" s="103">
        <v>8</v>
      </c>
      <c r="BE328" s="104">
        <v>800</v>
      </c>
      <c r="BF328" s="103">
        <v>6</v>
      </c>
      <c r="BG328" s="104">
        <v>400</v>
      </c>
      <c r="BH328" s="104">
        <v>6000</v>
      </c>
      <c r="BI328" s="104">
        <v>300</v>
      </c>
      <c r="BJ328" s="104">
        <v>0</v>
      </c>
      <c r="BK328" s="104">
        <v>594</v>
      </c>
      <c r="BL328" s="104">
        <v>1794</v>
      </c>
      <c r="BM328" s="104">
        <v>4206</v>
      </c>
      <c r="BN328" s="105">
        <v>0.3</v>
      </c>
      <c r="BO328" s="106" t="str">
        <v>No</v>
      </c>
      <c r="BQ328" s="100">
        <f>AVERAGE(BH$6:BH328)</f>
        <v>7554.7987616099072</v>
      </c>
      <c r="BR328" s="100">
        <f>AVERAGE(BL$6:BL328)</f>
        <v>2084.3993808049536</v>
      </c>
      <c r="BS328" s="100">
        <f>AVERAGE(BM$6:BM328)</f>
        <v>5470.3993808049536</v>
      </c>
      <c r="BT328" s="6"/>
      <c r="BU328" s="103">
        <v>323</v>
      </c>
      <c r="BV328" s="103">
        <v>5</v>
      </c>
      <c r="BW328" s="103">
        <v>2</v>
      </c>
      <c r="BX328" s="103">
        <v>3</v>
      </c>
      <c r="BY328" s="104">
        <v>46</v>
      </c>
      <c r="BZ328" s="103">
        <v>9</v>
      </c>
      <c r="CA328" s="103">
        <v>12</v>
      </c>
      <c r="CB328" s="104">
        <v>2000</v>
      </c>
      <c r="CC328" s="103">
        <v>7</v>
      </c>
      <c r="CD328" s="104">
        <v>200</v>
      </c>
      <c r="CE328" s="104">
        <v>7800</v>
      </c>
      <c r="CF328" s="104">
        <v>300</v>
      </c>
      <c r="CG328" s="104">
        <v>0</v>
      </c>
      <c r="CH328" s="104">
        <v>562</v>
      </c>
      <c r="CI328" s="104">
        <v>1912</v>
      </c>
      <c r="CJ328" s="104">
        <v>5888</v>
      </c>
      <c r="CK328" s="105">
        <v>0.35</v>
      </c>
      <c r="CL328" s="106" t="s">
        <v>66</v>
      </c>
      <c r="CN328" s="100">
        <f>AVERAGE(CE$6:CE328)</f>
        <v>7591.0216718266256</v>
      </c>
      <c r="CO328" s="100">
        <f>AVERAGE(CI$6:CI328)</f>
        <v>2109.3560371517028</v>
      </c>
      <c r="CP328" s="100">
        <f>AVERAGE(CJ$6:CJ328)</f>
        <v>5481.6656346749223</v>
      </c>
    </row>
    <row r="329" spans="2:94" ht="16" x14ac:dyDescent="0.2">
      <c r="B329" s="103">
        <v>324</v>
      </c>
      <c r="C329" s="103">
        <v>2</v>
      </c>
      <c r="D329" s="103">
        <v>4</v>
      </c>
      <c r="E329" s="103">
        <v>2</v>
      </c>
      <c r="F329" s="104">
        <v>43</v>
      </c>
      <c r="G329" s="103">
        <v>5</v>
      </c>
      <c r="H329" s="103">
        <v>7</v>
      </c>
      <c r="I329" s="104">
        <v>900</v>
      </c>
      <c r="J329" s="103">
        <v>5</v>
      </c>
      <c r="K329" s="104">
        <v>600</v>
      </c>
      <c r="L329" s="104">
        <v>3750</v>
      </c>
      <c r="M329" s="104">
        <v>500</v>
      </c>
      <c r="N329" s="104">
        <v>0</v>
      </c>
      <c r="O329" s="104">
        <v>455</v>
      </c>
      <c r="P329" s="104">
        <v>1705</v>
      </c>
      <c r="Q329" s="104">
        <v>2045</v>
      </c>
      <c r="R329" s="105">
        <v>0.25</v>
      </c>
      <c r="S329" s="106" t="s">
        <v>66</v>
      </c>
      <c r="U329" s="100">
        <f>AVERAGE(L$6:L329)</f>
        <v>4216.666666666667</v>
      </c>
      <c r="V329" s="100">
        <f>AVERAGE(P$6:P329)</f>
        <v>1881.648148148148</v>
      </c>
      <c r="W329" s="100">
        <f>AVERAGE(Q$6:Q329)</f>
        <v>2335.0185185185187</v>
      </c>
      <c r="X329" s="6"/>
      <c r="Z329" s="103">
        <v>324</v>
      </c>
      <c r="AA329" s="103">
        <v>0</v>
      </c>
      <c r="AB329" s="103">
        <v>2</v>
      </c>
      <c r="AC329" s="103">
        <v>2</v>
      </c>
      <c r="AD329" s="104">
        <v>52</v>
      </c>
      <c r="AE329" s="103">
        <v>8</v>
      </c>
      <c r="AF329" s="103">
        <v>10</v>
      </c>
      <c r="AG329" s="104">
        <v>0</v>
      </c>
      <c r="AH329" s="103">
        <v>10</v>
      </c>
      <c r="AI329" s="104">
        <v>300</v>
      </c>
      <c r="AJ329" s="104">
        <v>6300</v>
      </c>
      <c r="AK329" s="104">
        <v>500</v>
      </c>
      <c r="AL329" s="104">
        <v>0</v>
      </c>
      <c r="AM329" s="104">
        <v>760</v>
      </c>
      <c r="AN329" s="104">
        <v>2760</v>
      </c>
      <c r="AO329" s="104">
        <v>3540</v>
      </c>
      <c r="AP329" s="105">
        <v>0.5</v>
      </c>
      <c r="AQ329" s="106" t="s">
        <v>66</v>
      </c>
      <c r="AS329" s="100">
        <f>AVERAGE(AJ$6:AJ329)</f>
        <v>6188.8888888888887</v>
      </c>
      <c r="AT329" s="100">
        <f>AVERAGE(AN$6:AN329)</f>
        <v>2147.570987654321</v>
      </c>
      <c r="AU329" s="100">
        <f>AVERAGE(AO$6:AO329)</f>
        <v>4041.3179012345681</v>
      </c>
      <c r="AV329" s="6"/>
      <c r="AX329" s="103">
        <v>324</v>
      </c>
      <c r="AY329" s="103">
        <v>2</v>
      </c>
      <c r="AZ329" s="103">
        <v>1</v>
      </c>
      <c r="BA329" s="103">
        <v>2</v>
      </c>
      <c r="BB329" s="104">
        <v>67</v>
      </c>
      <c r="BC329" s="103">
        <v>7</v>
      </c>
      <c r="BD329" s="103">
        <v>9</v>
      </c>
      <c r="BE329" s="104">
        <v>800</v>
      </c>
      <c r="BF329" s="103">
        <v>7</v>
      </c>
      <c r="BG329" s="104">
        <v>100</v>
      </c>
      <c r="BH329" s="104">
        <v>6500</v>
      </c>
      <c r="BI329" s="104">
        <v>300</v>
      </c>
      <c r="BJ329" s="104">
        <v>0</v>
      </c>
      <c r="BK329" s="104">
        <v>709</v>
      </c>
      <c r="BL329" s="104">
        <v>2059</v>
      </c>
      <c r="BM329" s="104">
        <v>4441</v>
      </c>
      <c r="BN329" s="105">
        <v>0.35</v>
      </c>
      <c r="BO329" s="106" t="str">
        <v>No</v>
      </c>
      <c r="BQ329" s="100">
        <f>AVERAGE(BH$6:BH329)</f>
        <v>7551.5432098765432</v>
      </c>
      <c r="BR329" s="100">
        <f>AVERAGE(BL$6:BL329)</f>
        <v>2084.320987654321</v>
      </c>
      <c r="BS329" s="100">
        <f>AVERAGE(BM$6:BM329)</f>
        <v>5467.2222222222226</v>
      </c>
      <c r="BT329" s="6"/>
      <c r="BU329" s="103">
        <v>324</v>
      </c>
      <c r="BV329" s="103">
        <v>1</v>
      </c>
      <c r="BW329" s="103">
        <v>3</v>
      </c>
      <c r="BX329" s="103">
        <v>3</v>
      </c>
      <c r="BY329" s="104">
        <v>42</v>
      </c>
      <c r="BZ329" s="103">
        <v>10</v>
      </c>
      <c r="CA329" s="103">
        <v>13</v>
      </c>
      <c r="CB329" s="104">
        <v>400</v>
      </c>
      <c r="CC329" s="103">
        <v>12</v>
      </c>
      <c r="CD329" s="104">
        <v>300</v>
      </c>
      <c r="CE329" s="104">
        <v>10300</v>
      </c>
      <c r="CF329" s="104">
        <v>300</v>
      </c>
      <c r="CG329" s="104">
        <v>0</v>
      </c>
      <c r="CH329" s="104">
        <v>744</v>
      </c>
      <c r="CI329" s="104">
        <v>2844</v>
      </c>
      <c r="CJ329" s="104">
        <v>7456</v>
      </c>
      <c r="CK329" s="105">
        <v>0.6</v>
      </c>
      <c r="CL329" s="106" t="s">
        <v>66</v>
      </c>
      <c r="CN329" s="100">
        <f>AVERAGE(CE$6:CE329)</f>
        <v>7599.3827160493829</v>
      </c>
      <c r="CO329" s="100">
        <f>AVERAGE(CI$6:CI329)</f>
        <v>2111.6234567901233</v>
      </c>
      <c r="CP329" s="100">
        <f>AVERAGE(CJ$6:CJ329)</f>
        <v>5487.7592592592591</v>
      </c>
    </row>
    <row r="330" spans="2:94" ht="16" x14ac:dyDescent="0.2">
      <c r="B330" s="103">
        <v>325</v>
      </c>
      <c r="C330" s="103">
        <v>4</v>
      </c>
      <c r="D330" s="103">
        <v>3</v>
      </c>
      <c r="E330" s="103">
        <v>4</v>
      </c>
      <c r="F330" s="104">
        <v>22</v>
      </c>
      <c r="G330" s="103">
        <v>6</v>
      </c>
      <c r="H330" s="103">
        <v>10</v>
      </c>
      <c r="I330" s="104">
        <v>1800</v>
      </c>
      <c r="J330" s="103">
        <v>6</v>
      </c>
      <c r="K330" s="104">
        <v>450</v>
      </c>
      <c r="L330" s="104">
        <v>4950</v>
      </c>
      <c r="M330" s="104">
        <v>500</v>
      </c>
      <c r="N330" s="104">
        <v>0</v>
      </c>
      <c r="O330" s="104">
        <v>372</v>
      </c>
      <c r="P330" s="104">
        <v>1772</v>
      </c>
      <c r="Q330" s="104">
        <v>3178</v>
      </c>
      <c r="R330" s="105">
        <v>0.3</v>
      </c>
      <c r="S330" s="106" t="s">
        <v>66</v>
      </c>
      <c r="U330" s="100">
        <f>AVERAGE(L$6:L330)</f>
        <v>4218.9230769230771</v>
      </c>
      <c r="V330" s="100">
        <f>AVERAGE(P$6:P330)</f>
        <v>1881.3107692307692</v>
      </c>
      <c r="W330" s="100">
        <f>AVERAGE(Q$6:Q330)</f>
        <v>2337.6123076923077</v>
      </c>
      <c r="X330" s="6"/>
      <c r="Z330" s="103">
        <v>325</v>
      </c>
      <c r="AA330" s="103">
        <v>2</v>
      </c>
      <c r="AB330" s="103">
        <v>4</v>
      </c>
      <c r="AC330" s="103">
        <v>4</v>
      </c>
      <c r="AD330" s="104">
        <v>37</v>
      </c>
      <c r="AE330" s="103">
        <v>6</v>
      </c>
      <c r="AF330" s="103">
        <v>10</v>
      </c>
      <c r="AG330" s="104">
        <v>1200</v>
      </c>
      <c r="AH330" s="103">
        <v>8</v>
      </c>
      <c r="AI330" s="104">
        <v>600</v>
      </c>
      <c r="AJ330" s="104">
        <v>6600</v>
      </c>
      <c r="AK330" s="104">
        <v>500</v>
      </c>
      <c r="AL330" s="104">
        <v>0</v>
      </c>
      <c r="AM330" s="104">
        <v>536</v>
      </c>
      <c r="AN330" s="104">
        <v>2236</v>
      </c>
      <c r="AO330" s="104">
        <v>4364</v>
      </c>
      <c r="AP330" s="105">
        <v>0.4</v>
      </c>
      <c r="AQ330" s="106" t="s">
        <v>66</v>
      </c>
      <c r="AS330" s="100">
        <f>AVERAGE(AJ$6:AJ330)</f>
        <v>6190.1538461538457</v>
      </c>
      <c r="AT330" s="100">
        <f>AVERAGE(AN$6:AN330)</f>
        <v>2147.8430769230768</v>
      </c>
      <c r="AU330" s="100">
        <f>AVERAGE(AO$6:AO330)</f>
        <v>4042.3107692307694</v>
      </c>
      <c r="AV330" s="6"/>
      <c r="AX330" s="103">
        <v>325</v>
      </c>
      <c r="AY330" s="103">
        <v>1</v>
      </c>
      <c r="AZ330" s="103">
        <v>3</v>
      </c>
      <c r="BA330" s="103">
        <v>2</v>
      </c>
      <c r="BB330" s="104">
        <v>40</v>
      </c>
      <c r="BC330" s="103">
        <v>12</v>
      </c>
      <c r="BD330" s="103">
        <v>14</v>
      </c>
      <c r="BE330" s="104">
        <v>400</v>
      </c>
      <c r="BF330" s="103">
        <v>13</v>
      </c>
      <c r="BG330" s="104">
        <v>300</v>
      </c>
      <c r="BH330" s="104">
        <v>11100</v>
      </c>
      <c r="BI330" s="104">
        <v>300</v>
      </c>
      <c r="BJ330" s="104">
        <v>0</v>
      </c>
      <c r="BK330" s="104">
        <v>760</v>
      </c>
      <c r="BL330" s="104">
        <v>3010</v>
      </c>
      <c r="BM330" s="104">
        <v>8090</v>
      </c>
      <c r="BN330" s="105">
        <v>0.65</v>
      </c>
      <c r="BO330" s="106" t="str">
        <v>No</v>
      </c>
      <c r="BQ330" s="100">
        <f>AVERAGE(BH$6:BH330)</f>
        <v>7562.4615384615381</v>
      </c>
      <c r="BR330" s="100">
        <f>AVERAGE(BL$6:BL330)</f>
        <v>2087.1692307692306</v>
      </c>
      <c r="BS330" s="100">
        <f>AVERAGE(BM$6:BM330)</f>
        <v>5475.292307692308</v>
      </c>
      <c r="BT330" s="6"/>
      <c r="BU330" s="103">
        <v>325</v>
      </c>
      <c r="BV330" s="103">
        <v>1</v>
      </c>
      <c r="BW330" s="103">
        <v>3</v>
      </c>
      <c r="BX330" s="103">
        <v>2</v>
      </c>
      <c r="BY330" s="104">
        <v>62</v>
      </c>
      <c r="BZ330" s="103">
        <v>8</v>
      </c>
      <c r="CA330" s="103">
        <v>10</v>
      </c>
      <c r="CB330" s="104">
        <v>400</v>
      </c>
      <c r="CC330" s="103">
        <v>9</v>
      </c>
      <c r="CD330" s="104">
        <v>300</v>
      </c>
      <c r="CE330" s="104">
        <v>7900</v>
      </c>
      <c r="CF330" s="104">
        <v>300</v>
      </c>
      <c r="CG330" s="104">
        <v>0</v>
      </c>
      <c r="CH330" s="104">
        <v>798</v>
      </c>
      <c r="CI330" s="104">
        <v>2448</v>
      </c>
      <c r="CJ330" s="104">
        <v>5452</v>
      </c>
      <c r="CK330" s="105">
        <v>0.45</v>
      </c>
      <c r="CL330" s="106" t="s">
        <v>66</v>
      </c>
      <c r="CN330" s="100">
        <f>AVERAGE(CE$6:CE330)</f>
        <v>7600.3076923076924</v>
      </c>
      <c r="CO330" s="100">
        <f>AVERAGE(CI$6:CI330)</f>
        <v>2112.6584615384613</v>
      </c>
      <c r="CP330" s="100">
        <f>AVERAGE(CJ$6:CJ330)</f>
        <v>5487.6492307692306</v>
      </c>
    </row>
    <row r="331" spans="2:94" ht="16" x14ac:dyDescent="0.2">
      <c r="B331" s="103">
        <v>326</v>
      </c>
      <c r="C331" s="103">
        <v>2</v>
      </c>
      <c r="D331" s="103">
        <v>4</v>
      </c>
      <c r="E331" s="103">
        <v>2</v>
      </c>
      <c r="F331" s="104">
        <v>75</v>
      </c>
      <c r="G331" s="103">
        <v>5</v>
      </c>
      <c r="H331" s="103">
        <v>7</v>
      </c>
      <c r="I331" s="104">
        <v>900</v>
      </c>
      <c r="J331" s="103">
        <v>5</v>
      </c>
      <c r="K331" s="104">
        <v>600</v>
      </c>
      <c r="L331" s="104">
        <v>3750</v>
      </c>
      <c r="M331" s="104">
        <v>500</v>
      </c>
      <c r="N331" s="104">
        <v>0</v>
      </c>
      <c r="O331" s="104">
        <v>615</v>
      </c>
      <c r="P331" s="104">
        <v>1865</v>
      </c>
      <c r="Q331" s="104">
        <v>1885</v>
      </c>
      <c r="R331" s="105">
        <v>0.25</v>
      </c>
      <c r="S331" s="106" t="s">
        <v>66</v>
      </c>
      <c r="U331" s="100">
        <f>AVERAGE(L$6:L331)</f>
        <v>4217.4846625766868</v>
      </c>
      <c r="V331" s="100">
        <f>AVERAGE(P$6:P331)</f>
        <v>1881.2607361963189</v>
      </c>
      <c r="W331" s="100">
        <f>AVERAGE(Q$6:Q331)</f>
        <v>2336.2239263803681</v>
      </c>
      <c r="X331" s="6"/>
      <c r="Z331" s="103">
        <v>326</v>
      </c>
      <c r="AA331" s="103">
        <v>0</v>
      </c>
      <c r="AB331" s="103">
        <v>3</v>
      </c>
      <c r="AC331" s="103">
        <v>4</v>
      </c>
      <c r="AD331" s="104">
        <v>69</v>
      </c>
      <c r="AE331" s="103">
        <v>8</v>
      </c>
      <c r="AF331" s="103">
        <v>12</v>
      </c>
      <c r="AG331" s="104">
        <v>0</v>
      </c>
      <c r="AH331" s="103">
        <v>12</v>
      </c>
      <c r="AI331" s="104">
        <v>450</v>
      </c>
      <c r="AJ331" s="104">
        <v>7650</v>
      </c>
      <c r="AK331" s="104">
        <v>500</v>
      </c>
      <c r="AL331" s="104">
        <v>0</v>
      </c>
      <c r="AM331" s="104">
        <v>1068</v>
      </c>
      <c r="AN331" s="104">
        <v>3368</v>
      </c>
      <c r="AO331" s="104">
        <v>4282</v>
      </c>
      <c r="AP331" s="105">
        <v>0.6</v>
      </c>
      <c r="AQ331" s="106" t="s">
        <v>66</v>
      </c>
      <c r="AS331" s="100">
        <f>AVERAGE(AJ$6:AJ331)</f>
        <v>6194.6319018404911</v>
      </c>
      <c r="AT331" s="100">
        <f>AVERAGE(AN$6:AN331)</f>
        <v>2151.5858895705524</v>
      </c>
      <c r="AU331" s="100">
        <f>AVERAGE(AO$6:AO331)</f>
        <v>4043.0460122699387</v>
      </c>
      <c r="AV331" s="6"/>
      <c r="AX331" s="103">
        <v>326</v>
      </c>
      <c r="AY331" s="103">
        <v>2</v>
      </c>
      <c r="AZ331" s="103">
        <v>4</v>
      </c>
      <c r="BA331" s="103">
        <v>2</v>
      </c>
      <c r="BB331" s="104">
        <v>57</v>
      </c>
      <c r="BC331" s="103">
        <v>8</v>
      </c>
      <c r="BD331" s="103">
        <v>10</v>
      </c>
      <c r="BE331" s="104">
        <v>800</v>
      </c>
      <c r="BF331" s="103">
        <v>8</v>
      </c>
      <c r="BG331" s="104">
        <v>400</v>
      </c>
      <c r="BH331" s="104">
        <v>7600</v>
      </c>
      <c r="BI331" s="104">
        <v>300</v>
      </c>
      <c r="BJ331" s="104">
        <v>0</v>
      </c>
      <c r="BK331" s="104">
        <v>696</v>
      </c>
      <c r="BL331" s="104">
        <v>2196</v>
      </c>
      <c r="BM331" s="104">
        <v>5404</v>
      </c>
      <c r="BN331" s="105">
        <v>0.4</v>
      </c>
      <c r="BO331" s="106" t="str">
        <v>No</v>
      </c>
      <c r="BQ331" s="100">
        <f>AVERAGE(BH$6:BH331)</f>
        <v>7562.5766871165642</v>
      </c>
      <c r="BR331" s="100">
        <f>AVERAGE(BL$6:BL331)</f>
        <v>2087.5030674846626</v>
      </c>
      <c r="BS331" s="100">
        <f>AVERAGE(BM$6:BM331)</f>
        <v>5475.0736196319021</v>
      </c>
      <c r="BT331" s="6"/>
      <c r="BU331" s="103">
        <v>326</v>
      </c>
      <c r="BV331" s="103">
        <v>0</v>
      </c>
      <c r="BW331" s="103">
        <v>2</v>
      </c>
      <c r="BX331" s="103">
        <v>3</v>
      </c>
      <c r="BY331" s="104">
        <v>51</v>
      </c>
      <c r="BZ331" s="103">
        <v>10</v>
      </c>
      <c r="CA331" s="103">
        <v>13</v>
      </c>
      <c r="CB331" s="104">
        <v>0</v>
      </c>
      <c r="CC331" s="103">
        <v>13</v>
      </c>
      <c r="CD331" s="104">
        <v>200</v>
      </c>
      <c r="CE331" s="104">
        <v>10600</v>
      </c>
      <c r="CF331" s="104">
        <v>300</v>
      </c>
      <c r="CG331" s="104">
        <v>0</v>
      </c>
      <c r="CH331" s="104">
        <v>903</v>
      </c>
      <c r="CI331" s="104">
        <v>3153</v>
      </c>
      <c r="CJ331" s="104">
        <v>7447</v>
      </c>
      <c r="CK331" s="105">
        <v>0.65</v>
      </c>
      <c r="CL331" s="106" t="s">
        <v>66</v>
      </c>
      <c r="CN331" s="100">
        <f>AVERAGE(CE$6:CE331)</f>
        <v>7609.5092024539881</v>
      </c>
      <c r="CO331" s="100">
        <f>AVERAGE(CI$6:CI331)</f>
        <v>2115.8496932515336</v>
      </c>
      <c r="CP331" s="100">
        <f>AVERAGE(CJ$6:CJ331)</f>
        <v>5493.6595092024536</v>
      </c>
    </row>
    <row r="332" spans="2:94" ht="16" x14ac:dyDescent="0.2">
      <c r="B332" s="103">
        <v>327</v>
      </c>
      <c r="C332" s="103">
        <v>3</v>
      </c>
      <c r="D332" s="103">
        <v>4</v>
      </c>
      <c r="E332" s="103">
        <v>1</v>
      </c>
      <c r="F332" s="104">
        <v>49</v>
      </c>
      <c r="G332" s="103">
        <v>4</v>
      </c>
      <c r="H332" s="103">
        <v>5</v>
      </c>
      <c r="I332" s="104">
        <v>1350</v>
      </c>
      <c r="J332" s="103">
        <v>2</v>
      </c>
      <c r="K332" s="104">
        <v>600</v>
      </c>
      <c r="L332" s="104">
        <v>2850</v>
      </c>
      <c r="M332" s="104">
        <v>500</v>
      </c>
      <c r="N332" s="104">
        <v>0</v>
      </c>
      <c r="O332" s="104">
        <v>338</v>
      </c>
      <c r="P332" s="104">
        <v>1138</v>
      </c>
      <c r="Q332" s="104">
        <v>1712</v>
      </c>
      <c r="R332" s="105">
        <v>0.1</v>
      </c>
      <c r="S332" s="106" t="s">
        <v>66</v>
      </c>
      <c r="U332" s="100">
        <f>AVERAGE(L$6:L332)</f>
        <v>4213.3027522935781</v>
      </c>
      <c r="V332" s="100">
        <f>AVERAGE(P$6:P332)</f>
        <v>1878.9877675840978</v>
      </c>
      <c r="W332" s="100">
        <f>AVERAGE(Q$6:Q332)</f>
        <v>2334.3149847094801</v>
      </c>
      <c r="X332" s="6"/>
      <c r="Z332" s="103">
        <v>327</v>
      </c>
      <c r="AA332" s="103">
        <v>1</v>
      </c>
      <c r="AB332" s="103">
        <v>4</v>
      </c>
      <c r="AC332" s="103">
        <v>0</v>
      </c>
      <c r="AD332" s="104">
        <v>31</v>
      </c>
      <c r="AE332" s="103">
        <v>7</v>
      </c>
      <c r="AF332" s="103">
        <v>7</v>
      </c>
      <c r="AG332" s="104">
        <v>600</v>
      </c>
      <c r="AH332" s="103">
        <v>6</v>
      </c>
      <c r="AI332" s="104">
        <v>600</v>
      </c>
      <c r="AJ332" s="104">
        <v>4800</v>
      </c>
      <c r="AK332" s="104">
        <v>500</v>
      </c>
      <c r="AL332" s="104">
        <v>0</v>
      </c>
      <c r="AM332" s="104">
        <v>426</v>
      </c>
      <c r="AN332" s="104">
        <v>1826</v>
      </c>
      <c r="AO332" s="104">
        <v>2974</v>
      </c>
      <c r="AP332" s="105">
        <v>0.3</v>
      </c>
      <c r="AQ332" s="106" t="s">
        <v>66</v>
      </c>
      <c r="AS332" s="100">
        <f>AVERAGE(AJ$6:AJ332)</f>
        <v>6190.3669724770643</v>
      </c>
      <c r="AT332" s="100">
        <f>AVERAGE(AN$6:AN332)</f>
        <v>2150.5902140672783</v>
      </c>
      <c r="AU332" s="100">
        <f>AVERAGE(AO$6:AO332)</f>
        <v>4039.776758409786</v>
      </c>
      <c r="AV332" s="6"/>
      <c r="AX332" s="103">
        <v>327</v>
      </c>
      <c r="AY332" s="103">
        <v>3</v>
      </c>
      <c r="AZ332" s="103">
        <v>3</v>
      </c>
      <c r="BA332" s="103">
        <v>3</v>
      </c>
      <c r="BB332" s="104">
        <v>33</v>
      </c>
      <c r="BC332" s="103">
        <v>11</v>
      </c>
      <c r="BD332" s="103">
        <v>14</v>
      </c>
      <c r="BE332" s="104">
        <v>1200</v>
      </c>
      <c r="BF332" s="103">
        <v>11</v>
      </c>
      <c r="BG332" s="104">
        <v>300</v>
      </c>
      <c r="BH332" s="104">
        <v>10300</v>
      </c>
      <c r="BI332" s="104">
        <v>300</v>
      </c>
      <c r="BJ332" s="104">
        <v>0</v>
      </c>
      <c r="BK332" s="104">
        <v>603</v>
      </c>
      <c r="BL332" s="104">
        <v>2553</v>
      </c>
      <c r="BM332" s="104">
        <v>7747</v>
      </c>
      <c r="BN332" s="105">
        <v>0.55000000000000004</v>
      </c>
      <c r="BO332" s="106" t="str">
        <v>No</v>
      </c>
      <c r="BQ332" s="100">
        <f>AVERAGE(BH$6:BH332)</f>
        <v>7570.9480122324157</v>
      </c>
      <c r="BR332" s="100">
        <f>AVERAGE(BL$6:BL332)</f>
        <v>2088.9266055045873</v>
      </c>
      <c r="BS332" s="100">
        <f>AVERAGE(BM$6:BM332)</f>
        <v>5482.0214067278284</v>
      </c>
      <c r="BT332" s="6"/>
      <c r="BU332" s="103">
        <v>327</v>
      </c>
      <c r="BV332" s="103">
        <v>4</v>
      </c>
      <c r="BW332" s="103">
        <v>4</v>
      </c>
      <c r="BX332" s="103">
        <v>3</v>
      </c>
      <c r="BY332" s="104">
        <v>45</v>
      </c>
      <c r="BZ332" s="103">
        <v>8</v>
      </c>
      <c r="CA332" s="103">
        <v>11</v>
      </c>
      <c r="CB332" s="104">
        <v>1600</v>
      </c>
      <c r="CC332" s="103">
        <v>7</v>
      </c>
      <c r="CD332" s="104">
        <v>400</v>
      </c>
      <c r="CE332" s="104">
        <v>7600</v>
      </c>
      <c r="CF332" s="104">
        <v>300</v>
      </c>
      <c r="CG332" s="104">
        <v>0</v>
      </c>
      <c r="CH332" s="104">
        <v>555</v>
      </c>
      <c r="CI332" s="104">
        <v>1905</v>
      </c>
      <c r="CJ332" s="104">
        <v>5695</v>
      </c>
      <c r="CK332" s="105">
        <v>0.35</v>
      </c>
      <c r="CL332" s="106" t="s">
        <v>66</v>
      </c>
      <c r="CN332" s="100">
        <f>AVERAGE(CE$6:CE332)</f>
        <v>7609.4801223241593</v>
      </c>
      <c r="CO332" s="100">
        <f>AVERAGE(CI$6:CI332)</f>
        <v>2115.2048929663611</v>
      </c>
      <c r="CP332" s="100">
        <f>AVERAGE(CJ$6:CJ332)</f>
        <v>5494.2752293577978</v>
      </c>
    </row>
    <row r="333" spans="2:94" ht="16" x14ac:dyDescent="0.2">
      <c r="B333" s="103">
        <v>328</v>
      </c>
      <c r="C333" s="103">
        <v>5</v>
      </c>
      <c r="D333" s="103">
        <v>2</v>
      </c>
      <c r="E333" s="103">
        <v>2</v>
      </c>
      <c r="F333" s="104">
        <v>36</v>
      </c>
      <c r="G333" s="103">
        <v>5</v>
      </c>
      <c r="H333" s="103">
        <v>7</v>
      </c>
      <c r="I333" s="104">
        <v>2250</v>
      </c>
      <c r="J333" s="103">
        <v>2</v>
      </c>
      <c r="K333" s="104">
        <v>300</v>
      </c>
      <c r="L333" s="104">
        <v>3450</v>
      </c>
      <c r="M333" s="104">
        <v>500</v>
      </c>
      <c r="N333" s="104">
        <v>0</v>
      </c>
      <c r="O333" s="104">
        <v>312</v>
      </c>
      <c r="P333" s="104">
        <v>1112</v>
      </c>
      <c r="Q333" s="104">
        <v>2338</v>
      </c>
      <c r="R333" s="105">
        <v>0.1</v>
      </c>
      <c r="S333" s="106" t="s">
        <v>66</v>
      </c>
      <c r="U333" s="100">
        <f>AVERAGE(L$6:L333)</f>
        <v>4210.9756097560976</v>
      </c>
      <c r="V333" s="100">
        <f>AVERAGE(P$6:P333)</f>
        <v>1876.6493902439024</v>
      </c>
      <c r="W333" s="100">
        <f>AVERAGE(Q$6:Q333)</f>
        <v>2334.3262195121952</v>
      </c>
      <c r="X333" s="6"/>
      <c r="Z333" s="103">
        <v>328</v>
      </c>
      <c r="AA333" s="103">
        <v>4</v>
      </c>
      <c r="AB333" s="103">
        <v>3</v>
      </c>
      <c r="AC333" s="103">
        <v>4</v>
      </c>
      <c r="AD333" s="104">
        <v>42</v>
      </c>
      <c r="AE333" s="103">
        <v>5</v>
      </c>
      <c r="AF333" s="103">
        <v>9</v>
      </c>
      <c r="AG333" s="104">
        <v>2400</v>
      </c>
      <c r="AH333" s="103">
        <v>5</v>
      </c>
      <c r="AI333" s="104">
        <v>450</v>
      </c>
      <c r="AJ333" s="104">
        <v>5850</v>
      </c>
      <c r="AK333" s="104">
        <v>500</v>
      </c>
      <c r="AL333" s="104">
        <v>0</v>
      </c>
      <c r="AM333" s="104">
        <v>450</v>
      </c>
      <c r="AN333" s="104">
        <v>1700</v>
      </c>
      <c r="AO333" s="104">
        <v>4150</v>
      </c>
      <c r="AP333" s="105">
        <v>0.25</v>
      </c>
      <c r="AQ333" s="106" t="s">
        <v>66</v>
      </c>
      <c r="AS333" s="100">
        <f>AVERAGE(AJ$6:AJ333)</f>
        <v>6189.3292682926831</v>
      </c>
      <c r="AT333" s="100">
        <f>AVERAGE(AN$6:AN333)</f>
        <v>2149.2164634146343</v>
      </c>
      <c r="AU333" s="100">
        <f>AVERAGE(AO$6:AO333)</f>
        <v>4040.1128048780488</v>
      </c>
      <c r="AV333" s="6"/>
      <c r="AX333" s="103">
        <v>328</v>
      </c>
      <c r="AY333" s="103">
        <v>5</v>
      </c>
      <c r="AZ333" s="103">
        <v>4</v>
      </c>
      <c r="BA333" s="103">
        <v>3</v>
      </c>
      <c r="BB333" s="104">
        <v>46</v>
      </c>
      <c r="BC333" s="103">
        <v>7</v>
      </c>
      <c r="BD333" s="103">
        <v>10</v>
      </c>
      <c r="BE333" s="104">
        <v>2000</v>
      </c>
      <c r="BF333" s="103">
        <v>5</v>
      </c>
      <c r="BG333" s="104">
        <v>400</v>
      </c>
      <c r="BH333" s="104">
        <v>6400</v>
      </c>
      <c r="BI333" s="104">
        <v>300</v>
      </c>
      <c r="BJ333" s="104">
        <v>0</v>
      </c>
      <c r="BK333" s="104">
        <v>470</v>
      </c>
      <c r="BL333" s="104">
        <v>1520</v>
      </c>
      <c r="BM333" s="104">
        <v>4880</v>
      </c>
      <c r="BN333" s="105">
        <v>0.25</v>
      </c>
      <c r="BO333" s="106" t="str">
        <v>No</v>
      </c>
      <c r="BQ333" s="100">
        <f>AVERAGE(BH$6:BH333)</f>
        <v>7567.3780487804879</v>
      </c>
      <c r="BR333" s="100">
        <f>AVERAGE(BL$6:BL333)</f>
        <v>2087.1920731707319</v>
      </c>
      <c r="BS333" s="100">
        <f>AVERAGE(BM$6:BM333)</f>
        <v>5480.1859756097565</v>
      </c>
      <c r="BT333" s="6"/>
      <c r="BU333" s="103">
        <v>328</v>
      </c>
      <c r="BV333" s="103">
        <v>0</v>
      </c>
      <c r="BW333" s="103">
        <v>3</v>
      </c>
      <c r="BX333" s="103">
        <v>2</v>
      </c>
      <c r="BY333" s="104">
        <v>72</v>
      </c>
      <c r="BZ333" s="103">
        <v>5</v>
      </c>
      <c r="CA333" s="103">
        <v>7</v>
      </c>
      <c r="CB333" s="104">
        <v>0</v>
      </c>
      <c r="CC333" s="103">
        <v>7</v>
      </c>
      <c r="CD333" s="104">
        <v>300</v>
      </c>
      <c r="CE333" s="104">
        <v>5900</v>
      </c>
      <c r="CF333" s="104">
        <v>300</v>
      </c>
      <c r="CG333" s="104">
        <v>0</v>
      </c>
      <c r="CH333" s="104">
        <v>744</v>
      </c>
      <c r="CI333" s="104">
        <v>2094</v>
      </c>
      <c r="CJ333" s="104">
        <v>3806</v>
      </c>
      <c r="CK333" s="105">
        <v>0.35</v>
      </c>
      <c r="CL333" s="106" t="s">
        <v>66</v>
      </c>
      <c r="CN333" s="100">
        <f>AVERAGE(CE$6:CE333)</f>
        <v>7604.2682926829266</v>
      </c>
      <c r="CO333" s="100">
        <f>AVERAGE(CI$6:CI333)</f>
        <v>2115.1402439024391</v>
      </c>
      <c r="CP333" s="100">
        <f>AVERAGE(CJ$6:CJ333)</f>
        <v>5489.1280487804879</v>
      </c>
    </row>
    <row r="334" spans="2:94" ht="16" x14ac:dyDescent="0.2">
      <c r="B334" s="103">
        <v>329</v>
      </c>
      <c r="C334" s="103">
        <v>0</v>
      </c>
      <c r="D334" s="103">
        <v>4</v>
      </c>
      <c r="E334" s="103">
        <v>3</v>
      </c>
      <c r="F334" s="104">
        <v>62</v>
      </c>
      <c r="G334" s="103">
        <v>7</v>
      </c>
      <c r="H334" s="103">
        <v>10</v>
      </c>
      <c r="I334" s="104">
        <v>0</v>
      </c>
      <c r="J334" s="103">
        <v>10</v>
      </c>
      <c r="K334" s="104">
        <v>600</v>
      </c>
      <c r="L334" s="104">
        <v>5100</v>
      </c>
      <c r="M334" s="104">
        <v>500</v>
      </c>
      <c r="N334" s="104">
        <v>0</v>
      </c>
      <c r="O334" s="104">
        <v>860</v>
      </c>
      <c r="P334" s="104">
        <v>2860</v>
      </c>
      <c r="Q334" s="104">
        <v>2240</v>
      </c>
      <c r="R334" s="105">
        <v>0.5</v>
      </c>
      <c r="S334" s="106" t="s">
        <v>66</v>
      </c>
      <c r="U334" s="100">
        <f>AVERAGE(L$6:L334)</f>
        <v>4213.677811550152</v>
      </c>
      <c r="V334" s="100">
        <f>AVERAGE(P$6:P334)</f>
        <v>1879.6382978723404</v>
      </c>
      <c r="W334" s="100">
        <f>AVERAGE(Q$6:Q334)</f>
        <v>2334.0395136778116</v>
      </c>
      <c r="X334" s="6"/>
      <c r="Z334" s="103">
        <v>329</v>
      </c>
      <c r="AA334" s="103">
        <v>2</v>
      </c>
      <c r="AB334" s="103">
        <v>4</v>
      </c>
      <c r="AC334" s="103">
        <v>3</v>
      </c>
      <c r="AD334" s="104">
        <v>30</v>
      </c>
      <c r="AE334" s="103">
        <v>7</v>
      </c>
      <c r="AF334" s="103">
        <v>10</v>
      </c>
      <c r="AG334" s="104">
        <v>1200</v>
      </c>
      <c r="AH334" s="103">
        <v>8</v>
      </c>
      <c r="AI334" s="104">
        <v>600</v>
      </c>
      <c r="AJ334" s="104">
        <v>6600</v>
      </c>
      <c r="AK334" s="104">
        <v>500</v>
      </c>
      <c r="AL334" s="104">
        <v>0</v>
      </c>
      <c r="AM334" s="104">
        <v>480</v>
      </c>
      <c r="AN334" s="104">
        <v>2180</v>
      </c>
      <c r="AO334" s="104">
        <v>4420</v>
      </c>
      <c r="AP334" s="105">
        <v>0.4</v>
      </c>
      <c r="AQ334" s="106" t="s">
        <v>66</v>
      </c>
      <c r="AS334" s="100">
        <f>AVERAGE(AJ$6:AJ334)</f>
        <v>6190.577507598784</v>
      </c>
      <c r="AT334" s="100">
        <f>AVERAGE(AN$6:AN334)</f>
        <v>2149.3100303951369</v>
      </c>
      <c r="AU334" s="100">
        <f>AVERAGE(AO$6:AO334)</f>
        <v>4041.2674772036476</v>
      </c>
      <c r="AV334" s="6"/>
      <c r="AX334" s="103">
        <v>329</v>
      </c>
      <c r="AY334" s="103">
        <v>4</v>
      </c>
      <c r="AZ334" s="103">
        <v>3</v>
      </c>
      <c r="BA334" s="103">
        <v>0</v>
      </c>
      <c r="BB334" s="104">
        <v>61</v>
      </c>
      <c r="BC334" s="103">
        <v>8</v>
      </c>
      <c r="BD334" s="103">
        <v>8</v>
      </c>
      <c r="BE334" s="104">
        <v>1600</v>
      </c>
      <c r="BF334" s="103">
        <v>4</v>
      </c>
      <c r="BG334" s="104">
        <v>300</v>
      </c>
      <c r="BH334" s="104">
        <v>5100</v>
      </c>
      <c r="BI334" s="104">
        <v>300</v>
      </c>
      <c r="BJ334" s="104">
        <v>0</v>
      </c>
      <c r="BK334" s="104">
        <v>484</v>
      </c>
      <c r="BL334" s="104">
        <v>1384</v>
      </c>
      <c r="BM334" s="104">
        <v>3716</v>
      </c>
      <c r="BN334" s="105">
        <v>0.2</v>
      </c>
      <c r="BO334" s="106" t="str">
        <v>No</v>
      </c>
      <c r="BQ334" s="100">
        <f>AVERAGE(BH$6:BH334)</f>
        <v>7559.8784194528871</v>
      </c>
      <c r="BR334" s="100">
        <f>AVERAGE(BL$6:BL334)</f>
        <v>2085.0547112462004</v>
      </c>
      <c r="BS334" s="100">
        <f>AVERAGE(BM$6:BM334)</f>
        <v>5474.8237082066871</v>
      </c>
      <c r="BT334" s="6"/>
      <c r="BU334" s="103">
        <v>329</v>
      </c>
      <c r="BV334" s="103">
        <v>4</v>
      </c>
      <c r="BW334" s="103">
        <v>3</v>
      </c>
      <c r="BX334" s="103">
        <v>1</v>
      </c>
      <c r="BY334" s="104">
        <v>41</v>
      </c>
      <c r="BZ334" s="103">
        <v>7</v>
      </c>
      <c r="CA334" s="103">
        <v>8</v>
      </c>
      <c r="CB334" s="104">
        <v>1600</v>
      </c>
      <c r="CC334" s="103">
        <v>4</v>
      </c>
      <c r="CD334" s="104">
        <v>300</v>
      </c>
      <c r="CE334" s="104">
        <v>5100</v>
      </c>
      <c r="CF334" s="104">
        <v>300</v>
      </c>
      <c r="CG334" s="104">
        <v>0</v>
      </c>
      <c r="CH334" s="104">
        <v>404</v>
      </c>
      <c r="CI334" s="104">
        <v>1304</v>
      </c>
      <c r="CJ334" s="104">
        <v>3796</v>
      </c>
      <c r="CK334" s="105">
        <v>0.2</v>
      </c>
      <c r="CL334" s="106" t="s">
        <v>66</v>
      </c>
      <c r="CN334" s="100">
        <f>AVERAGE(CE$6:CE334)</f>
        <v>7596.6565349544071</v>
      </c>
      <c r="CO334" s="100">
        <f>AVERAGE(CI$6:CI334)</f>
        <v>2112.6747720364742</v>
      </c>
      <c r="CP334" s="100">
        <f>AVERAGE(CJ$6:CJ334)</f>
        <v>5483.9817629179333</v>
      </c>
    </row>
    <row r="335" spans="2:94" ht="16" x14ac:dyDescent="0.2">
      <c r="B335" s="103">
        <v>330</v>
      </c>
      <c r="C335" s="103">
        <v>4</v>
      </c>
      <c r="D335" s="103">
        <v>3</v>
      </c>
      <c r="E335" s="103">
        <v>3</v>
      </c>
      <c r="F335" s="104">
        <v>77</v>
      </c>
      <c r="G335" s="103">
        <v>8</v>
      </c>
      <c r="H335" s="103">
        <v>11</v>
      </c>
      <c r="I335" s="104">
        <v>1800</v>
      </c>
      <c r="J335" s="103">
        <v>7</v>
      </c>
      <c r="K335" s="104">
        <v>450</v>
      </c>
      <c r="L335" s="104">
        <v>5400</v>
      </c>
      <c r="M335" s="104">
        <v>500</v>
      </c>
      <c r="N335" s="104">
        <v>0</v>
      </c>
      <c r="O335" s="104">
        <v>779</v>
      </c>
      <c r="P335" s="104">
        <v>2329</v>
      </c>
      <c r="Q335" s="104">
        <v>3071</v>
      </c>
      <c r="R335" s="105">
        <v>0.35</v>
      </c>
      <c r="S335" s="106" t="s">
        <v>66</v>
      </c>
      <c r="U335" s="100">
        <f>AVERAGE(L$6:L335)</f>
        <v>4217.272727272727</v>
      </c>
      <c r="V335" s="100">
        <f>AVERAGE(P$6:P335)</f>
        <v>1881</v>
      </c>
      <c r="W335" s="100">
        <f>AVERAGE(Q$6:Q335)</f>
        <v>2336.2727272727275</v>
      </c>
      <c r="X335" s="6"/>
      <c r="Z335" s="103">
        <v>330</v>
      </c>
      <c r="AA335" s="103">
        <v>4</v>
      </c>
      <c r="AB335" s="103">
        <v>3</v>
      </c>
      <c r="AC335" s="103">
        <v>2</v>
      </c>
      <c r="AD335" s="104">
        <v>57</v>
      </c>
      <c r="AE335" s="103">
        <v>3</v>
      </c>
      <c r="AF335" s="103">
        <v>5</v>
      </c>
      <c r="AG335" s="104">
        <v>2400</v>
      </c>
      <c r="AH335" s="103">
        <v>1</v>
      </c>
      <c r="AI335" s="104">
        <v>450</v>
      </c>
      <c r="AJ335" s="104">
        <v>3450</v>
      </c>
      <c r="AK335" s="104">
        <v>500</v>
      </c>
      <c r="AL335" s="104">
        <v>0</v>
      </c>
      <c r="AM335" s="104">
        <v>297</v>
      </c>
      <c r="AN335" s="104">
        <v>947</v>
      </c>
      <c r="AO335" s="104">
        <v>2503</v>
      </c>
      <c r="AP335" s="105">
        <v>0.05</v>
      </c>
      <c r="AQ335" s="106" t="s">
        <v>66</v>
      </c>
      <c r="AS335" s="100">
        <f>AVERAGE(AJ$6:AJ335)</f>
        <v>6182.272727272727</v>
      </c>
      <c r="AT335" s="100">
        <f>AVERAGE(AN$6:AN335)</f>
        <v>2145.6666666666665</v>
      </c>
      <c r="AU335" s="100">
        <f>AVERAGE(AO$6:AO335)</f>
        <v>4036.6060606060605</v>
      </c>
      <c r="AV335" s="6"/>
      <c r="AX335" s="103">
        <v>330</v>
      </c>
      <c r="AY335" s="103">
        <v>4</v>
      </c>
      <c r="AZ335" s="103">
        <v>3</v>
      </c>
      <c r="BA335" s="103">
        <v>1</v>
      </c>
      <c r="BB335" s="104">
        <v>63</v>
      </c>
      <c r="BC335" s="103">
        <v>8</v>
      </c>
      <c r="BD335" s="103">
        <v>9</v>
      </c>
      <c r="BE335" s="104">
        <v>1600</v>
      </c>
      <c r="BF335" s="103">
        <v>5</v>
      </c>
      <c r="BG335" s="104">
        <v>300</v>
      </c>
      <c r="BH335" s="104">
        <v>5900</v>
      </c>
      <c r="BI335" s="104">
        <v>300</v>
      </c>
      <c r="BJ335" s="104">
        <v>0</v>
      </c>
      <c r="BK335" s="104">
        <v>555</v>
      </c>
      <c r="BL335" s="104">
        <v>1605</v>
      </c>
      <c r="BM335" s="104">
        <v>4295</v>
      </c>
      <c r="BN335" s="105">
        <v>0.25</v>
      </c>
      <c r="BO335" s="106" t="str">
        <v>No</v>
      </c>
      <c r="BQ335" s="100">
        <f>AVERAGE(BH$6:BH335)</f>
        <v>7554.848484848485</v>
      </c>
      <c r="BR335" s="100">
        <f>AVERAGE(BL$6:BL335)</f>
        <v>2083.6</v>
      </c>
      <c r="BS335" s="100">
        <f>AVERAGE(BM$6:BM335)</f>
        <v>5471.2484848484846</v>
      </c>
      <c r="BT335" s="6"/>
      <c r="BU335" s="103">
        <v>330</v>
      </c>
      <c r="BV335" s="103">
        <v>0</v>
      </c>
      <c r="BW335" s="103">
        <v>4</v>
      </c>
      <c r="BX335" s="103">
        <v>3</v>
      </c>
      <c r="BY335" s="104">
        <v>39</v>
      </c>
      <c r="BZ335" s="103">
        <v>6</v>
      </c>
      <c r="CA335" s="103">
        <v>9</v>
      </c>
      <c r="CB335" s="104">
        <v>0</v>
      </c>
      <c r="CC335" s="103">
        <v>9</v>
      </c>
      <c r="CD335" s="104">
        <v>400</v>
      </c>
      <c r="CE335" s="104">
        <v>7600</v>
      </c>
      <c r="CF335" s="104">
        <v>300</v>
      </c>
      <c r="CG335" s="104">
        <v>0</v>
      </c>
      <c r="CH335" s="104">
        <v>591</v>
      </c>
      <c r="CI335" s="104">
        <v>2241</v>
      </c>
      <c r="CJ335" s="104">
        <v>5359</v>
      </c>
      <c r="CK335" s="105">
        <v>0.45</v>
      </c>
      <c r="CL335" s="106" t="s">
        <v>66</v>
      </c>
      <c r="CN335" s="100">
        <f>AVERAGE(CE$6:CE335)</f>
        <v>7596.666666666667</v>
      </c>
      <c r="CO335" s="100">
        <f>AVERAGE(CI$6:CI335)</f>
        <v>2113.0636363636363</v>
      </c>
      <c r="CP335" s="100">
        <f>AVERAGE(CJ$6:CJ335)</f>
        <v>5483.6030303030302</v>
      </c>
    </row>
    <row r="336" spans="2:94" ht="16" x14ac:dyDescent="0.2">
      <c r="B336" s="103">
        <v>331</v>
      </c>
      <c r="C336" s="103">
        <v>3</v>
      </c>
      <c r="D336" s="103">
        <v>3</v>
      </c>
      <c r="E336" s="103">
        <v>5</v>
      </c>
      <c r="F336" s="104">
        <v>28</v>
      </c>
      <c r="G336" s="103">
        <v>6</v>
      </c>
      <c r="H336" s="103">
        <v>11</v>
      </c>
      <c r="I336" s="104">
        <v>1350</v>
      </c>
      <c r="J336" s="103">
        <v>8</v>
      </c>
      <c r="K336" s="104">
        <v>450</v>
      </c>
      <c r="L336" s="104">
        <v>5400</v>
      </c>
      <c r="M336" s="104">
        <v>500</v>
      </c>
      <c r="N336" s="104">
        <v>0</v>
      </c>
      <c r="O336" s="104">
        <v>464</v>
      </c>
      <c r="P336" s="104">
        <v>2164</v>
      </c>
      <c r="Q336" s="104">
        <v>3236</v>
      </c>
      <c r="R336" s="105">
        <v>0.4</v>
      </c>
      <c r="S336" s="106" t="s">
        <v>66</v>
      </c>
      <c r="U336" s="100">
        <f>AVERAGE(L$6:L336)</f>
        <v>4220.8459214501509</v>
      </c>
      <c r="V336" s="100">
        <f>AVERAGE(P$6:P336)</f>
        <v>1881.8549848942598</v>
      </c>
      <c r="W336" s="100">
        <f>AVERAGE(Q$6:Q336)</f>
        <v>2338.990936555891</v>
      </c>
      <c r="X336" s="6"/>
      <c r="Z336" s="103">
        <v>331</v>
      </c>
      <c r="AA336" s="103">
        <v>2</v>
      </c>
      <c r="AB336" s="103">
        <v>3</v>
      </c>
      <c r="AC336" s="103">
        <v>3</v>
      </c>
      <c r="AD336" s="104">
        <v>57</v>
      </c>
      <c r="AE336" s="103">
        <v>8</v>
      </c>
      <c r="AF336" s="103">
        <v>11</v>
      </c>
      <c r="AG336" s="104">
        <v>1200</v>
      </c>
      <c r="AH336" s="103">
        <v>9</v>
      </c>
      <c r="AI336" s="104">
        <v>450</v>
      </c>
      <c r="AJ336" s="104">
        <v>7050</v>
      </c>
      <c r="AK336" s="104">
        <v>500</v>
      </c>
      <c r="AL336" s="104">
        <v>0</v>
      </c>
      <c r="AM336" s="104">
        <v>753</v>
      </c>
      <c r="AN336" s="104">
        <v>2603</v>
      </c>
      <c r="AO336" s="104">
        <v>4447</v>
      </c>
      <c r="AP336" s="105">
        <v>0.45</v>
      </c>
      <c r="AQ336" s="106" t="s">
        <v>66</v>
      </c>
      <c r="AS336" s="100">
        <f>AVERAGE(AJ$6:AJ336)</f>
        <v>6184.8942598187314</v>
      </c>
      <c r="AT336" s="100">
        <f>AVERAGE(AN$6:AN336)</f>
        <v>2147.0483383685801</v>
      </c>
      <c r="AU336" s="100">
        <f>AVERAGE(AO$6:AO336)</f>
        <v>4037.8459214501509</v>
      </c>
      <c r="AV336" s="6"/>
      <c r="AX336" s="103">
        <v>331</v>
      </c>
      <c r="AY336" s="103">
        <v>1</v>
      </c>
      <c r="AZ336" s="103">
        <v>2</v>
      </c>
      <c r="BA336" s="103">
        <v>0</v>
      </c>
      <c r="BB336" s="104">
        <v>40</v>
      </c>
      <c r="BC336" s="103">
        <v>10</v>
      </c>
      <c r="BD336" s="103">
        <v>10</v>
      </c>
      <c r="BE336" s="104">
        <v>400</v>
      </c>
      <c r="BF336" s="103">
        <v>9</v>
      </c>
      <c r="BG336" s="104">
        <v>200</v>
      </c>
      <c r="BH336" s="104">
        <v>7800</v>
      </c>
      <c r="BI336" s="104">
        <v>300</v>
      </c>
      <c r="BJ336" s="104">
        <v>0</v>
      </c>
      <c r="BK336" s="104">
        <v>600</v>
      </c>
      <c r="BL336" s="104">
        <v>2250</v>
      </c>
      <c r="BM336" s="104">
        <v>5550</v>
      </c>
      <c r="BN336" s="105">
        <v>0.45</v>
      </c>
      <c r="BO336" s="106" t="str">
        <v>No</v>
      </c>
      <c r="BQ336" s="100">
        <f>AVERAGE(BH$6:BH336)</f>
        <v>7555.5891238670692</v>
      </c>
      <c r="BR336" s="100">
        <f>AVERAGE(BL$6:BL336)</f>
        <v>2084.1027190332325</v>
      </c>
      <c r="BS336" s="100">
        <f>AVERAGE(BM$6:BM336)</f>
        <v>5471.4864048338368</v>
      </c>
      <c r="BT336" s="6"/>
      <c r="BU336" s="103">
        <v>331</v>
      </c>
      <c r="BV336" s="103">
        <v>3</v>
      </c>
      <c r="BW336" s="103">
        <v>4</v>
      </c>
      <c r="BX336" s="103">
        <v>4</v>
      </c>
      <c r="BY336" s="104">
        <v>62</v>
      </c>
      <c r="BZ336" s="103">
        <v>9</v>
      </c>
      <c r="CA336" s="103">
        <v>13</v>
      </c>
      <c r="CB336" s="104">
        <v>1200</v>
      </c>
      <c r="CC336" s="103">
        <v>10</v>
      </c>
      <c r="CD336" s="104">
        <v>400</v>
      </c>
      <c r="CE336" s="104">
        <v>9600</v>
      </c>
      <c r="CF336" s="104">
        <v>300</v>
      </c>
      <c r="CG336" s="104">
        <v>0</v>
      </c>
      <c r="CH336" s="104">
        <v>860</v>
      </c>
      <c r="CI336" s="104">
        <v>2660</v>
      </c>
      <c r="CJ336" s="104">
        <v>6940</v>
      </c>
      <c r="CK336" s="105">
        <v>0.5</v>
      </c>
      <c r="CL336" s="106" t="s">
        <v>66</v>
      </c>
      <c r="CN336" s="100">
        <f>AVERAGE(CE$6:CE336)</f>
        <v>7602.7190332326281</v>
      </c>
      <c r="CO336" s="100">
        <f>AVERAGE(CI$6:CI336)</f>
        <v>2114.716012084592</v>
      </c>
      <c r="CP336" s="100">
        <f>AVERAGE(CJ$6:CJ336)</f>
        <v>5488.0030211480362</v>
      </c>
    </row>
    <row r="337" spans="2:94" ht="16" x14ac:dyDescent="0.2">
      <c r="B337" s="103">
        <v>332</v>
      </c>
      <c r="C337" s="103">
        <v>2</v>
      </c>
      <c r="D337" s="103">
        <v>2</v>
      </c>
      <c r="E337" s="103">
        <v>3</v>
      </c>
      <c r="F337" s="104">
        <v>76</v>
      </c>
      <c r="G337" s="103">
        <v>8</v>
      </c>
      <c r="H337" s="103">
        <v>11</v>
      </c>
      <c r="I337" s="104">
        <v>900</v>
      </c>
      <c r="J337" s="103">
        <v>9</v>
      </c>
      <c r="K337" s="104">
        <v>300</v>
      </c>
      <c r="L337" s="104">
        <v>5250</v>
      </c>
      <c r="M337" s="104">
        <v>500</v>
      </c>
      <c r="N337" s="104">
        <v>0</v>
      </c>
      <c r="O337" s="104">
        <v>924</v>
      </c>
      <c r="P337" s="104">
        <v>2774</v>
      </c>
      <c r="Q337" s="104">
        <v>2476</v>
      </c>
      <c r="R337" s="105">
        <v>0.45</v>
      </c>
      <c r="S337" s="106" t="s">
        <v>66</v>
      </c>
      <c r="U337" s="100">
        <f>AVERAGE(L$6:L337)</f>
        <v>4223.9457831325299</v>
      </c>
      <c r="V337" s="100">
        <f>AVERAGE(P$6:P337)</f>
        <v>1884.5421686746988</v>
      </c>
      <c r="W337" s="100">
        <f>AVERAGE(Q$6:Q337)</f>
        <v>2339.4036144578313</v>
      </c>
      <c r="X337" s="6"/>
      <c r="Z337" s="103">
        <v>332</v>
      </c>
      <c r="AA337" s="103">
        <v>2</v>
      </c>
      <c r="AB337" s="103">
        <v>4</v>
      </c>
      <c r="AC337" s="103">
        <v>1</v>
      </c>
      <c r="AD337" s="104">
        <v>82</v>
      </c>
      <c r="AE337" s="103">
        <v>7</v>
      </c>
      <c r="AF337" s="103">
        <v>8</v>
      </c>
      <c r="AG337" s="104">
        <v>1200</v>
      </c>
      <c r="AH337" s="103">
        <v>6</v>
      </c>
      <c r="AI337" s="104">
        <v>600</v>
      </c>
      <c r="AJ337" s="104">
        <v>5400</v>
      </c>
      <c r="AK337" s="104">
        <v>500</v>
      </c>
      <c r="AL337" s="104">
        <v>0</v>
      </c>
      <c r="AM337" s="104">
        <v>732</v>
      </c>
      <c r="AN337" s="104">
        <v>2132</v>
      </c>
      <c r="AO337" s="104">
        <v>3268</v>
      </c>
      <c r="AP337" s="105">
        <v>0.3</v>
      </c>
      <c r="AQ337" s="106" t="s">
        <v>66</v>
      </c>
      <c r="AS337" s="100">
        <f>AVERAGE(AJ$6:AJ337)</f>
        <v>6182.530120481928</v>
      </c>
      <c r="AT337" s="100">
        <f>AVERAGE(AN$6:AN337)</f>
        <v>2147.0030120481929</v>
      </c>
      <c r="AU337" s="100">
        <f>AVERAGE(AO$6:AO337)</f>
        <v>4035.5271084337351</v>
      </c>
      <c r="AV337" s="6"/>
      <c r="AX337" s="103">
        <v>332</v>
      </c>
      <c r="AY337" s="103">
        <v>4</v>
      </c>
      <c r="AZ337" s="103">
        <v>3</v>
      </c>
      <c r="BA337" s="103">
        <v>1</v>
      </c>
      <c r="BB337" s="104">
        <v>68</v>
      </c>
      <c r="BC337" s="103">
        <v>10</v>
      </c>
      <c r="BD337" s="103">
        <v>11</v>
      </c>
      <c r="BE337" s="104">
        <v>1600</v>
      </c>
      <c r="BF337" s="103">
        <v>7</v>
      </c>
      <c r="BG337" s="104">
        <v>300</v>
      </c>
      <c r="BH337" s="104">
        <v>7500</v>
      </c>
      <c r="BI337" s="104">
        <v>300</v>
      </c>
      <c r="BJ337" s="104">
        <v>0</v>
      </c>
      <c r="BK337" s="104">
        <v>716</v>
      </c>
      <c r="BL337" s="104">
        <v>2066</v>
      </c>
      <c r="BM337" s="104">
        <v>5434</v>
      </c>
      <c r="BN337" s="105">
        <v>0.35</v>
      </c>
      <c r="BO337" s="106" t="str">
        <v>No</v>
      </c>
      <c r="BQ337" s="100">
        <f>AVERAGE(BH$6:BH337)</f>
        <v>7555.4216867469877</v>
      </c>
      <c r="BR337" s="100">
        <f>AVERAGE(BL$6:BL337)</f>
        <v>2084.0481927710844</v>
      </c>
      <c r="BS337" s="100">
        <f>AVERAGE(BM$6:BM337)</f>
        <v>5471.3734939759033</v>
      </c>
      <c r="BT337" s="6"/>
      <c r="BU337" s="103">
        <v>332</v>
      </c>
      <c r="BV337" s="103">
        <v>4</v>
      </c>
      <c r="BW337" s="103">
        <v>5</v>
      </c>
      <c r="BX337" s="103">
        <v>4</v>
      </c>
      <c r="BY337" s="104">
        <v>62</v>
      </c>
      <c r="BZ337" s="103">
        <v>10</v>
      </c>
      <c r="CA337" s="103">
        <v>14</v>
      </c>
      <c r="CB337" s="104">
        <v>1600</v>
      </c>
      <c r="CC337" s="103">
        <v>10</v>
      </c>
      <c r="CD337" s="104">
        <v>500</v>
      </c>
      <c r="CE337" s="104">
        <v>10100</v>
      </c>
      <c r="CF337" s="104">
        <v>300</v>
      </c>
      <c r="CG337" s="104">
        <v>0</v>
      </c>
      <c r="CH337" s="104">
        <v>860</v>
      </c>
      <c r="CI337" s="104">
        <v>2660</v>
      </c>
      <c r="CJ337" s="104">
        <v>7440</v>
      </c>
      <c r="CK337" s="105">
        <v>0.5</v>
      </c>
      <c r="CL337" s="106" t="s">
        <v>66</v>
      </c>
      <c r="CN337" s="100">
        <f>AVERAGE(CE$6:CE337)</f>
        <v>7610.2409638554218</v>
      </c>
      <c r="CO337" s="100">
        <f>AVERAGE(CI$6:CI337)</f>
        <v>2116.3584337349398</v>
      </c>
      <c r="CP337" s="100">
        <f>AVERAGE(CJ$6:CJ337)</f>
        <v>5493.8825301204815</v>
      </c>
    </row>
    <row r="338" spans="2:94" ht="16" x14ac:dyDescent="0.2">
      <c r="B338" s="103">
        <v>333</v>
      </c>
      <c r="C338" s="103">
        <v>3</v>
      </c>
      <c r="D338" s="103">
        <v>4</v>
      </c>
      <c r="E338" s="103">
        <v>1</v>
      </c>
      <c r="F338" s="104">
        <v>86</v>
      </c>
      <c r="G338" s="103">
        <v>5</v>
      </c>
      <c r="H338" s="103">
        <v>6</v>
      </c>
      <c r="I338" s="104">
        <v>1350</v>
      </c>
      <c r="J338" s="103">
        <v>3</v>
      </c>
      <c r="K338" s="104">
        <v>600</v>
      </c>
      <c r="L338" s="104">
        <v>3300</v>
      </c>
      <c r="M338" s="104">
        <v>500</v>
      </c>
      <c r="N338" s="104">
        <v>0</v>
      </c>
      <c r="O338" s="104">
        <v>498</v>
      </c>
      <c r="P338" s="104">
        <v>1448</v>
      </c>
      <c r="Q338" s="104">
        <v>1852</v>
      </c>
      <c r="R338" s="105">
        <v>0.15</v>
      </c>
      <c r="S338" s="106" t="s">
        <v>66</v>
      </c>
      <c r="U338" s="100">
        <f>AVERAGE(L$6:L338)</f>
        <v>4221.1711711711714</v>
      </c>
      <c r="V338" s="100">
        <f>AVERAGE(P$6:P338)</f>
        <v>1883.2312312312313</v>
      </c>
      <c r="W338" s="100">
        <f>AVERAGE(Q$6:Q338)</f>
        <v>2337.9399399399399</v>
      </c>
      <c r="X338" s="6"/>
      <c r="Z338" s="103">
        <v>333</v>
      </c>
      <c r="AA338" s="103">
        <v>0</v>
      </c>
      <c r="AB338" s="103">
        <v>4</v>
      </c>
      <c r="AC338" s="103">
        <v>3</v>
      </c>
      <c r="AD338" s="104">
        <v>69</v>
      </c>
      <c r="AE338" s="103">
        <v>5</v>
      </c>
      <c r="AF338" s="103">
        <v>8</v>
      </c>
      <c r="AG338" s="104">
        <v>0</v>
      </c>
      <c r="AH338" s="103">
        <v>8</v>
      </c>
      <c r="AI338" s="104">
        <v>600</v>
      </c>
      <c r="AJ338" s="104">
        <v>5400</v>
      </c>
      <c r="AK338" s="104">
        <v>500</v>
      </c>
      <c r="AL338" s="104">
        <v>0</v>
      </c>
      <c r="AM338" s="104">
        <v>792</v>
      </c>
      <c r="AN338" s="104">
        <v>2492</v>
      </c>
      <c r="AO338" s="104">
        <v>2908</v>
      </c>
      <c r="AP338" s="105">
        <v>0.4</v>
      </c>
      <c r="AQ338" s="106" t="s">
        <v>66</v>
      </c>
      <c r="AS338" s="100">
        <f>AVERAGE(AJ$6:AJ338)</f>
        <v>6180.1801801801803</v>
      </c>
      <c r="AT338" s="100">
        <f>AVERAGE(AN$6:AN338)</f>
        <v>2148.0390390390389</v>
      </c>
      <c r="AU338" s="100">
        <f>AVERAGE(AO$6:AO338)</f>
        <v>4032.1411411411414</v>
      </c>
      <c r="AV338" s="6"/>
      <c r="AX338" s="103">
        <v>333</v>
      </c>
      <c r="AY338" s="103">
        <v>4</v>
      </c>
      <c r="AZ338" s="103">
        <v>3</v>
      </c>
      <c r="BA338" s="103">
        <v>2</v>
      </c>
      <c r="BB338" s="104">
        <v>56</v>
      </c>
      <c r="BC338" s="103">
        <v>11</v>
      </c>
      <c r="BD338" s="103">
        <v>13</v>
      </c>
      <c r="BE338" s="104">
        <v>1600</v>
      </c>
      <c r="BF338" s="103">
        <v>9</v>
      </c>
      <c r="BG338" s="104">
        <v>300</v>
      </c>
      <c r="BH338" s="104">
        <v>9100</v>
      </c>
      <c r="BI338" s="104">
        <v>300</v>
      </c>
      <c r="BJ338" s="104">
        <v>0</v>
      </c>
      <c r="BK338" s="104">
        <v>744</v>
      </c>
      <c r="BL338" s="104">
        <v>2394</v>
      </c>
      <c r="BM338" s="104">
        <v>6706</v>
      </c>
      <c r="BN338" s="105">
        <v>0.45</v>
      </c>
      <c r="BO338" s="106" t="str">
        <v>No</v>
      </c>
      <c r="BQ338" s="100">
        <f>AVERAGE(BH$6:BH338)</f>
        <v>7560.0600600600601</v>
      </c>
      <c r="BR338" s="100">
        <f>AVERAGE(BL$6:BL338)</f>
        <v>2084.9789789789788</v>
      </c>
      <c r="BS338" s="100">
        <f>AVERAGE(BM$6:BM338)</f>
        <v>5475.0810810810808</v>
      </c>
      <c r="BT338" s="6"/>
      <c r="BU338" s="103">
        <v>333</v>
      </c>
      <c r="BV338" s="103">
        <v>3</v>
      </c>
      <c r="BW338" s="103">
        <v>5</v>
      </c>
      <c r="BX338" s="103">
        <v>0</v>
      </c>
      <c r="BY338" s="104">
        <v>34</v>
      </c>
      <c r="BZ338" s="103">
        <v>10</v>
      </c>
      <c r="CA338" s="103">
        <v>10</v>
      </c>
      <c r="CB338" s="104">
        <v>1200</v>
      </c>
      <c r="CC338" s="103">
        <v>7</v>
      </c>
      <c r="CD338" s="104">
        <v>500</v>
      </c>
      <c r="CE338" s="104">
        <v>7300</v>
      </c>
      <c r="CF338" s="104">
        <v>300</v>
      </c>
      <c r="CG338" s="104">
        <v>0</v>
      </c>
      <c r="CH338" s="104">
        <v>478</v>
      </c>
      <c r="CI338" s="104">
        <v>1828</v>
      </c>
      <c r="CJ338" s="104">
        <v>5472</v>
      </c>
      <c r="CK338" s="105">
        <v>0.35</v>
      </c>
      <c r="CL338" s="106" t="s">
        <v>66</v>
      </c>
      <c r="CN338" s="100">
        <f>AVERAGE(CE$6:CE338)</f>
        <v>7609.3093093093094</v>
      </c>
      <c r="CO338" s="100">
        <f>AVERAGE(CI$6:CI338)</f>
        <v>2115.4924924924926</v>
      </c>
      <c r="CP338" s="100">
        <f>AVERAGE(CJ$6:CJ338)</f>
        <v>5493.8168168168168</v>
      </c>
    </row>
    <row r="339" spans="2:94" ht="16" x14ac:dyDescent="0.2">
      <c r="B339" s="103">
        <v>334</v>
      </c>
      <c r="C339" s="103">
        <v>4</v>
      </c>
      <c r="D339" s="103">
        <v>3</v>
      </c>
      <c r="E339" s="103">
        <v>5</v>
      </c>
      <c r="F339" s="104">
        <v>69</v>
      </c>
      <c r="G339" s="103">
        <v>6</v>
      </c>
      <c r="H339" s="103">
        <v>11</v>
      </c>
      <c r="I339" s="104">
        <v>1800</v>
      </c>
      <c r="J339" s="103">
        <v>7</v>
      </c>
      <c r="K339" s="104">
        <v>450</v>
      </c>
      <c r="L339" s="104">
        <v>5400</v>
      </c>
      <c r="M339" s="104">
        <v>500</v>
      </c>
      <c r="N339" s="104">
        <v>0</v>
      </c>
      <c r="O339" s="104">
        <v>723</v>
      </c>
      <c r="P339" s="104">
        <v>2273</v>
      </c>
      <c r="Q339" s="104">
        <v>3127</v>
      </c>
      <c r="R339" s="105">
        <v>0.35</v>
      </c>
      <c r="S339" s="106" t="s">
        <v>66</v>
      </c>
      <c r="U339" s="100">
        <f>AVERAGE(L$6:L339)</f>
        <v>4224.7005988023948</v>
      </c>
      <c r="V339" s="100">
        <f>AVERAGE(P$6:P339)</f>
        <v>1884.3982035928143</v>
      </c>
      <c r="W339" s="100">
        <f>AVERAGE(Q$6:Q339)</f>
        <v>2340.3023952095809</v>
      </c>
      <c r="X339" s="6"/>
      <c r="Z339" s="103">
        <v>334</v>
      </c>
      <c r="AA339" s="103">
        <v>2</v>
      </c>
      <c r="AB339" s="103">
        <v>2</v>
      </c>
      <c r="AC339" s="103">
        <v>0</v>
      </c>
      <c r="AD339" s="104">
        <v>53</v>
      </c>
      <c r="AE339" s="103">
        <v>6</v>
      </c>
      <c r="AF339" s="103">
        <v>6</v>
      </c>
      <c r="AG339" s="104">
        <v>1200</v>
      </c>
      <c r="AH339" s="103">
        <v>4</v>
      </c>
      <c r="AI339" s="104">
        <v>300</v>
      </c>
      <c r="AJ339" s="104">
        <v>3900</v>
      </c>
      <c r="AK339" s="104">
        <v>500</v>
      </c>
      <c r="AL339" s="104">
        <v>0</v>
      </c>
      <c r="AM339" s="104">
        <v>452</v>
      </c>
      <c r="AN339" s="104">
        <v>1552</v>
      </c>
      <c r="AO339" s="104">
        <v>2348</v>
      </c>
      <c r="AP339" s="105">
        <v>0.2</v>
      </c>
      <c r="AQ339" s="106" t="s">
        <v>66</v>
      </c>
      <c r="AS339" s="100">
        <f>AVERAGE(AJ$6:AJ339)</f>
        <v>6173.3532934131736</v>
      </c>
      <c r="AT339" s="100">
        <f>AVERAGE(AN$6:AN339)</f>
        <v>2146.254491017964</v>
      </c>
      <c r="AU339" s="100">
        <f>AVERAGE(AO$6:AO339)</f>
        <v>4027.0988023952095</v>
      </c>
      <c r="AV339" s="6"/>
      <c r="AX339" s="103">
        <v>334</v>
      </c>
      <c r="AY339" s="103">
        <v>1</v>
      </c>
      <c r="AZ339" s="103">
        <v>3</v>
      </c>
      <c r="BA339" s="103">
        <v>3</v>
      </c>
      <c r="BB339" s="104">
        <v>59</v>
      </c>
      <c r="BC339" s="103">
        <v>5</v>
      </c>
      <c r="BD339" s="103">
        <v>8</v>
      </c>
      <c r="BE339" s="104">
        <v>400</v>
      </c>
      <c r="BF339" s="103">
        <v>7</v>
      </c>
      <c r="BG339" s="104">
        <v>300</v>
      </c>
      <c r="BH339" s="104">
        <v>6300</v>
      </c>
      <c r="BI339" s="104">
        <v>300</v>
      </c>
      <c r="BJ339" s="104">
        <v>0</v>
      </c>
      <c r="BK339" s="104">
        <v>653</v>
      </c>
      <c r="BL339" s="104">
        <v>2003</v>
      </c>
      <c r="BM339" s="104">
        <v>4297</v>
      </c>
      <c r="BN339" s="105">
        <v>0.35</v>
      </c>
      <c r="BO339" s="106" t="str">
        <v>No</v>
      </c>
      <c r="BQ339" s="100">
        <f>AVERAGE(BH$6:BH339)</f>
        <v>7556.2874251497005</v>
      </c>
      <c r="BR339" s="100">
        <f>AVERAGE(BL$6:BL339)</f>
        <v>2084.7335329341317</v>
      </c>
      <c r="BS339" s="100">
        <f>AVERAGE(BM$6:BM339)</f>
        <v>5471.5538922155692</v>
      </c>
      <c r="BT339" s="6"/>
      <c r="BU339" s="103">
        <v>334</v>
      </c>
      <c r="BV339" s="103">
        <v>2</v>
      </c>
      <c r="BW339" s="103">
        <v>3</v>
      </c>
      <c r="BX339" s="103">
        <v>2</v>
      </c>
      <c r="BY339" s="104">
        <v>56</v>
      </c>
      <c r="BZ339" s="103">
        <v>8</v>
      </c>
      <c r="CA339" s="103">
        <v>10</v>
      </c>
      <c r="CB339" s="104">
        <v>800</v>
      </c>
      <c r="CC339" s="103">
        <v>8</v>
      </c>
      <c r="CD339" s="104">
        <v>300</v>
      </c>
      <c r="CE339" s="104">
        <v>7500</v>
      </c>
      <c r="CF339" s="104">
        <v>300</v>
      </c>
      <c r="CG339" s="104">
        <v>0</v>
      </c>
      <c r="CH339" s="104">
        <v>688</v>
      </c>
      <c r="CI339" s="104">
        <v>2188</v>
      </c>
      <c r="CJ339" s="104">
        <v>5312</v>
      </c>
      <c r="CK339" s="105">
        <v>0.4</v>
      </c>
      <c r="CL339" s="106" t="s">
        <v>66</v>
      </c>
      <c r="CN339" s="100">
        <f>AVERAGE(CE$6:CE339)</f>
        <v>7608.9820359281439</v>
      </c>
      <c r="CO339" s="100">
        <f>AVERAGE(CI$6:CI339)</f>
        <v>2115.7095808383233</v>
      </c>
      <c r="CP339" s="100">
        <f>AVERAGE(CJ$6:CJ339)</f>
        <v>5493.2724550898201</v>
      </c>
    </row>
    <row r="340" spans="2:94" ht="16" x14ac:dyDescent="0.2">
      <c r="B340" s="103">
        <v>335</v>
      </c>
      <c r="C340" s="103">
        <v>5</v>
      </c>
      <c r="D340" s="103">
        <v>3</v>
      </c>
      <c r="E340" s="103">
        <v>4</v>
      </c>
      <c r="F340" s="104">
        <v>41</v>
      </c>
      <c r="G340" s="103">
        <v>7</v>
      </c>
      <c r="H340" s="103">
        <v>11</v>
      </c>
      <c r="I340" s="104">
        <v>2250</v>
      </c>
      <c r="J340" s="103">
        <v>6</v>
      </c>
      <c r="K340" s="104">
        <v>450</v>
      </c>
      <c r="L340" s="104">
        <v>5400</v>
      </c>
      <c r="M340" s="104">
        <v>500</v>
      </c>
      <c r="N340" s="104">
        <v>0</v>
      </c>
      <c r="O340" s="104">
        <v>486</v>
      </c>
      <c r="P340" s="104">
        <v>1886</v>
      </c>
      <c r="Q340" s="104">
        <v>3514</v>
      </c>
      <c r="R340" s="105">
        <v>0.3</v>
      </c>
      <c r="S340" s="106" t="s">
        <v>66</v>
      </c>
      <c r="U340" s="100">
        <f>AVERAGE(L$6:L340)</f>
        <v>4228.2089552238804</v>
      </c>
      <c r="V340" s="100">
        <f>AVERAGE(P$6:P340)</f>
        <v>1884.4029850746269</v>
      </c>
      <c r="W340" s="100">
        <f>AVERAGE(Q$6:Q340)</f>
        <v>2343.8059701492539</v>
      </c>
      <c r="X340" s="6"/>
      <c r="Z340" s="103">
        <v>335</v>
      </c>
      <c r="AA340" s="103">
        <v>5</v>
      </c>
      <c r="AB340" s="103">
        <v>5</v>
      </c>
      <c r="AC340" s="103">
        <v>3</v>
      </c>
      <c r="AD340" s="104">
        <v>59</v>
      </c>
      <c r="AE340" s="103">
        <v>7</v>
      </c>
      <c r="AF340" s="103">
        <v>10</v>
      </c>
      <c r="AG340" s="104">
        <v>3000</v>
      </c>
      <c r="AH340" s="103">
        <v>5</v>
      </c>
      <c r="AI340" s="104">
        <v>750</v>
      </c>
      <c r="AJ340" s="104">
        <v>6750</v>
      </c>
      <c r="AK340" s="104">
        <v>500</v>
      </c>
      <c r="AL340" s="104">
        <v>0</v>
      </c>
      <c r="AM340" s="104">
        <v>535</v>
      </c>
      <c r="AN340" s="104">
        <v>1785</v>
      </c>
      <c r="AO340" s="104">
        <v>4965</v>
      </c>
      <c r="AP340" s="105">
        <v>0.25</v>
      </c>
      <c r="AQ340" s="106" t="s">
        <v>66</v>
      </c>
      <c r="AS340" s="100">
        <f>AVERAGE(AJ$6:AJ340)</f>
        <v>6175.0746268656712</v>
      </c>
      <c r="AT340" s="100">
        <f>AVERAGE(AN$6:AN340)</f>
        <v>2145.176119402985</v>
      </c>
      <c r="AU340" s="100">
        <f>AVERAGE(AO$6:AO340)</f>
        <v>4029.8985074626867</v>
      </c>
      <c r="AV340" s="6"/>
      <c r="AX340" s="103">
        <v>335</v>
      </c>
      <c r="AY340" s="103">
        <v>2</v>
      </c>
      <c r="AZ340" s="103">
        <v>2</v>
      </c>
      <c r="BA340" s="103">
        <v>1</v>
      </c>
      <c r="BB340" s="104">
        <v>69</v>
      </c>
      <c r="BC340" s="103">
        <v>9</v>
      </c>
      <c r="BD340" s="103">
        <v>10</v>
      </c>
      <c r="BE340" s="104">
        <v>800</v>
      </c>
      <c r="BF340" s="103">
        <v>8</v>
      </c>
      <c r="BG340" s="104">
        <v>200</v>
      </c>
      <c r="BH340" s="104">
        <v>7400</v>
      </c>
      <c r="BI340" s="104">
        <v>300</v>
      </c>
      <c r="BJ340" s="104">
        <v>0</v>
      </c>
      <c r="BK340" s="104">
        <v>792</v>
      </c>
      <c r="BL340" s="104">
        <v>2292</v>
      </c>
      <c r="BM340" s="104">
        <v>5108</v>
      </c>
      <c r="BN340" s="105">
        <v>0.4</v>
      </c>
      <c r="BO340" s="106" t="str">
        <v>No</v>
      </c>
      <c r="BQ340" s="100">
        <f>AVERAGE(BH$6:BH340)</f>
        <v>7555.8208955223881</v>
      </c>
      <c r="BR340" s="100">
        <f>AVERAGE(BL$6:BL340)</f>
        <v>2085.35223880597</v>
      </c>
      <c r="BS340" s="100">
        <f>AVERAGE(BM$6:BM340)</f>
        <v>5470.4686567164181</v>
      </c>
      <c r="BT340" s="6"/>
      <c r="BU340" s="103">
        <v>335</v>
      </c>
      <c r="BV340" s="103">
        <v>2</v>
      </c>
      <c r="BW340" s="103">
        <v>2</v>
      </c>
      <c r="BX340" s="103">
        <v>3</v>
      </c>
      <c r="BY340" s="104">
        <v>32</v>
      </c>
      <c r="BZ340" s="103">
        <v>8</v>
      </c>
      <c r="CA340" s="103">
        <v>11</v>
      </c>
      <c r="CB340" s="104">
        <v>800</v>
      </c>
      <c r="CC340" s="103">
        <v>9</v>
      </c>
      <c r="CD340" s="104">
        <v>200</v>
      </c>
      <c r="CE340" s="104">
        <v>8200</v>
      </c>
      <c r="CF340" s="104">
        <v>300</v>
      </c>
      <c r="CG340" s="104">
        <v>0</v>
      </c>
      <c r="CH340" s="104">
        <v>528</v>
      </c>
      <c r="CI340" s="104">
        <v>2178</v>
      </c>
      <c r="CJ340" s="104">
        <v>6022</v>
      </c>
      <c r="CK340" s="105">
        <v>0.45</v>
      </c>
      <c r="CL340" s="106" t="s">
        <v>66</v>
      </c>
      <c r="CN340" s="100">
        <f>AVERAGE(CE$6:CE340)</f>
        <v>7610.746268656716</v>
      </c>
      <c r="CO340" s="100">
        <f>AVERAGE(CI$6:CI340)</f>
        <v>2115.8955223880598</v>
      </c>
      <c r="CP340" s="100">
        <f>AVERAGE(CJ$6:CJ340)</f>
        <v>5494.8507462686566</v>
      </c>
    </row>
    <row r="341" spans="2:94" ht="16" x14ac:dyDescent="0.2">
      <c r="B341" s="103">
        <v>336</v>
      </c>
      <c r="C341" s="103">
        <v>2</v>
      </c>
      <c r="D341" s="103">
        <v>3</v>
      </c>
      <c r="E341" s="103">
        <v>3</v>
      </c>
      <c r="F341" s="104">
        <v>33</v>
      </c>
      <c r="G341" s="103">
        <v>7</v>
      </c>
      <c r="H341" s="103">
        <v>10</v>
      </c>
      <c r="I341" s="104">
        <v>900</v>
      </c>
      <c r="J341" s="103">
        <v>8</v>
      </c>
      <c r="K341" s="104">
        <v>450</v>
      </c>
      <c r="L341" s="104">
        <v>4950</v>
      </c>
      <c r="M341" s="104">
        <v>500</v>
      </c>
      <c r="N341" s="104">
        <v>0</v>
      </c>
      <c r="O341" s="104">
        <v>504</v>
      </c>
      <c r="P341" s="104">
        <v>2204</v>
      </c>
      <c r="Q341" s="104">
        <v>2746</v>
      </c>
      <c r="R341" s="105">
        <v>0.4</v>
      </c>
      <c r="S341" s="106" t="s">
        <v>66</v>
      </c>
      <c r="U341" s="100">
        <f>AVERAGE(L$6:L341)</f>
        <v>4230.3571428571431</v>
      </c>
      <c r="V341" s="100">
        <f>AVERAGE(P$6:P341)</f>
        <v>1885.3541666666667</v>
      </c>
      <c r="W341" s="100">
        <f>AVERAGE(Q$6:Q341)</f>
        <v>2345.0029761904761</v>
      </c>
      <c r="X341" s="6"/>
      <c r="Z341" s="103">
        <v>336</v>
      </c>
      <c r="AA341" s="103">
        <v>0</v>
      </c>
      <c r="AB341" s="103">
        <v>6</v>
      </c>
      <c r="AC341" s="103">
        <v>0</v>
      </c>
      <c r="AD341" s="104">
        <v>25</v>
      </c>
      <c r="AE341" s="103">
        <v>7</v>
      </c>
      <c r="AF341" s="103">
        <v>7</v>
      </c>
      <c r="AG341" s="104">
        <v>0</v>
      </c>
      <c r="AH341" s="103">
        <v>7</v>
      </c>
      <c r="AI341" s="104">
        <v>900</v>
      </c>
      <c r="AJ341" s="104">
        <v>5100</v>
      </c>
      <c r="AK341" s="104">
        <v>500</v>
      </c>
      <c r="AL341" s="104">
        <v>0</v>
      </c>
      <c r="AM341" s="104">
        <v>415</v>
      </c>
      <c r="AN341" s="104">
        <v>1965</v>
      </c>
      <c r="AO341" s="104">
        <v>3135</v>
      </c>
      <c r="AP341" s="105">
        <v>0.35</v>
      </c>
      <c r="AQ341" s="106" t="s">
        <v>66</v>
      </c>
      <c r="AS341" s="100">
        <f>AVERAGE(AJ$6:AJ341)</f>
        <v>6171.875</v>
      </c>
      <c r="AT341" s="100">
        <f>AVERAGE(AN$6:AN341)</f>
        <v>2144.6398809523807</v>
      </c>
      <c r="AU341" s="100">
        <f>AVERAGE(AO$6:AO341)</f>
        <v>4027.2351190476193</v>
      </c>
      <c r="AV341" s="6"/>
      <c r="AX341" s="103">
        <v>336</v>
      </c>
      <c r="AY341" s="103">
        <v>2</v>
      </c>
      <c r="AZ341" s="103">
        <v>3</v>
      </c>
      <c r="BA341" s="103">
        <v>0</v>
      </c>
      <c r="BB341" s="104">
        <v>8</v>
      </c>
      <c r="BC341" s="103">
        <v>6</v>
      </c>
      <c r="BD341" s="103">
        <v>6</v>
      </c>
      <c r="BE341" s="104">
        <v>800</v>
      </c>
      <c r="BF341" s="103">
        <v>4</v>
      </c>
      <c r="BG341" s="104">
        <v>300</v>
      </c>
      <c r="BH341" s="104">
        <v>4300</v>
      </c>
      <c r="BI341" s="104">
        <v>300</v>
      </c>
      <c r="BJ341" s="104">
        <v>0</v>
      </c>
      <c r="BK341" s="104">
        <v>272</v>
      </c>
      <c r="BL341" s="104">
        <v>1172</v>
      </c>
      <c r="BM341" s="104">
        <v>3128</v>
      </c>
      <c r="BN341" s="105">
        <v>0.2</v>
      </c>
      <c r="BO341" s="106" t="str">
        <v>No</v>
      </c>
      <c r="BQ341" s="100">
        <f>AVERAGE(BH$6:BH341)</f>
        <v>7546.1309523809523</v>
      </c>
      <c r="BR341" s="100">
        <f>AVERAGE(BL$6:BL341)</f>
        <v>2082.6339285714284</v>
      </c>
      <c r="BS341" s="100">
        <f>AVERAGE(BM$6:BM341)</f>
        <v>5463.4970238095239</v>
      </c>
      <c r="BT341" s="6"/>
      <c r="BU341" s="103">
        <v>336</v>
      </c>
      <c r="BV341" s="103">
        <v>2</v>
      </c>
      <c r="BW341" s="103">
        <v>3</v>
      </c>
      <c r="BX341" s="103">
        <v>0</v>
      </c>
      <c r="BY341" s="104">
        <v>56</v>
      </c>
      <c r="BZ341" s="103">
        <v>8</v>
      </c>
      <c r="CA341" s="103">
        <v>8</v>
      </c>
      <c r="CB341" s="104">
        <v>800</v>
      </c>
      <c r="CC341" s="103">
        <v>6</v>
      </c>
      <c r="CD341" s="104">
        <v>300</v>
      </c>
      <c r="CE341" s="104">
        <v>5900</v>
      </c>
      <c r="CF341" s="104">
        <v>300</v>
      </c>
      <c r="CG341" s="104">
        <v>0</v>
      </c>
      <c r="CH341" s="104">
        <v>576</v>
      </c>
      <c r="CI341" s="104">
        <v>1776</v>
      </c>
      <c r="CJ341" s="104">
        <v>4124</v>
      </c>
      <c r="CK341" s="105">
        <v>0.3</v>
      </c>
      <c r="CL341" s="106" t="s">
        <v>66</v>
      </c>
      <c r="CN341" s="100">
        <f>AVERAGE(CE$6:CE341)</f>
        <v>7605.6547619047615</v>
      </c>
      <c r="CO341" s="100">
        <f>AVERAGE(CI$6:CI341)</f>
        <v>2114.8839285714284</v>
      </c>
      <c r="CP341" s="100">
        <f>AVERAGE(CJ$6:CJ341)</f>
        <v>5490.770833333333</v>
      </c>
    </row>
    <row r="342" spans="2:94" ht="16" x14ac:dyDescent="0.2">
      <c r="B342" s="103">
        <v>337</v>
      </c>
      <c r="C342" s="103">
        <v>5</v>
      </c>
      <c r="D342" s="103">
        <v>3</v>
      </c>
      <c r="E342" s="103">
        <v>3</v>
      </c>
      <c r="F342" s="104">
        <v>36</v>
      </c>
      <c r="G342" s="103">
        <v>4</v>
      </c>
      <c r="H342" s="103">
        <v>7</v>
      </c>
      <c r="I342" s="104">
        <v>2250</v>
      </c>
      <c r="J342" s="103">
        <v>2</v>
      </c>
      <c r="K342" s="104">
        <v>450</v>
      </c>
      <c r="L342" s="104">
        <v>3600</v>
      </c>
      <c r="M342" s="104">
        <v>500</v>
      </c>
      <c r="N342" s="104">
        <v>0</v>
      </c>
      <c r="O342" s="104">
        <v>312</v>
      </c>
      <c r="P342" s="104">
        <v>1112</v>
      </c>
      <c r="Q342" s="104">
        <v>2488</v>
      </c>
      <c r="R342" s="105">
        <v>0.1</v>
      </c>
      <c r="S342" s="106" t="s">
        <v>66</v>
      </c>
      <c r="U342" s="100">
        <f>AVERAGE(L$6:L342)</f>
        <v>4228.4866468842729</v>
      </c>
      <c r="V342" s="100">
        <f>AVERAGE(P$6:P342)</f>
        <v>1883.0593471810089</v>
      </c>
      <c r="W342" s="100">
        <f>AVERAGE(Q$6:Q342)</f>
        <v>2345.427299703264</v>
      </c>
      <c r="X342" s="6"/>
      <c r="Z342" s="103">
        <v>337</v>
      </c>
      <c r="AA342" s="103">
        <v>2</v>
      </c>
      <c r="AB342" s="103">
        <v>3</v>
      </c>
      <c r="AC342" s="103">
        <v>3</v>
      </c>
      <c r="AD342" s="104">
        <v>62</v>
      </c>
      <c r="AE342" s="103">
        <v>7</v>
      </c>
      <c r="AF342" s="103">
        <v>10</v>
      </c>
      <c r="AG342" s="104">
        <v>1200</v>
      </c>
      <c r="AH342" s="103">
        <v>8</v>
      </c>
      <c r="AI342" s="104">
        <v>450</v>
      </c>
      <c r="AJ342" s="104">
        <v>6450</v>
      </c>
      <c r="AK342" s="104">
        <v>500</v>
      </c>
      <c r="AL342" s="104">
        <v>0</v>
      </c>
      <c r="AM342" s="104">
        <v>736</v>
      </c>
      <c r="AN342" s="104">
        <v>2436</v>
      </c>
      <c r="AO342" s="104">
        <v>4014</v>
      </c>
      <c r="AP342" s="105">
        <v>0.4</v>
      </c>
      <c r="AQ342" s="106" t="s">
        <v>66</v>
      </c>
      <c r="AS342" s="100">
        <f>AVERAGE(AJ$6:AJ342)</f>
        <v>6172.7002967359049</v>
      </c>
      <c r="AT342" s="100">
        <f>AVERAGE(AN$6:AN342)</f>
        <v>2145.5044510385756</v>
      </c>
      <c r="AU342" s="100">
        <f>AVERAGE(AO$6:AO342)</f>
        <v>4027.1958456973293</v>
      </c>
      <c r="AV342" s="6"/>
      <c r="AX342" s="103">
        <v>337</v>
      </c>
      <c r="AY342" s="103">
        <v>2</v>
      </c>
      <c r="AZ342" s="103">
        <v>2</v>
      </c>
      <c r="BA342" s="103">
        <v>3</v>
      </c>
      <c r="BB342" s="104">
        <v>66</v>
      </c>
      <c r="BC342" s="103">
        <v>7</v>
      </c>
      <c r="BD342" s="103">
        <v>10</v>
      </c>
      <c r="BE342" s="104">
        <v>800</v>
      </c>
      <c r="BF342" s="103">
        <v>8</v>
      </c>
      <c r="BG342" s="104">
        <v>200</v>
      </c>
      <c r="BH342" s="104">
        <v>7400</v>
      </c>
      <c r="BI342" s="104">
        <v>300</v>
      </c>
      <c r="BJ342" s="104">
        <v>0</v>
      </c>
      <c r="BK342" s="104">
        <v>768</v>
      </c>
      <c r="BL342" s="104">
        <v>2268</v>
      </c>
      <c r="BM342" s="104">
        <v>5132</v>
      </c>
      <c r="BN342" s="105">
        <v>0.4</v>
      </c>
      <c r="BO342" s="106" t="str">
        <v>No</v>
      </c>
      <c r="BQ342" s="100">
        <f>AVERAGE(BH$6:BH342)</f>
        <v>7545.6973293768542</v>
      </c>
      <c r="BR342" s="100">
        <f>AVERAGE(BL$6:BL342)</f>
        <v>2083.1839762611276</v>
      </c>
      <c r="BS342" s="100">
        <f>AVERAGE(BM$6:BM342)</f>
        <v>5462.5133531157271</v>
      </c>
      <c r="BT342" s="6"/>
      <c r="BU342" s="103">
        <v>337</v>
      </c>
      <c r="BV342" s="103">
        <v>4</v>
      </c>
      <c r="BW342" s="103">
        <v>5</v>
      </c>
      <c r="BX342" s="103">
        <v>4</v>
      </c>
      <c r="BY342" s="104">
        <v>56</v>
      </c>
      <c r="BZ342" s="103">
        <v>11</v>
      </c>
      <c r="CA342" s="103">
        <v>15</v>
      </c>
      <c r="CB342" s="104">
        <v>1600</v>
      </c>
      <c r="CC342" s="103">
        <v>11</v>
      </c>
      <c r="CD342" s="104">
        <v>500</v>
      </c>
      <c r="CE342" s="104">
        <v>10900</v>
      </c>
      <c r="CF342" s="104">
        <v>300</v>
      </c>
      <c r="CG342" s="104">
        <v>0</v>
      </c>
      <c r="CH342" s="104">
        <v>856</v>
      </c>
      <c r="CI342" s="104">
        <v>2806</v>
      </c>
      <c r="CJ342" s="104">
        <v>8094</v>
      </c>
      <c r="CK342" s="105">
        <v>0.55000000000000004</v>
      </c>
      <c r="CL342" s="106" t="s">
        <v>66</v>
      </c>
      <c r="CN342" s="100">
        <f>AVERAGE(CE$6:CE342)</f>
        <v>7615.4302670623147</v>
      </c>
      <c r="CO342" s="100">
        <f>AVERAGE(CI$6:CI342)</f>
        <v>2116.9347181008902</v>
      </c>
      <c r="CP342" s="100">
        <f>AVERAGE(CJ$6:CJ342)</f>
        <v>5498.495548961424</v>
      </c>
    </row>
    <row r="343" spans="2:94" ht="16" x14ac:dyDescent="0.2">
      <c r="B343" s="103">
        <v>338</v>
      </c>
      <c r="C343" s="103">
        <v>5</v>
      </c>
      <c r="D343" s="103">
        <v>2</v>
      </c>
      <c r="E343" s="103">
        <v>2</v>
      </c>
      <c r="F343" s="104">
        <v>24</v>
      </c>
      <c r="G343" s="103">
        <v>4</v>
      </c>
      <c r="H343" s="103">
        <v>6</v>
      </c>
      <c r="I343" s="104">
        <v>2250</v>
      </c>
      <c r="J343" s="103">
        <v>1</v>
      </c>
      <c r="K343" s="104">
        <v>300</v>
      </c>
      <c r="L343" s="104">
        <v>3000</v>
      </c>
      <c r="M343" s="104">
        <v>500</v>
      </c>
      <c r="N343" s="104">
        <v>0</v>
      </c>
      <c r="O343" s="104">
        <v>264</v>
      </c>
      <c r="P343" s="104">
        <v>914</v>
      </c>
      <c r="Q343" s="104">
        <v>2086</v>
      </c>
      <c r="R343" s="105">
        <v>0.05</v>
      </c>
      <c r="S343" s="106" t="s">
        <v>66</v>
      </c>
      <c r="U343" s="100">
        <f>AVERAGE(L$6:L343)</f>
        <v>4224.8520710059174</v>
      </c>
      <c r="V343" s="100">
        <f>AVERAGE(P$6:P343)</f>
        <v>1880.1923076923076</v>
      </c>
      <c r="W343" s="100">
        <f>AVERAGE(Q$6:Q343)</f>
        <v>2344.6597633136093</v>
      </c>
      <c r="X343" s="6"/>
      <c r="Z343" s="103">
        <v>338</v>
      </c>
      <c r="AA343" s="103">
        <v>4</v>
      </c>
      <c r="AB343" s="103">
        <v>4</v>
      </c>
      <c r="AC343" s="103">
        <v>1</v>
      </c>
      <c r="AD343" s="104">
        <v>24</v>
      </c>
      <c r="AE343" s="103">
        <v>7</v>
      </c>
      <c r="AF343" s="103">
        <v>8</v>
      </c>
      <c r="AG343" s="104">
        <v>2400</v>
      </c>
      <c r="AH343" s="103">
        <v>4</v>
      </c>
      <c r="AI343" s="104">
        <v>600</v>
      </c>
      <c r="AJ343" s="104">
        <v>5400</v>
      </c>
      <c r="AK343" s="104">
        <v>500</v>
      </c>
      <c r="AL343" s="104">
        <v>0</v>
      </c>
      <c r="AM343" s="104">
        <v>336</v>
      </c>
      <c r="AN343" s="104">
        <v>1436</v>
      </c>
      <c r="AO343" s="104">
        <v>3964</v>
      </c>
      <c r="AP343" s="105">
        <v>0.2</v>
      </c>
      <c r="AQ343" s="106" t="s">
        <v>66</v>
      </c>
      <c r="AS343" s="100">
        <f>AVERAGE(AJ$6:AJ343)</f>
        <v>6170.4142011834319</v>
      </c>
      <c r="AT343" s="100">
        <f>AVERAGE(AN$6:AN343)</f>
        <v>2143.4053254437872</v>
      </c>
      <c r="AU343" s="100">
        <f>AVERAGE(AO$6:AO343)</f>
        <v>4027.0088757396452</v>
      </c>
      <c r="AV343" s="6"/>
      <c r="AX343" s="103">
        <v>338</v>
      </c>
      <c r="AY343" s="103">
        <v>4</v>
      </c>
      <c r="AZ343" s="103">
        <v>4</v>
      </c>
      <c r="BA343" s="103">
        <v>3</v>
      </c>
      <c r="BB343" s="104">
        <v>60</v>
      </c>
      <c r="BC343" s="103">
        <v>7</v>
      </c>
      <c r="BD343" s="103">
        <v>10</v>
      </c>
      <c r="BE343" s="104">
        <v>1600</v>
      </c>
      <c r="BF343" s="103">
        <v>6</v>
      </c>
      <c r="BG343" s="104">
        <v>400</v>
      </c>
      <c r="BH343" s="104">
        <v>6800</v>
      </c>
      <c r="BI343" s="104">
        <v>300</v>
      </c>
      <c r="BJ343" s="104">
        <v>0</v>
      </c>
      <c r="BK343" s="104">
        <v>600</v>
      </c>
      <c r="BL343" s="104">
        <v>1800</v>
      </c>
      <c r="BM343" s="104">
        <v>5000</v>
      </c>
      <c r="BN343" s="105">
        <v>0.3</v>
      </c>
      <c r="BO343" s="106" t="str">
        <v>No</v>
      </c>
      <c r="BQ343" s="100">
        <f>AVERAGE(BH$6:BH343)</f>
        <v>7543.4911242603548</v>
      </c>
      <c r="BR343" s="100">
        <f>AVERAGE(BL$6:BL343)</f>
        <v>2082.3461538461538</v>
      </c>
      <c r="BS343" s="100">
        <f>AVERAGE(BM$6:BM343)</f>
        <v>5461.1449704142015</v>
      </c>
      <c r="BT343" s="6"/>
      <c r="BU343" s="103">
        <v>338</v>
      </c>
      <c r="BV343" s="103">
        <v>5</v>
      </c>
      <c r="BW343" s="103">
        <v>3</v>
      </c>
      <c r="BX343" s="103">
        <v>3</v>
      </c>
      <c r="BY343" s="104">
        <v>62</v>
      </c>
      <c r="BZ343" s="103">
        <v>7</v>
      </c>
      <c r="CA343" s="103">
        <v>10</v>
      </c>
      <c r="CB343" s="104">
        <v>2000</v>
      </c>
      <c r="CC343" s="103">
        <v>5</v>
      </c>
      <c r="CD343" s="104">
        <v>300</v>
      </c>
      <c r="CE343" s="104">
        <v>6300</v>
      </c>
      <c r="CF343" s="104">
        <v>300</v>
      </c>
      <c r="CG343" s="104">
        <v>0</v>
      </c>
      <c r="CH343" s="104">
        <v>550</v>
      </c>
      <c r="CI343" s="104">
        <v>1600</v>
      </c>
      <c r="CJ343" s="104">
        <v>4700</v>
      </c>
      <c r="CK343" s="105">
        <v>0.25</v>
      </c>
      <c r="CL343" s="106" t="s">
        <v>66</v>
      </c>
      <c r="CN343" s="100">
        <f>AVERAGE(CE$6:CE343)</f>
        <v>7611.5384615384619</v>
      </c>
      <c r="CO343" s="100">
        <f>AVERAGE(CI$6:CI343)</f>
        <v>2115.4053254437872</v>
      </c>
      <c r="CP343" s="100">
        <f>AVERAGE(CJ$6:CJ343)</f>
        <v>5496.1331360946742</v>
      </c>
    </row>
    <row r="344" spans="2:94" ht="16" x14ac:dyDescent="0.2">
      <c r="B344" s="103">
        <v>339</v>
      </c>
      <c r="C344" s="103">
        <v>2</v>
      </c>
      <c r="D344" s="103">
        <v>1</v>
      </c>
      <c r="E344" s="103">
        <v>1</v>
      </c>
      <c r="F344" s="104">
        <v>42</v>
      </c>
      <c r="G344" s="103">
        <v>8</v>
      </c>
      <c r="H344" s="103">
        <v>9</v>
      </c>
      <c r="I344" s="104">
        <v>900</v>
      </c>
      <c r="J344" s="103">
        <v>7</v>
      </c>
      <c r="K344" s="104">
        <v>150</v>
      </c>
      <c r="L344" s="104">
        <v>4200</v>
      </c>
      <c r="M344" s="104">
        <v>500</v>
      </c>
      <c r="N344" s="104">
        <v>0</v>
      </c>
      <c r="O344" s="104">
        <v>534</v>
      </c>
      <c r="P344" s="104">
        <v>2084</v>
      </c>
      <c r="Q344" s="104">
        <v>2116</v>
      </c>
      <c r="R344" s="105">
        <v>0.35</v>
      </c>
      <c r="S344" s="106" t="s">
        <v>66</v>
      </c>
      <c r="U344" s="100">
        <f>AVERAGE(L$6:L344)</f>
        <v>4224.7787610619471</v>
      </c>
      <c r="V344" s="100">
        <f>AVERAGE(P$6:P344)</f>
        <v>1880.7935103244838</v>
      </c>
      <c r="W344" s="100">
        <f>AVERAGE(Q$6:Q344)</f>
        <v>2343.985250737463</v>
      </c>
      <c r="X344" s="6"/>
      <c r="Z344" s="103">
        <v>339</v>
      </c>
      <c r="AA344" s="103">
        <v>3</v>
      </c>
      <c r="AB344" s="103">
        <v>3</v>
      </c>
      <c r="AC344" s="103">
        <v>2</v>
      </c>
      <c r="AD344" s="104">
        <v>71</v>
      </c>
      <c r="AE344" s="103">
        <v>7</v>
      </c>
      <c r="AF344" s="103">
        <v>9</v>
      </c>
      <c r="AG344" s="104">
        <v>1800</v>
      </c>
      <c r="AH344" s="103">
        <v>6</v>
      </c>
      <c r="AI344" s="104">
        <v>450</v>
      </c>
      <c r="AJ344" s="104">
        <v>5850</v>
      </c>
      <c r="AK344" s="104">
        <v>500</v>
      </c>
      <c r="AL344" s="104">
        <v>0</v>
      </c>
      <c r="AM344" s="104">
        <v>666</v>
      </c>
      <c r="AN344" s="104">
        <v>2066</v>
      </c>
      <c r="AO344" s="104">
        <v>3784</v>
      </c>
      <c r="AP344" s="105">
        <v>0.3</v>
      </c>
      <c r="AQ344" s="106" t="s">
        <v>66</v>
      </c>
      <c r="AS344" s="100">
        <f>AVERAGE(AJ$6:AJ344)</f>
        <v>6169.4690265486724</v>
      </c>
      <c r="AT344" s="100">
        <f>AVERAGE(AN$6:AN344)</f>
        <v>2143.1769911504425</v>
      </c>
      <c r="AU344" s="100">
        <f>AVERAGE(AO$6:AO344)</f>
        <v>4026.2920353982299</v>
      </c>
      <c r="AV344" s="6"/>
      <c r="AX344" s="103">
        <v>339</v>
      </c>
      <c r="AY344" s="103">
        <v>2</v>
      </c>
      <c r="AZ344" s="103">
        <v>3</v>
      </c>
      <c r="BA344" s="103">
        <v>3</v>
      </c>
      <c r="BB344" s="104">
        <v>51</v>
      </c>
      <c r="BC344" s="103">
        <v>8</v>
      </c>
      <c r="BD344" s="103">
        <v>11</v>
      </c>
      <c r="BE344" s="104">
        <v>800</v>
      </c>
      <c r="BF344" s="103">
        <v>9</v>
      </c>
      <c r="BG344" s="104">
        <v>300</v>
      </c>
      <c r="BH344" s="104">
        <v>8300</v>
      </c>
      <c r="BI344" s="104">
        <v>300</v>
      </c>
      <c r="BJ344" s="104">
        <v>0</v>
      </c>
      <c r="BK344" s="104">
        <v>699</v>
      </c>
      <c r="BL344" s="104">
        <v>2349</v>
      </c>
      <c r="BM344" s="104">
        <v>5951</v>
      </c>
      <c r="BN344" s="105">
        <v>0.45</v>
      </c>
      <c r="BO344" s="106" t="str">
        <v>No</v>
      </c>
      <c r="BQ344" s="100">
        <f>AVERAGE(BH$6:BH344)</f>
        <v>7545.7227138643066</v>
      </c>
      <c r="BR344" s="100">
        <f>AVERAGE(BL$6:BL344)</f>
        <v>2083.1327433628317</v>
      </c>
      <c r="BS344" s="100">
        <f>AVERAGE(BM$6:BM344)</f>
        <v>5462.5899705014754</v>
      </c>
      <c r="BT344" s="6"/>
      <c r="BU344" s="103">
        <v>339</v>
      </c>
      <c r="BV344" s="103">
        <v>0</v>
      </c>
      <c r="BW344" s="103">
        <v>3</v>
      </c>
      <c r="BX344" s="103">
        <v>5</v>
      </c>
      <c r="BY344" s="104">
        <v>35</v>
      </c>
      <c r="BZ344" s="103">
        <v>5</v>
      </c>
      <c r="CA344" s="103">
        <v>10</v>
      </c>
      <c r="CB344" s="104">
        <v>0</v>
      </c>
      <c r="CC344" s="103">
        <v>10</v>
      </c>
      <c r="CD344" s="104">
        <v>300</v>
      </c>
      <c r="CE344" s="104">
        <v>8300</v>
      </c>
      <c r="CF344" s="104">
        <v>300</v>
      </c>
      <c r="CG344" s="104">
        <v>0</v>
      </c>
      <c r="CH344" s="104">
        <v>590</v>
      </c>
      <c r="CI344" s="104">
        <v>2390</v>
      </c>
      <c r="CJ344" s="104">
        <v>5910</v>
      </c>
      <c r="CK344" s="105">
        <v>0.5</v>
      </c>
      <c r="CL344" s="106" t="s">
        <v>66</v>
      </c>
      <c r="CN344" s="100">
        <f>AVERAGE(CE$6:CE344)</f>
        <v>7613.5693215339234</v>
      </c>
      <c r="CO344" s="100">
        <f>AVERAGE(CI$6:CI344)</f>
        <v>2116.2153392330383</v>
      </c>
      <c r="CP344" s="100">
        <f>AVERAGE(CJ$6:CJ344)</f>
        <v>5497.353982300885</v>
      </c>
    </row>
    <row r="345" spans="2:94" ht="16" x14ac:dyDescent="0.2">
      <c r="B345" s="103">
        <v>340</v>
      </c>
      <c r="C345" s="103">
        <v>3</v>
      </c>
      <c r="D345" s="103">
        <v>4</v>
      </c>
      <c r="E345" s="103">
        <v>2</v>
      </c>
      <c r="F345" s="104">
        <v>41</v>
      </c>
      <c r="G345" s="103">
        <v>7</v>
      </c>
      <c r="H345" s="103">
        <v>9</v>
      </c>
      <c r="I345" s="104">
        <v>1350</v>
      </c>
      <c r="J345" s="103">
        <v>6</v>
      </c>
      <c r="K345" s="104">
        <v>600</v>
      </c>
      <c r="L345" s="104">
        <v>4650</v>
      </c>
      <c r="M345" s="104">
        <v>500</v>
      </c>
      <c r="N345" s="104">
        <v>0</v>
      </c>
      <c r="O345" s="104">
        <v>486</v>
      </c>
      <c r="P345" s="104">
        <v>1886</v>
      </c>
      <c r="Q345" s="104">
        <v>2764</v>
      </c>
      <c r="R345" s="105">
        <v>0.3</v>
      </c>
      <c r="S345" s="106" t="s">
        <v>66</v>
      </c>
      <c r="U345" s="100">
        <f>AVERAGE(L$6:L345)</f>
        <v>4226.0294117647063</v>
      </c>
      <c r="V345" s="100">
        <f>AVERAGE(P$6:P345)</f>
        <v>1880.8088235294117</v>
      </c>
      <c r="W345" s="100">
        <f>AVERAGE(Q$6:Q345)</f>
        <v>2345.2205882352941</v>
      </c>
      <c r="X345" s="6"/>
      <c r="Z345" s="103">
        <v>340</v>
      </c>
      <c r="AA345" s="103">
        <v>1</v>
      </c>
      <c r="AB345" s="103">
        <v>3</v>
      </c>
      <c r="AC345" s="103">
        <v>3</v>
      </c>
      <c r="AD345" s="104">
        <v>46</v>
      </c>
      <c r="AE345" s="103">
        <v>5</v>
      </c>
      <c r="AF345" s="103">
        <v>8</v>
      </c>
      <c r="AG345" s="104">
        <v>600</v>
      </c>
      <c r="AH345" s="103">
        <v>7</v>
      </c>
      <c r="AI345" s="104">
        <v>450</v>
      </c>
      <c r="AJ345" s="104">
        <v>5250</v>
      </c>
      <c r="AK345" s="104">
        <v>500</v>
      </c>
      <c r="AL345" s="104">
        <v>0</v>
      </c>
      <c r="AM345" s="104">
        <v>562</v>
      </c>
      <c r="AN345" s="104">
        <v>2112</v>
      </c>
      <c r="AO345" s="104">
        <v>3138</v>
      </c>
      <c r="AP345" s="105">
        <v>0.35</v>
      </c>
      <c r="AQ345" s="106" t="s">
        <v>66</v>
      </c>
      <c r="AS345" s="100">
        <f>AVERAGE(AJ$6:AJ345)</f>
        <v>6166.7647058823532</v>
      </c>
      <c r="AT345" s="100">
        <f>AVERAGE(AN$6:AN345)</f>
        <v>2143.0852941176472</v>
      </c>
      <c r="AU345" s="100">
        <f>AVERAGE(AO$6:AO345)</f>
        <v>4023.6794117647059</v>
      </c>
      <c r="AV345" s="6"/>
      <c r="AX345" s="103">
        <v>340</v>
      </c>
      <c r="AY345" s="103">
        <v>4</v>
      </c>
      <c r="AZ345" s="103">
        <v>3</v>
      </c>
      <c r="BA345" s="103">
        <v>5</v>
      </c>
      <c r="BB345" s="104">
        <v>60</v>
      </c>
      <c r="BC345" s="103">
        <v>9</v>
      </c>
      <c r="BD345" s="103">
        <v>14</v>
      </c>
      <c r="BE345" s="104">
        <v>1600</v>
      </c>
      <c r="BF345" s="103">
        <v>10</v>
      </c>
      <c r="BG345" s="104">
        <v>300</v>
      </c>
      <c r="BH345" s="104">
        <v>9900</v>
      </c>
      <c r="BI345" s="104">
        <v>300</v>
      </c>
      <c r="BJ345" s="104">
        <v>0</v>
      </c>
      <c r="BK345" s="104">
        <v>840</v>
      </c>
      <c r="BL345" s="104">
        <v>2640</v>
      </c>
      <c r="BM345" s="104">
        <v>7260</v>
      </c>
      <c r="BN345" s="105">
        <v>0.5</v>
      </c>
      <c r="BO345" s="106" t="str">
        <v>No</v>
      </c>
      <c r="BQ345" s="100">
        <f>AVERAGE(BH$6:BH345)</f>
        <v>7552.6470588235297</v>
      </c>
      <c r="BR345" s="100">
        <f>AVERAGE(BL$6:BL345)</f>
        <v>2084.7705882352943</v>
      </c>
      <c r="BS345" s="100">
        <f>AVERAGE(BM$6:BM345)</f>
        <v>5467.876470588235</v>
      </c>
      <c r="BT345" s="6"/>
      <c r="BU345" s="103">
        <v>340</v>
      </c>
      <c r="BV345" s="103">
        <v>1</v>
      </c>
      <c r="BW345" s="103">
        <v>3</v>
      </c>
      <c r="BX345" s="103">
        <v>4</v>
      </c>
      <c r="BY345" s="104">
        <v>46</v>
      </c>
      <c r="BZ345" s="103">
        <v>10</v>
      </c>
      <c r="CA345" s="103">
        <v>14</v>
      </c>
      <c r="CB345" s="104">
        <v>400</v>
      </c>
      <c r="CC345" s="103">
        <v>13</v>
      </c>
      <c r="CD345" s="104">
        <v>300</v>
      </c>
      <c r="CE345" s="104">
        <v>11100</v>
      </c>
      <c r="CF345" s="104">
        <v>300</v>
      </c>
      <c r="CG345" s="104">
        <v>0</v>
      </c>
      <c r="CH345" s="104">
        <v>838</v>
      </c>
      <c r="CI345" s="104">
        <v>3088</v>
      </c>
      <c r="CJ345" s="104">
        <v>8012</v>
      </c>
      <c r="CK345" s="105">
        <v>0.65</v>
      </c>
      <c r="CL345" s="106" t="s">
        <v>66</v>
      </c>
      <c r="CN345" s="100">
        <f>AVERAGE(CE$6:CE345)</f>
        <v>7623.8235294117649</v>
      </c>
      <c r="CO345" s="100">
        <f>AVERAGE(CI$6:CI345)</f>
        <v>2119.0735294117649</v>
      </c>
      <c r="CP345" s="100">
        <f>AVERAGE(CJ$6:CJ345)</f>
        <v>5504.75</v>
      </c>
    </row>
    <row r="346" spans="2:94" ht="16" x14ac:dyDescent="0.2">
      <c r="B346" s="103">
        <v>341</v>
      </c>
      <c r="C346" s="103">
        <v>4</v>
      </c>
      <c r="D346" s="103">
        <v>3</v>
      </c>
      <c r="E346" s="103">
        <v>3</v>
      </c>
      <c r="F346" s="104">
        <v>40</v>
      </c>
      <c r="G346" s="103">
        <v>9</v>
      </c>
      <c r="H346" s="103">
        <v>12</v>
      </c>
      <c r="I346" s="104">
        <v>1800</v>
      </c>
      <c r="J346" s="103">
        <v>8</v>
      </c>
      <c r="K346" s="104">
        <v>450</v>
      </c>
      <c r="L346" s="104">
        <v>5850</v>
      </c>
      <c r="M346" s="104">
        <v>500</v>
      </c>
      <c r="N346" s="104">
        <v>0</v>
      </c>
      <c r="O346" s="104">
        <v>560</v>
      </c>
      <c r="P346" s="104">
        <v>2260</v>
      </c>
      <c r="Q346" s="104">
        <v>3590</v>
      </c>
      <c r="R346" s="105">
        <v>0.4</v>
      </c>
      <c r="S346" s="106" t="s">
        <v>66</v>
      </c>
      <c r="U346" s="100">
        <f>AVERAGE(L$6:L346)</f>
        <v>4230.7917888563052</v>
      </c>
      <c r="V346" s="100">
        <f>AVERAGE(P$6:P346)</f>
        <v>1881.9208211143696</v>
      </c>
      <c r="W346" s="100">
        <f>AVERAGE(Q$6:Q346)</f>
        <v>2348.8709677419356</v>
      </c>
      <c r="X346" s="6"/>
      <c r="Z346" s="103">
        <v>341</v>
      </c>
      <c r="AA346" s="103">
        <v>1</v>
      </c>
      <c r="AB346" s="103">
        <v>4</v>
      </c>
      <c r="AC346" s="103">
        <v>0</v>
      </c>
      <c r="AD346" s="104">
        <v>24</v>
      </c>
      <c r="AE346" s="103">
        <v>6</v>
      </c>
      <c r="AF346" s="103">
        <v>6</v>
      </c>
      <c r="AG346" s="104">
        <v>600</v>
      </c>
      <c r="AH346" s="103">
        <v>5</v>
      </c>
      <c r="AI346" s="104">
        <v>600</v>
      </c>
      <c r="AJ346" s="104">
        <v>4200</v>
      </c>
      <c r="AK346" s="104">
        <v>500</v>
      </c>
      <c r="AL346" s="104">
        <v>0</v>
      </c>
      <c r="AM346" s="104">
        <v>360</v>
      </c>
      <c r="AN346" s="104">
        <v>1610</v>
      </c>
      <c r="AO346" s="104">
        <v>2590</v>
      </c>
      <c r="AP346" s="105">
        <v>0.25</v>
      </c>
      <c r="AQ346" s="106" t="s">
        <v>66</v>
      </c>
      <c r="AS346" s="100">
        <f>AVERAGE(AJ$6:AJ346)</f>
        <v>6160.9970674486804</v>
      </c>
      <c r="AT346" s="100">
        <f>AVERAGE(AN$6:AN346)</f>
        <v>2141.5219941348973</v>
      </c>
      <c r="AU346" s="100">
        <f>AVERAGE(AO$6:AO346)</f>
        <v>4019.475073313783</v>
      </c>
      <c r="AV346" s="6"/>
      <c r="AX346" s="103">
        <v>341</v>
      </c>
      <c r="AY346" s="103">
        <v>2</v>
      </c>
      <c r="AZ346" s="103">
        <v>3</v>
      </c>
      <c r="BA346" s="103">
        <v>2</v>
      </c>
      <c r="BB346" s="104">
        <v>33</v>
      </c>
      <c r="BC346" s="103">
        <v>8</v>
      </c>
      <c r="BD346" s="103">
        <v>10</v>
      </c>
      <c r="BE346" s="104">
        <v>800</v>
      </c>
      <c r="BF346" s="103">
        <v>8</v>
      </c>
      <c r="BG346" s="104">
        <v>300</v>
      </c>
      <c r="BH346" s="104">
        <v>7500</v>
      </c>
      <c r="BI346" s="104">
        <v>300</v>
      </c>
      <c r="BJ346" s="104">
        <v>0</v>
      </c>
      <c r="BK346" s="104">
        <v>504</v>
      </c>
      <c r="BL346" s="104">
        <v>2004</v>
      </c>
      <c r="BM346" s="104">
        <v>5496</v>
      </c>
      <c r="BN346" s="105">
        <v>0.4</v>
      </c>
      <c r="BO346" s="106" t="str">
        <v>No</v>
      </c>
      <c r="BQ346" s="100">
        <f>AVERAGE(BH$6:BH346)</f>
        <v>7552.4926686217004</v>
      </c>
      <c r="BR346" s="100">
        <f>AVERAGE(BL$6:BL346)</f>
        <v>2084.5337243401759</v>
      </c>
      <c r="BS346" s="100">
        <f>AVERAGE(BM$6:BM346)</f>
        <v>5467.958944281525</v>
      </c>
      <c r="BT346" s="6"/>
      <c r="BU346" s="103">
        <v>341</v>
      </c>
      <c r="BV346" s="103">
        <v>3</v>
      </c>
      <c r="BW346" s="103">
        <v>3</v>
      </c>
      <c r="BX346" s="103">
        <v>0</v>
      </c>
      <c r="BY346" s="104">
        <v>48</v>
      </c>
      <c r="BZ346" s="103">
        <v>7</v>
      </c>
      <c r="CA346" s="103">
        <v>7</v>
      </c>
      <c r="CB346" s="104">
        <v>1200</v>
      </c>
      <c r="CC346" s="103">
        <v>4</v>
      </c>
      <c r="CD346" s="104">
        <v>300</v>
      </c>
      <c r="CE346" s="104">
        <v>4700</v>
      </c>
      <c r="CF346" s="104">
        <v>300</v>
      </c>
      <c r="CG346" s="104">
        <v>0</v>
      </c>
      <c r="CH346" s="104">
        <v>432</v>
      </c>
      <c r="CI346" s="104">
        <v>1332</v>
      </c>
      <c r="CJ346" s="104">
        <v>3368</v>
      </c>
      <c r="CK346" s="105">
        <v>0.2</v>
      </c>
      <c r="CL346" s="106" t="s">
        <v>66</v>
      </c>
      <c r="CN346" s="100">
        <f>AVERAGE(CE$6:CE346)</f>
        <v>7615.2492668621699</v>
      </c>
      <c r="CO346" s="100">
        <f>AVERAGE(CI$6:CI346)</f>
        <v>2116.7653958944284</v>
      </c>
      <c r="CP346" s="100">
        <f>AVERAGE(CJ$6:CJ346)</f>
        <v>5498.4838709677415</v>
      </c>
    </row>
    <row r="347" spans="2:94" ht="16" x14ac:dyDescent="0.2">
      <c r="B347" s="103">
        <v>342</v>
      </c>
      <c r="C347" s="103">
        <v>3</v>
      </c>
      <c r="D347" s="103">
        <v>4</v>
      </c>
      <c r="E347" s="103">
        <v>4</v>
      </c>
      <c r="F347" s="104">
        <v>65</v>
      </c>
      <c r="G347" s="103">
        <v>6</v>
      </c>
      <c r="H347" s="103">
        <v>10</v>
      </c>
      <c r="I347" s="104">
        <v>1350</v>
      </c>
      <c r="J347" s="103">
        <v>7</v>
      </c>
      <c r="K347" s="104">
        <v>600</v>
      </c>
      <c r="L347" s="104">
        <v>5100</v>
      </c>
      <c r="M347" s="104">
        <v>500</v>
      </c>
      <c r="N347" s="104">
        <v>0</v>
      </c>
      <c r="O347" s="104">
        <v>695</v>
      </c>
      <c r="P347" s="104">
        <v>2245</v>
      </c>
      <c r="Q347" s="104">
        <v>2855</v>
      </c>
      <c r="R347" s="105">
        <v>0.35</v>
      </c>
      <c r="S347" s="106" t="s">
        <v>66</v>
      </c>
      <c r="U347" s="100">
        <f>AVERAGE(L$6:L347)</f>
        <v>4233.333333333333</v>
      </c>
      <c r="V347" s="100">
        <f>AVERAGE(P$6:P347)</f>
        <v>1882.9824561403509</v>
      </c>
      <c r="W347" s="100">
        <f>AVERAGE(Q$6:Q347)</f>
        <v>2350.3508771929824</v>
      </c>
      <c r="X347" s="6"/>
      <c r="Z347" s="103">
        <v>342</v>
      </c>
      <c r="AA347" s="103">
        <v>1</v>
      </c>
      <c r="AB347" s="103">
        <v>4</v>
      </c>
      <c r="AC347" s="103">
        <v>4</v>
      </c>
      <c r="AD347" s="104">
        <v>87</v>
      </c>
      <c r="AE347" s="103">
        <v>9</v>
      </c>
      <c r="AF347" s="103">
        <v>13</v>
      </c>
      <c r="AG347" s="104">
        <v>600</v>
      </c>
      <c r="AH347" s="103">
        <v>12</v>
      </c>
      <c r="AI347" s="104">
        <v>600</v>
      </c>
      <c r="AJ347" s="104">
        <v>8400</v>
      </c>
      <c r="AK347" s="104">
        <v>500</v>
      </c>
      <c r="AL347" s="104">
        <v>0</v>
      </c>
      <c r="AM347" s="104">
        <v>1284</v>
      </c>
      <c r="AN347" s="104">
        <v>3584</v>
      </c>
      <c r="AO347" s="104">
        <v>4816</v>
      </c>
      <c r="AP347" s="105">
        <v>0.6</v>
      </c>
      <c r="AQ347" s="106" t="s">
        <v>66</v>
      </c>
      <c r="AS347" s="100">
        <f>AVERAGE(AJ$6:AJ347)</f>
        <v>6167.5438596491231</v>
      </c>
      <c r="AT347" s="100">
        <f>AVERAGE(AN$6:AN347)</f>
        <v>2145.7397660818715</v>
      </c>
      <c r="AU347" s="100">
        <f>AVERAGE(AO$6:AO347)</f>
        <v>4021.8040935672516</v>
      </c>
      <c r="AV347" s="6"/>
      <c r="AX347" s="103">
        <v>342</v>
      </c>
      <c r="AY347" s="103">
        <v>4</v>
      </c>
      <c r="AZ347" s="103">
        <v>3</v>
      </c>
      <c r="BA347" s="103">
        <v>3</v>
      </c>
      <c r="BB347" s="104">
        <v>52</v>
      </c>
      <c r="BC347" s="103">
        <v>10</v>
      </c>
      <c r="BD347" s="103">
        <v>13</v>
      </c>
      <c r="BE347" s="104">
        <v>1600</v>
      </c>
      <c r="BF347" s="103">
        <v>9</v>
      </c>
      <c r="BG347" s="104">
        <v>300</v>
      </c>
      <c r="BH347" s="104">
        <v>9100</v>
      </c>
      <c r="BI347" s="104">
        <v>300</v>
      </c>
      <c r="BJ347" s="104">
        <v>0</v>
      </c>
      <c r="BK347" s="104">
        <v>708</v>
      </c>
      <c r="BL347" s="104">
        <v>2358</v>
      </c>
      <c r="BM347" s="104">
        <v>6742</v>
      </c>
      <c r="BN347" s="105">
        <v>0.45</v>
      </c>
      <c r="BO347" s="106" t="str">
        <v>No</v>
      </c>
      <c r="BQ347" s="100">
        <f>AVERAGE(BH$6:BH347)</f>
        <v>7557.0175438596489</v>
      </c>
      <c r="BR347" s="100">
        <f>AVERAGE(BL$6:BL347)</f>
        <v>2085.3333333333335</v>
      </c>
      <c r="BS347" s="100">
        <f>AVERAGE(BM$6:BM347)</f>
        <v>5471.6842105263158</v>
      </c>
      <c r="BT347" s="6"/>
      <c r="BU347" s="103">
        <v>342</v>
      </c>
      <c r="BV347" s="103">
        <v>3</v>
      </c>
      <c r="BW347" s="103">
        <v>3</v>
      </c>
      <c r="BX347" s="103">
        <v>3</v>
      </c>
      <c r="BY347" s="104">
        <v>70</v>
      </c>
      <c r="BZ347" s="103">
        <v>8</v>
      </c>
      <c r="CA347" s="103">
        <v>11</v>
      </c>
      <c r="CB347" s="104">
        <v>1200</v>
      </c>
      <c r="CC347" s="103">
        <v>8</v>
      </c>
      <c r="CD347" s="104">
        <v>300</v>
      </c>
      <c r="CE347" s="104">
        <v>7900</v>
      </c>
      <c r="CF347" s="104">
        <v>300</v>
      </c>
      <c r="CG347" s="104">
        <v>0</v>
      </c>
      <c r="CH347" s="104">
        <v>800</v>
      </c>
      <c r="CI347" s="104">
        <v>2300</v>
      </c>
      <c r="CJ347" s="104">
        <v>5600</v>
      </c>
      <c r="CK347" s="105">
        <v>0.4</v>
      </c>
      <c r="CL347" s="106" t="s">
        <v>66</v>
      </c>
      <c r="CN347" s="100">
        <f>AVERAGE(CE$6:CE347)</f>
        <v>7616.081871345029</v>
      </c>
      <c r="CO347" s="100">
        <f>AVERAGE(CI$6:CI347)</f>
        <v>2117.3011695906434</v>
      </c>
      <c r="CP347" s="100">
        <f>AVERAGE(CJ$6:CJ347)</f>
        <v>5498.7807017543855</v>
      </c>
    </row>
    <row r="348" spans="2:94" ht="16" x14ac:dyDescent="0.2">
      <c r="B348" s="103">
        <v>343</v>
      </c>
      <c r="C348" s="103">
        <v>4</v>
      </c>
      <c r="D348" s="103">
        <v>4</v>
      </c>
      <c r="E348" s="103">
        <v>2</v>
      </c>
      <c r="F348" s="104">
        <v>64</v>
      </c>
      <c r="G348" s="103">
        <v>7</v>
      </c>
      <c r="H348" s="103">
        <v>9</v>
      </c>
      <c r="I348" s="104">
        <v>1800</v>
      </c>
      <c r="J348" s="103">
        <v>5</v>
      </c>
      <c r="K348" s="104">
        <v>600</v>
      </c>
      <c r="L348" s="104">
        <v>4650</v>
      </c>
      <c r="M348" s="104">
        <v>500</v>
      </c>
      <c r="N348" s="104">
        <v>0</v>
      </c>
      <c r="O348" s="104">
        <v>560</v>
      </c>
      <c r="P348" s="104">
        <v>1810</v>
      </c>
      <c r="Q348" s="104">
        <v>2840</v>
      </c>
      <c r="R348" s="105">
        <v>0.25</v>
      </c>
      <c r="S348" s="106" t="s">
        <v>66</v>
      </c>
      <c r="U348" s="100">
        <f>AVERAGE(L$6:L348)</f>
        <v>4234.5481049562686</v>
      </c>
      <c r="V348" s="100">
        <f>AVERAGE(P$6:P348)</f>
        <v>1882.7696793002915</v>
      </c>
      <c r="W348" s="100">
        <f>AVERAGE(Q$6:Q348)</f>
        <v>2351.7784256559767</v>
      </c>
      <c r="X348" s="6"/>
      <c r="Z348" s="103">
        <v>343</v>
      </c>
      <c r="AA348" s="103">
        <v>1</v>
      </c>
      <c r="AB348" s="103">
        <v>3</v>
      </c>
      <c r="AC348" s="103">
        <v>2</v>
      </c>
      <c r="AD348" s="104">
        <v>44</v>
      </c>
      <c r="AE348" s="103">
        <v>5</v>
      </c>
      <c r="AF348" s="103">
        <v>7</v>
      </c>
      <c r="AG348" s="104">
        <v>600</v>
      </c>
      <c r="AH348" s="103">
        <v>6</v>
      </c>
      <c r="AI348" s="104">
        <v>450</v>
      </c>
      <c r="AJ348" s="104">
        <v>4650</v>
      </c>
      <c r="AK348" s="104">
        <v>500</v>
      </c>
      <c r="AL348" s="104">
        <v>0</v>
      </c>
      <c r="AM348" s="104">
        <v>504</v>
      </c>
      <c r="AN348" s="104">
        <v>1904</v>
      </c>
      <c r="AO348" s="104">
        <v>2746</v>
      </c>
      <c r="AP348" s="105">
        <v>0.3</v>
      </c>
      <c r="AQ348" s="106" t="s">
        <v>66</v>
      </c>
      <c r="AS348" s="100">
        <f>AVERAGE(AJ$6:AJ348)</f>
        <v>6163.1195335276971</v>
      </c>
      <c r="AT348" s="100">
        <f>AVERAGE(AN$6:AN348)</f>
        <v>2145.0349854227406</v>
      </c>
      <c r="AU348" s="100">
        <f>AVERAGE(AO$6:AO348)</f>
        <v>4018.0845481049564</v>
      </c>
      <c r="AV348" s="6"/>
      <c r="AX348" s="103">
        <v>343</v>
      </c>
      <c r="AY348" s="103">
        <v>4</v>
      </c>
      <c r="AZ348" s="103">
        <v>4</v>
      </c>
      <c r="BA348" s="103">
        <v>0</v>
      </c>
      <c r="BB348" s="104">
        <v>66</v>
      </c>
      <c r="BC348" s="103">
        <v>7</v>
      </c>
      <c r="BD348" s="103">
        <v>7</v>
      </c>
      <c r="BE348" s="104">
        <v>1600</v>
      </c>
      <c r="BF348" s="103">
        <v>3</v>
      </c>
      <c r="BG348" s="104">
        <v>400</v>
      </c>
      <c r="BH348" s="104">
        <v>4400</v>
      </c>
      <c r="BI348" s="104">
        <v>300</v>
      </c>
      <c r="BJ348" s="104">
        <v>0</v>
      </c>
      <c r="BK348" s="104">
        <v>438</v>
      </c>
      <c r="BL348" s="104">
        <v>1188</v>
      </c>
      <c r="BM348" s="104">
        <v>3212</v>
      </c>
      <c r="BN348" s="105">
        <v>0.15</v>
      </c>
      <c r="BO348" s="106" t="str">
        <v>No</v>
      </c>
      <c r="BQ348" s="100">
        <f>AVERAGE(BH$6:BH348)</f>
        <v>7547.8134110787169</v>
      </c>
      <c r="BR348" s="100">
        <f>AVERAGE(BL$6:BL348)</f>
        <v>2082.717201166181</v>
      </c>
      <c r="BS348" s="100">
        <f>AVERAGE(BM$6:BM348)</f>
        <v>5465.0962099125363</v>
      </c>
      <c r="BT348" s="6"/>
      <c r="BU348" s="103">
        <v>343</v>
      </c>
      <c r="BV348" s="103">
        <v>0</v>
      </c>
      <c r="BW348" s="103">
        <v>4</v>
      </c>
      <c r="BX348" s="103">
        <v>4</v>
      </c>
      <c r="BY348" s="104">
        <v>76</v>
      </c>
      <c r="BZ348" s="103">
        <v>8</v>
      </c>
      <c r="CA348" s="103">
        <v>12</v>
      </c>
      <c r="CB348" s="104">
        <v>0</v>
      </c>
      <c r="CC348" s="103">
        <v>12</v>
      </c>
      <c r="CD348" s="104">
        <v>400</v>
      </c>
      <c r="CE348" s="104">
        <v>10000</v>
      </c>
      <c r="CF348" s="104">
        <v>300</v>
      </c>
      <c r="CG348" s="104">
        <v>0</v>
      </c>
      <c r="CH348" s="104">
        <v>1152</v>
      </c>
      <c r="CI348" s="104">
        <v>3252</v>
      </c>
      <c r="CJ348" s="104">
        <v>6748</v>
      </c>
      <c r="CK348" s="105">
        <v>0.6</v>
      </c>
      <c r="CL348" s="106" t="s">
        <v>66</v>
      </c>
      <c r="CN348" s="100">
        <f>AVERAGE(CE$6:CE348)</f>
        <v>7623.0320699708454</v>
      </c>
      <c r="CO348" s="100">
        <f>AVERAGE(CI$6:CI348)</f>
        <v>2120.6093294460643</v>
      </c>
      <c r="CP348" s="100">
        <f>AVERAGE(CJ$6:CJ348)</f>
        <v>5502.4227405247811</v>
      </c>
    </row>
    <row r="349" spans="2:94" ht="16" x14ac:dyDescent="0.2">
      <c r="B349" s="103">
        <v>344</v>
      </c>
      <c r="C349" s="103">
        <v>3</v>
      </c>
      <c r="D349" s="103">
        <v>3</v>
      </c>
      <c r="E349" s="103">
        <v>0</v>
      </c>
      <c r="F349" s="104">
        <v>69</v>
      </c>
      <c r="G349" s="103">
        <v>8</v>
      </c>
      <c r="H349" s="103">
        <v>8</v>
      </c>
      <c r="I349" s="104">
        <v>1350</v>
      </c>
      <c r="J349" s="103">
        <v>5</v>
      </c>
      <c r="K349" s="104">
        <v>450</v>
      </c>
      <c r="L349" s="104">
        <v>4050</v>
      </c>
      <c r="M349" s="104">
        <v>500</v>
      </c>
      <c r="N349" s="104">
        <v>0</v>
      </c>
      <c r="O349" s="104">
        <v>585</v>
      </c>
      <c r="P349" s="104">
        <v>1835</v>
      </c>
      <c r="Q349" s="104">
        <v>2215</v>
      </c>
      <c r="R349" s="105">
        <v>0.25</v>
      </c>
      <c r="S349" s="106" t="s">
        <v>66</v>
      </c>
      <c r="U349" s="100">
        <f>AVERAGE(L$6:L349)</f>
        <v>4234.0116279069771</v>
      </c>
      <c r="V349" s="100">
        <f>AVERAGE(P$6:P349)</f>
        <v>1882.6308139534883</v>
      </c>
      <c r="W349" s="100">
        <f>AVERAGE(Q$6:Q349)</f>
        <v>2351.3808139534885</v>
      </c>
      <c r="X349" s="6"/>
      <c r="Z349" s="103">
        <v>344</v>
      </c>
      <c r="AA349" s="103">
        <v>4</v>
      </c>
      <c r="AB349" s="103">
        <v>4</v>
      </c>
      <c r="AC349" s="103">
        <v>4</v>
      </c>
      <c r="AD349" s="104">
        <v>42</v>
      </c>
      <c r="AE349" s="103">
        <v>8</v>
      </c>
      <c r="AF349" s="103">
        <v>12</v>
      </c>
      <c r="AG349" s="104">
        <v>2400</v>
      </c>
      <c r="AH349" s="103">
        <v>8</v>
      </c>
      <c r="AI349" s="104">
        <v>600</v>
      </c>
      <c r="AJ349" s="104">
        <v>7800</v>
      </c>
      <c r="AK349" s="104">
        <v>500</v>
      </c>
      <c r="AL349" s="104">
        <v>0</v>
      </c>
      <c r="AM349" s="104">
        <v>576</v>
      </c>
      <c r="AN349" s="104">
        <v>2276</v>
      </c>
      <c r="AO349" s="104">
        <v>5524</v>
      </c>
      <c r="AP349" s="105">
        <v>0.4</v>
      </c>
      <c r="AQ349" s="106" t="s">
        <v>66</v>
      </c>
      <c r="AS349" s="100">
        <f>AVERAGE(AJ$6:AJ349)</f>
        <v>6167.8779069767443</v>
      </c>
      <c r="AT349" s="100">
        <f>AVERAGE(AN$6:AN349)</f>
        <v>2145.4156976744184</v>
      </c>
      <c r="AU349" s="100">
        <f>AVERAGE(AO$6:AO349)</f>
        <v>4022.4622093023254</v>
      </c>
      <c r="AV349" s="6"/>
      <c r="AX349" s="103">
        <v>344</v>
      </c>
      <c r="AY349" s="103">
        <v>0</v>
      </c>
      <c r="AZ349" s="103">
        <v>4</v>
      </c>
      <c r="BA349" s="103">
        <v>4</v>
      </c>
      <c r="BB349" s="104">
        <v>70</v>
      </c>
      <c r="BC349" s="103">
        <v>7</v>
      </c>
      <c r="BD349" s="103">
        <v>11</v>
      </c>
      <c r="BE349" s="104">
        <v>0</v>
      </c>
      <c r="BF349" s="103">
        <v>11</v>
      </c>
      <c r="BG349" s="104">
        <v>400</v>
      </c>
      <c r="BH349" s="104">
        <v>9200</v>
      </c>
      <c r="BI349" s="104">
        <v>300</v>
      </c>
      <c r="BJ349" s="104">
        <v>0</v>
      </c>
      <c r="BK349" s="104">
        <v>1010</v>
      </c>
      <c r="BL349" s="104">
        <v>2960</v>
      </c>
      <c r="BM349" s="104">
        <v>6240</v>
      </c>
      <c r="BN349" s="105">
        <v>0.55000000000000004</v>
      </c>
      <c r="BO349" s="106" t="str">
        <v>No</v>
      </c>
      <c r="BQ349" s="100">
        <f>AVERAGE(BH$6:BH349)</f>
        <v>7552.6162790697672</v>
      </c>
      <c r="BR349" s="100">
        <f>AVERAGE(BL$6:BL349)</f>
        <v>2085.2674418604652</v>
      </c>
      <c r="BS349" s="100">
        <f>AVERAGE(BM$6:BM349)</f>
        <v>5467.3488372093025</v>
      </c>
      <c r="BT349" s="6"/>
      <c r="BU349" s="103">
        <v>344</v>
      </c>
      <c r="BV349" s="103">
        <v>1</v>
      </c>
      <c r="BW349" s="103">
        <v>4</v>
      </c>
      <c r="BX349" s="103">
        <v>2</v>
      </c>
      <c r="BY349" s="104">
        <v>78</v>
      </c>
      <c r="BZ349" s="103">
        <v>6</v>
      </c>
      <c r="CA349" s="103">
        <v>8</v>
      </c>
      <c r="CB349" s="104">
        <v>400</v>
      </c>
      <c r="CC349" s="103">
        <v>7</v>
      </c>
      <c r="CD349" s="104">
        <v>400</v>
      </c>
      <c r="CE349" s="104">
        <v>6400</v>
      </c>
      <c r="CF349" s="104">
        <v>300</v>
      </c>
      <c r="CG349" s="104">
        <v>0</v>
      </c>
      <c r="CH349" s="104">
        <v>786</v>
      </c>
      <c r="CI349" s="104">
        <v>2136</v>
      </c>
      <c r="CJ349" s="104">
        <v>4264</v>
      </c>
      <c r="CK349" s="105">
        <v>0.35</v>
      </c>
      <c r="CL349" s="106" t="s">
        <v>66</v>
      </c>
      <c r="CN349" s="100">
        <f>AVERAGE(CE$6:CE349)</f>
        <v>7619.4767441860467</v>
      </c>
      <c r="CO349" s="100">
        <f>AVERAGE(CI$6:CI349)</f>
        <v>2120.6540697674418</v>
      </c>
      <c r="CP349" s="100">
        <f>AVERAGE(CJ$6:CJ349)</f>
        <v>5498.8226744186049</v>
      </c>
    </row>
    <row r="350" spans="2:94" ht="16" x14ac:dyDescent="0.2">
      <c r="B350" s="103">
        <v>345</v>
      </c>
      <c r="C350" s="103">
        <v>4</v>
      </c>
      <c r="D350" s="103">
        <v>4</v>
      </c>
      <c r="E350" s="103">
        <v>1</v>
      </c>
      <c r="F350" s="104">
        <v>39</v>
      </c>
      <c r="G350" s="103">
        <v>7</v>
      </c>
      <c r="H350" s="103">
        <v>8</v>
      </c>
      <c r="I350" s="104">
        <v>1800</v>
      </c>
      <c r="J350" s="103">
        <v>4</v>
      </c>
      <c r="K350" s="104">
        <v>600</v>
      </c>
      <c r="L350" s="104">
        <v>4200</v>
      </c>
      <c r="M350" s="104">
        <v>500</v>
      </c>
      <c r="N350" s="104">
        <v>0</v>
      </c>
      <c r="O350" s="104">
        <v>396</v>
      </c>
      <c r="P350" s="104">
        <v>1496</v>
      </c>
      <c r="Q350" s="104">
        <v>2704</v>
      </c>
      <c r="R350" s="105">
        <v>0.2</v>
      </c>
      <c r="S350" s="106" t="s">
        <v>66</v>
      </c>
      <c r="U350" s="100">
        <f>AVERAGE(L$6:L350)</f>
        <v>4233.913043478261</v>
      </c>
      <c r="V350" s="100">
        <f>AVERAGE(P$6:P350)</f>
        <v>1881.5101449275362</v>
      </c>
      <c r="W350" s="100">
        <f>AVERAGE(Q$6:Q350)</f>
        <v>2352.4028985507248</v>
      </c>
      <c r="X350" s="6"/>
      <c r="Z350" s="103">
        <v>345</v>
      </c>
      <c r="AA350" s="103">
        <v>0</v>
      </c>
      <c r="AB350" s="103">
        <v>4</v>
      </c>
      <c r="AC350" s="103">
        <v>2</v>
      </c>
      <c r="AD350" s="104">
        <v>31</v>
      </c>
      <c r="AE350" s="103">
        <v>6</v>
      </c>
      <c r="AF350" s="103">
        <v>8</v>
      </c>
      <c r="AG350" s="104">
        <v>0</v>
      </c>
      <c r="AH350" s="103">
        <v>8</v>
      </c>
      <c r="AI350" s="104">
        <v>600</v>
      </c>
      <c r="AJ350" s="104">
        <v>5400</v>
      </c>
      <c r="AK350" s="104">
        <v>500</v>
      </c>
      <c r="AL350" s="104">
        <v>0</v>
      </c>
      <c r="AM350" s="104">
        <v>488</v>
      </c>
      <c r="AN350" s="104">
        <v>2188</v>
      </c>
      <c r="AO350" s="104">
        <v>3212</v>
      </c>
      <c r="AP350" s="105">
        <v>0.4</v>
      </c>
      <c r="AQ350" s="106" t="s">
        <v>66</v>
      </c>
      <c r="AS350" s="100">
        <f>AVERAGE(AJ$6:AJ350)</f>
        <v>6165.652173913043</v>
      </c>
      <c r="AT350" s="100">
        <f>AVERAGE(AN$6:AN350)</f>
        <v>2145.5391304347827</v>
      </c>
      <c r="AU350" s="100">
        <f>AVERAGE(AO$6:AO350)</f>
        <v>4020.1130434782608</v>
      </c>
      <c r="AV350" s="6"/>
      <c r="AX350" s="103">
        <v>345</v>
      </c>
      <c r="AY350" s="103">
        <v>4</v>
      </c>
      <c r="AZ350" s="103">
        <v>4</v>
      </c>
      <c r="BA350" s="103">
        <v>4</v>
      </c>
      <c r="BB350" s="104">
        <v>80</v>
      </c>
      <c r="BC350" s="103">
        <v>6</v>
      </c>
      <c r="BD350" s="103">
        <v>10</v>
      </c>
      <c r="BE350" s="104">
        <v>1600</v>
      </c>
      <c r="BF350" s="103">
        <v>6</v>
      </c>
      <c r="BG350" s="104">
        <v>400</v>
      </c>
      <c r="BH350" s="104">
        <v>6800</v>
      </c>
      <c r="BI350" s="104">
        <v>300</v>
      </c>
      <c r="BJ350" s="104">
        <v>0</v>
      </c>
      <c r="BK350" s="104">
        <v>720</v>
      </c>
      <c r="BL350" s="104">
        <v>1920</v>
      </c>
      <c r="BM350" s="104">
        <v>4880</v>
      </c>
      <c r="BN350" s="105">
        <v>0.3</v>
      </c>
      <c r="BO350" s="106" t="str">
        <v>No</v>
      </c>
      <c r="BQ350" s="100">
        <f>AVERAGE(BH$6:BH350)</f>
        <v>7550.434782608696</v>
      </c>
      <c r="BR350" s="100">
        <f>AVERAGE(BL$6:BL350)</f>
        <v>2084.7884057971014</v>
      </c>
      <c r="BS350" s="100">
        <f>AVERAGE(BM$6:BM350)</f>
        <v>5465.6463768115946</v>
      </c>
      <c r="BT350" s="6"/>
      <c r="BU350" s="103">
        <v>345</v>
      </c>
      <c r="BV350" s="103">
        <v>3</v>
      </c>
      <c r="BW350" s="103">
        <v>5</v>
      </c>
      <c r="BX350" s="103">
        <v>3</v>
      </c>
      <c r="BY350" s="104">
        <v>46</v>
      </c>
      <c r="BZ350" s="103">
        <v>7</v>
      </c>
      <c r="CA350" s="103">
        <v>10</v>
      </c>
      <c r="CB350" s="104">
        <v>1200</v>
      </c>
      <c r="CC350" s="103">
        <v>7</v>
      </c>
      <c r="CD350" s="104">
        <v>500</v>
      </c>
      <c r="CE350" s="104">
        <v>7300</v>
      </c>
      <c r="CF350" s="104">
        <v>300</v>
      </c>
      <c r="CG350" s="104">
        <v>0</v>
      </c>
      <c r="CH350" s="104">
        <v>562</v>
      </c>
      <c r="CI350" s="104">
        <v>1912</v>
      </c>
      <c r="CJ350" s="104">
        <v>5388</v>
      </c>
      <c r="CK350" s="105">
        <v>0.35</v>
      </c>
      <c r="CL350" s="106" t="s">
        <v>66</v>
      </c>
      <c r="CN350" s="100">
        <f>AVERAGE(CE$6:CE350)</f>
        <v>7618.550724637681</v>
      </c>
      <c r="CO350" s="100">
        <f>AVERAGE(CI$6:CI350)</f>
        <v>2120.0492753623189</v>
      </c>
      <c r="CP350" s="100">
        <f>AVERAGE(CJ$6:CJ350)</f>
        <v>5498.5014492753626</v>
      </c>
    </row>
    <row r="351" spans="2:94" ht="16" x14ac:dyDescent="0.2">
      <c r="B351" s="103">
        <v>346</v>
      </c>
      <c r="C351" s="103">
        <v>0</v>
      </c>
      <c r="D351" s="103">
        <v>4</v>
      </c>
      <c r="E351" s="103">
        <v>2</v>
      </c>
      <c r="F351" s="104">
        <v>77</v>
      </c>
      <c r="G351" s="103">
        <v>6</v>
      </c>
      <c r="H351" s="103">
        <v>8</v>
      </c>
      <c r="I351" s="104">
        <v>0</v>
      </c>
      <c r="J351" s="103">
        <v>8</v>
      </c>
      <c r="K351" s="104">
        <v>600</v>
      </c>
      <c r="L351" s="104">
        <v>4200</v>
      </c>
      <c r="M351" s="104">
        <v>500</v>
      </c>
      <c r="N351" s="104">
        <v>0</v>
      </c>
      <c r="O351" s="104">
        <v>856</v>
      </c>
      <c r="P351" s="104">
        <v>2556</v>
      </c>
      <c r="Q351" s="104">
        <v>1644</v>
      </c>
      <c r="R351" s="105">
        <v>0.4</v>
      </c>
      <c r="S351" s="106" t="s">
        <v>66</v>
      </c>
      <c r="U351" s="100">
        <f>AVERAGE(L$6:L351)</f>
        <v>4233.815028901734</v>
      </c>
      <c r="V351" s="100">
        <f>AVERAGE(P$6:P351)</f>
        <v>1883.4595375722542</v>
      </c>
      <c r="W351" s="100">
        <f>AVERAGE(Q$6:Q351)</f>
        <v>2350.3554913294797</v>
      </c>
      <c r="X351" s="6"/>
      <c r="Z351" s="103">
        <v>346</v>
      </c>
      <c r="AA351" s="103">
        <v>3</v>
      </c>
      <c r="AB351" s="103">
        <v>2</v>
      </c>
      <c r="AC351" s="103">
        <v>3</v>
      </c>
      <c r="AD351" s="104">
        <v>49</v>
      </c>
      <c r="AE351" s="103">
        <v>5</v>
      </c>
      <c r="AF351" s="103">
        <v>8</v>
      </c>
      <c r="AG351" s="104">
        <v>1800</v>
      </c>
      <c r="AH351" s="103">
        <v>5</v>
      </c>
      <c r="AI351" s="104">
        <v>300</v>
      </c>
      <c r="AJ351" s="104">
        <v>5100</v>
      </c>
      <c r="AK351" s="104">
        <v>500</v>
      </c>
      <c r="AL351" s="104">
        <v>0</v>
      </c>
      <c r="AM351" s="104">
        <v>485</v>
      </c>
      <c r="AN351" s="104">
        <v>1735</v>
      </c>
      <c r="AO351" s="104">
        <v>3365</v>
      </c>
      <c r="AP351" s="105">
        <v>0.25</v>
      </c>
      <c r="AQ351" s="106" t="s">
        <v>66</v>
      </c>
      <c r="AS351" s="100">
        <f>AVERAGE(AJ$6:AJ351)</f>
        <v>6162.5722543352604</v>
      </c>
      <c r="AT351" s="100">
        <f>AVERAGE(AN$6:AN351)</f>
        <v>2144.3526011560693</v>
      </c>
      <c r="AU351" s="100">
        <f>AVERAGE(AO$6:AO351)</f>
        <v>4018.2196531791906</v>
      </c>
      <c r="AV351" s="6"/>
      <c r="AX351" s="103">
        <v>346</v>
      </c>
      <c r="AY351" s="103">
        <v>4</v>
      </c>
      <c r="AZ351" s="103">
        <v>4</v>
      </c>
      <c r="BA351" s="103">
        <v>5</v>
      </c>
      <c r="BB351" s="104">
        <v>41</v>
      </c>
      <c r="BC351" s="103">
        <v>6</v>
      </c>
      <c r="BD351" s="103">
        <v>11</v>
      </c>
      <c r="BE351" s="104">
        <v>1600</v>
      </c>
      <c r="BF351" s="103">
        <v>7</v>
      </c>
      <c r="BG351" s="104">
        <v>400</v>
      </c>
      <c r="BH351" s="104">
        <v>7600</v>
      </c>
      <c r="BI351" s="104">
        <v>300</v>
      </c>
      <c r="BJ351" s="104">
        <v>0</v>
      </c>
      <c r="BK351" s="104">
        <v>527</v>
      </c>
      <c r="BL351" s="104">
        <v>1877</v>
      </c>
      <c r="BM351" s="104">
        <v>5723</v>
      </c>
      <c r="BN351" s="105">
        <v>0.35</v>
      </c>
      <c r="BO351" s="106" t="str">
        <v>No</v>
      </c>
      <c r="BQ351" s="100">
        <f>AVERAGE(BH$6:BH351)</f>
        <v>7550.5780346820811</v>
      </c>
      <c r="BR351" s="100">
        <f>AVERAGE(BL$6:BL351)</f>
        <v>2084.1878612716764</v>
      </c>
      <c r="BS351" s="100">
        <f>AVERAGE(BM$6:BM351)</f>
        <v>5466.3901734104047</v>
      </c>
      <c r="BT351" s="6"/>
      <c r="BU351" s="103">
        <v>346</v>
      </c>
      <c r="BV351" s="103">
        <v>4</v>
      </c>
      <c r="BW351" s="103">
        <v>4</v>
      </c>
      <c r="BX351" s="103">
        <v>3</v>
      </c>
      <c r="BY351" s="104">
        <v>56</v>
      </c>
      <c r="BZ351" s="103">
        <v>10</v>
      </c>
      <c r="CA351" s="103">
        <v>13</v>
      </c>
      <c r="CB351" s="104">
        <v>1600</v>
      </c>
      <c r="CC351" s="103">
        <v>9</v>
      </c>
      <c r="CD351" s="104">
        <v>400</v>
      </c>
      <c r="CE351" s="104">
        <v>9200</v>
      </c>
      <c r="CF351" s="104">
        <v>300</v>
      </c>
      <c r="CG351" s="104">
        <v>0</v>
      </c>
      <c r="CH351" s="104">
        <v>744</v>
      </c>
      <c r="CI351" s="104">
        <v>2394</v>
      </c>
      <c r="CJ351" s="104">
        <v>6806</v>
      </c>
      <c r="CK351" s="105">
        <v>0.45</v>
      </c>
      <c r="CL351" s="106" t="s">
        <v>66</v>
      </c>
      <c r="CN351" s="100">
        <f>AVERAGE(CE$6:CE351)</f>
        <v>7623.1213872832368</v>
      </c>
      <c r="CO351" s="100">
        <f>AVERAGE(CI$6:CI351)</f>
        <v>2120.8410404624278</v>
      </c>
      <c r="CP351" s="100">
        <f>AVERAGE(CJ$6:CJ351)</f>
        <v>5502.2803468208094</v>
      </c>
    </row>
    <row r="352" spans="2:94" ht="16" x14ac:dyDescent="0.2">
      <c r="B352" s="103">
        <v>347</v>
      </c>
      <c r="C352" s="103">
        <v>5</v>
      </c>
      <c r="D352" s="103">
        <v>2</v>
      </c>
      <c r="E352" s="103">
        <v>1</v>
      </c>
      <c r="F352" s="104">
        <v>48</v>
      </c>
      <c r="G352" s="103">
        <v>5</v>
      </c>
      <c r="H352" s="103">
        <v>6</v>
      </c>
      <c r="I352" s="104">
        <v>2250</v>
      </c>
      <c r="J352" s="103">
        <v>1</v>
      </c>
      <c r="K352" s="104">
        <v>300</v>
      </c>
      <c r="L352" s="104">
        <v>3000</v>
      </c>
      <c r="M352" s="104">
        <v>500</v>
      </c>
      <c r="N352" s="104">
        <v>0</v>
      </c>
      <c r="O352" s="104">
        <v>288</v>
      </c>
      <c r="P352" s="104">
        <v>938</v>
      </c>
      <c r="Q352" s="104">
        <v>2062</v>
      </c>
      <c r="R352" s="105">
        <v>0.05</v>
      </c>
      <c r="S352" s="106" t="s">
        <v>66</v>
      </c>
      <c r="U352" s="100">
        <f>AVERAGE(L$6:L352)</f>
        <v>4230.2593659942368</v>
      </c>
      <c r="V352" s="100">
        <f>AVERAGE(P$6:P352)</f>
        <v>1880.7348703170028</v>
      </c>
      <c r="W352" s="100">
        <f>AVERAGE(Q$6:Q352)</f>
        <v>2349.5244956772335</v>
      </c>
      <c r="X352" s="6"/>
      <c r="Z352" s="103">
        <v>347</v>
      </c>
      <c r="AA352" s="103">
        <v>4</v>
      </c>
      <c r="AB352" s="103">
        <v>3</v>
      </c>
      <c r="AC352" s="103">
        <v>4</v>
      </c>
      <c r="AD352" s="104">
        <v>78</v>
      </c>
      <c r="AE352" s="103">
        <v>7</v>
      </c>
      <c r="AF352" s="103">
        <v>11</v>
      </c>
      <c r="AG352" s="104">
        <v>2400</v>
      </c>
      <c r="AH352" s="103">
        <v>7</v>
      </c>
      <c r="AI352" s="104">
        <v>450</v>
      </c>
      <c r="AJ352" s="104">
        <v>7050</v>
      </c>
      <c r="AK352" s="104">
        <v>500</v>
      </c>
      <c r="AL352" s="104">
        <v>0</v>
      </c>
      <c r="AM352" s="104">
        <v>786</v>
      </c>
      <c r="AN352" s="104">
        <v>2336</v>
      </c>
      <c r="AO352" s="104">
        <v>4714</v>
      </c>
      <c r="AP352" s="105">
        <v>0.35</v>
      </c>
      <c r="AQ352" s="106" t="s">
        <v>66</v>
      </c>
      <c r="AS352" s="100">
        <f>AVERAGE(AJ$6:AJ352)</f>
        <v>6165.1296829971179</v>
      </c>
      <c r="AT352" s="100">
        <f>AVERAGE(AN$6:AN352)</f>
        <v>2144.9048991354466</v>
      </c>
      <c r="AU352" s="100">
        <f>AVERAGE(AO$6:AO352)</f>
        <v>4020.2247838616713</v>
      </c>
      <c r="AV352" s="6"/>
      <c r="AX352" s="103">
        <v>347</v>
      </c>
      <c r="AY352" s="103">
        <v>2</v>
      </c>
      <c r="AZ352" s="103">
        <v>3</v>
      </c>
      <c r="BA352" s="103">
        <v>3</v>
      </c>
      <c r="BB352" s="104">
        <v>62</v>
      </c>
      <c r="BC352" s="103">
        <v>7</v>
      </c>
      <c r="BD352" s="103">
        <v>10</v>
      </c>
      <c r="BE352" s="104">
        <v>800</v>
      </c>
      <c r="BF352" s="103">
        <v>8</v>
      </c>
      <c r="BG352" s="104">
        <v>300</v>
      </c>
      <c r="BH352" s="104">
        <v>7500</v>
      </c>
      <c r="BI352" s="104">
        <v>300</v>
      </c>
      <c r="BJ352" s="104">
        <v>0</v>
      </c>
      <c r="BK352" s="104">
        <v>736</v>
      </c>
      <c r="BL352" s="104">
        <v>2236</v>
      </c>
      <c r="BM352" s="104">
        <v>5264</v>
      </c>
      <c r="BN352" s="105">
        <v>0.4</v>
      </c>
      <c r="BO352" s="106" t="str">
        <v>No</v>
      </c>
      <c r="BQ352" s="100">
        <f>AVERAGE(BH$6:BH352)</f>
        <v>7550.4322766570604</v>
      </c>
      <c r="BR352" s="100">
        <f>AVERAGE(BL$6:BL352)</f>
        <v>2084.6253602305474</v>
      </c>
      <c r="BS352" s="100">
        <f>AVERAGE(BM$6:BM352)</f>
        <v>5465.8069164265125</v>
      </c>
      <c r="BT352" s="6"/>
      <c r="BU352" s="103">
        <v>347</v>
      </c>
      <c r="BV352" s="103">
        <v>5</v>
      </c>
      <c r="BW352" s="103">
        <v>4</v>
      </c>
      <c r="BX352" s="103">
        <v>3</v>
      </c>
      <c r="BY352" s="104">
        <v>73</v>
      </c>
      <c r="BZ352" s="103">
        <v>6</v>
      </c>
      <c r="CA352" s="103">
        <v>9</v>
      </c>
      <c r="CB352" s="104">
        <v>2000</v>
      </c>
      <c r="CC352" s="103">
        <v>4</v>
      </c>
      <c r="CD352" s="104">
        <v>400</v>
      </c>
      <c r="CE352" s="104">
        <v>5600</v>
      </c>
      <c r="CF352" s="104">
        <v>300</v>
      </c>
      <c r="CG352" s="104">
        <v>0</v>
      </c>
      <c r="CH352" s="104">
        <v>532</v>
      </c>
      <c r="CI352" s="104">
        <v>1432</v>
      </c>
      <c r="CJ352" s="104">
        <v>4168</v>
      </c>
      <c r="CK352" s="105">
        <v>0.2</v>
      </c>
      <c r="CL352" s="106" t="s">
        <v>66</v>
      </c>
      <c r="CN352" s="100">
        <f>AVERAGE(CE$6:CE352)</f>
        <v>7617.2910662824206</v>
      </c>
      <c r="CO352" s="100">
        <f>AVERAGE(CI$6:CI352)</f>
        <v>2118.85590778098</v>
      </c>
      <c r="CP352" s="100">
        <f>AVERAGE(CJ$6:CJ352)</f>
        <v>5498.435158501441</v>
      </c>
    </row>
    <row r="353" spans="2:94" ht="16" x14ac:dyDescent="0.2">
      <c r="B353" s="103">
        <v>348</v>
      </c>
      <c r="C353" s="103">
        <v>3</v>
      </c>
      <c r="D353" s="103">
        <v>3</v>
      </c>
      <c r="E353" s="103">
        <v>1</v>
      </c>
      <c r="F353" s="104">
        <v>50</v>
      </c>
      <c r="G353" s="103">
        <v>6</v>
      </c>
      <c r="H353" s="103">
        <v>7</v>
      </c>
      <c r="I353" s="104">
        <v>1350</v>
      </c>
      <c r="J353" s="103">
        <v>4</v>
      </c>
      <c r="K353" s="104">
        <v>450</v>
      </c>
      <c r="L353" s="104">
        <v>3600</v>
      </c>
      <c r="M353" s="104">
        <v>500</v>
      </c>
      <c r="N353" s="104">
        <v>0</v>
      </c>
      <c r="O353" s="104">
        <v>440</v>
      </c>
      <c r="P353" s="104">
        <v>1540</v>
      </c>
      <c r="Q353" s="104">
        <v>2060</v>
      </c>
      <c r="R353" s="105">
        <v>0.2</v>
      </c>
      <c r="S353" s="106" t="s">
        <v>66</v>
      </c>
      <c r="U353" s="100">
        <f>AVERAGE(L$6:L353)</f>
        <v>4228.4482758620688</v>
      </c>
      <c r="V353" s="100">
        <f>AVERAGE(P$6:P353)</f>
        <v>1879.7557471264367</v>
      </c>
      <c r="W353" s="100">
        <f>AVERAGE(Q$6:Q353)</f>
        <v>2348.6925287356321</v>
      </c>
      <c r="X353" s="6"/>
      <c r="Z353" s="103">
        <v>348</v>
      </c>
      <c r="AA353" s="103">
        <v>0</v>
      </c>
      <c r="AB353" s="103">
        <v>3</v>
      </c>
      <c r="AC353" s="103">
        <v>3</v>
      </c>
      <c r="AD353" s="104">
        <v>61</v>
      </c>
      <c r="AE353" s="103">
        <v>9</v>
      </c>
      <c r="AF353" s="103">
        <v>12</v>
      </c>
      <c r="AG353" s="104">
        <v>0</v>
      </c>
      <c r="AH353" s="103">
        <v>12</v>
      </c>
      <c r="AI353" s="104">
        <v>450</v>
      </c>
      <c r="AJ353" s="104">
        <v>7650</v>
      </c>
      <c r="AK353" s="104">
        <v>500</v>
      </c>
      <c r="AL353" s="104">
        <v>0</v>
      </c>
      <c r="AM353" s="104">
        <v>972</v>
      </c>
      <c r="AN353" s="104">
        <v>3272</v>
      </c>
      <c r="AO353" s="104">
        <v>4378</v>
      </c>
      <c r="AP353" s="105">
        <v>0.6</v>
      </c>
      <c r="AQ353" s="106" t="s">
        <v>66</v>
      </c>
      <c r="AS353" s="100">
        <f>AVERAGE(AJ$6:AJ353)</f>
        <v>6169.3965517241377</v>
      </c>
      <c r="AT353" s="100">
        <f>AVERAGE(AN$6:AN353)</f>
        <v>2148.1436781609195</v>
      </c>
      <c r="AU353" s="100">
        <f>AVERAGE(AO$6:AO353)</f>
        <v>4021.2528735632186</v>
      </c>
      <c r="AV353" s="6"/>
      <c r="AX353" s="103">
        <v>348</v>
      </c>
      <c r="AY353" s="103">
        <v>0</v>
      </c>
      <c r="AZ353" s="103">
        <v>4</v>
      </c>
      <c r="BA353" s="103">
        <v>4</v>
      </c>
      <c r="BB353" s="104">
        <v>62</v>
      </c>
      <c r="BC353" s="103">
        <v>7</v>
      </c>
      <c r="BD353" s="103">
        <v>11</v>
      </c>
      <c r="BE353" s="104">
        <v>0</v>
      </c>
      <c r="BF353" s="103">
        <v>11</v>
      </c>
      <c r="BG353" s="104">
        <v>400</v>
      </c>
      <c r="BH353" s="104">
        <v>9200</v>
      </c>
      <c r="BI353" s="104">
        <v>300</v>
      </c>
      <c r="BJ353" s="104">
        <v>0</v>
      </c>
      <c r="BK353" s="104">
        <v>922</v>
      </c>
      <c r="BL353" s="104">
        <v>2872</v>
      </c>
      <c r="BM353" s="104">
        <v>6328</v>
      </c>
      <c r="BN353" s="105">
        <v>0.55000000000000004</v>
      </c>
      <c r="BO353" s="106" t="str">
        <v>No</v>
      </c>
      <c r="BQ353" s="100">
        <f>AVERAGE(BH$6:BH353)</f>
        <v>7555.1724137931033</v>
      </c>
      <c r="BR353" s="100">
        <f>AVERAGE(BL$6:BL353)</f>
        <v>2086.8879310344828</v>
      </c>
      <c r="BS353" s="100">
        <f>AVERAGE(BM$6:BM353)</f>
        <v>5468.2844827586205</v>
      </c>
      <c r="BT353" s="6"/>
      <c r="BU353" s="103">
        <v>348</v>
      </c>
      <c r="BV353" s="103">
        <v>4</v>
      </c>
      <c r="BW353" s="103">
        <v>3</v>
      </c>
      <c r="BX353" s="103">
        <v>2</v>
      </c>
      <c r="BY353" s="104">
        <v>38</v>
      </c>
      <c r="BZ353" s="103">
        <v>9</v>
      </c>
      <c r="CA353" s="103">
        <v>11</v>
      </c>
      <c r="CB353" s="104">
        <v>1600</v>
      </c>
      <c r="CC353" s="103">
        <v>7</v>
      </c>
      <c r="CD353" s="104">
        <v>300</v>
      </c>
      <c r="CE353" s="104">
        <v>7500</v>
      </c>
      <c r="CF353" s="104">
        <v>300</v>
      </c>
      <c r="CG353" s="104">
        <v>0</v>
      </c>
      <c r="CH353" s="104">
        <v>506</v>
      </c>
      <c r="CI353" s="104">
        <v>1856</v>
      </c>
      <c r="CJ353" s="104">
        <v>5644</v>
      </c>
      <c r="CK353" s="105">
        <v>0.35</v>
      </c>
      <c r="CL353" s="106" t="s">
        <v>66</v>
      </c>
      <c r="CN353" s="100">
        <f>AVERAGE(CE$6:CE353)</f>
        <v>7616.954022988506</v>
      </c>
      <c r="CO353" s="100">
        <f>AVERAGE(CI$6:CI353)</f>
        <v>2118.1005747126437</v>
      </c>
      <c r="CP353" s="100">
        <f>AVERAGE(CJ$6:CJ353)</f>
        <v>5498.8534482758623</v>
      </c>
    </row>
    <row r="354" spans="2:94" ht="16" x14ac:dyDescent="0.2">
      <c r="B354" s="103">
        <v>349</v>
      </c>
      <c r="C354" s="103">
        <v>2</v>
      </c>
      <c r="D354" s="103">
        <v>4</v>
      </c>
      <c r="E354" s="103">
        <v>3</v>
      </c>
      <c r="F354" s="104">
        <v>58</v>
      </c>
      <c r="G354" s="103">
        <v>5</v>
      </c>
      <c r="H354" s="103">
        <v>8</v>
      </c>
      <c r="I354" s="104">
        <v>900</v>
      </c>
      <c r="J354" s="103">
        <v>6</v>
      </c>
      <c r="K354" s="104">
        <v>600</v>
      </c>
      <c r="L354" s="104">
        <v>4200</v>
      </c>
      <c r="M354" s="104">
        <v>500</v>
      </c>
      <c r="N354" s="104">
        <v>0</v>
      </c>
      <c r="O354" s="104">
        <v>588</v>
      </c>
      <c r="P354" s="104">
        <v>1988</v>
      </c>
      <c r="Q354" s="104">
        <v>2212</v>
      </c>
      <c r="R354" s="105">
        <v>0.3</v>
      </c>
      <c r="S354" s="106" t="s">
        <v>66</v>
      </c>
      <c r="U354" s="100">
        <f>AVERAGE(L$6:L354)</f>
        <v>4228.3667621776503</v>
      </c>
      <c r="V354" s="100">
        <f>AVERAGE(P$6:P354)</f>
        <v>1880.0659025787966</v>
      </c>
      <c r="W354" s="100">
        <f>AVERAGE(Q$6:Q354)</f>
        <v>2348.300859598854</v>
      </c>
      <c r="X354" s="6"/>
      <c r="Z354" s="103">
        <v>349</v>
      </c>
      <c r="AA354" s="103">
        <v>2</v>
      </c>
      <c r="AB354" s="103">
        <v>5</v>
      </c>
      <c r="AC354" s="103">
        <v>1</v>
      </c>
      <c r="AD354" s="104">
        <v>74</v>
      </c>
      <c r="AE354" s="103">
        <v>6</v>
      </c>
      <c r="AF354" s="103">
        <v>7</v>
      </c>
      <c r="AG354" s="104">
        <v>1200</v>
      </c>
      <c r="AH354" s="103">
        <v>5</v>
      </c>
      <c r="AI354" s="104">
        <v>750</v>
      </c>
      <c r="AJ354" s="104">
        <v>4950</v>
      </c>
      <c r="AK354" s="104">
        <v>500</v>
      </c>
      <c r="AL354" s="104">
        <v>0</v>
      </c>
      <c r="AM354" s="104">
        <v>610</v>
      </c>
      <c r="AN354" s="104">
        <v>1860</v>
      </c>
      <c r="AO354" s="104">
        <v>3090</v>
      </c>
      <c r="AP354" s="105">
        <v>0.25</v>
      </c>
      <c r="AQ354" s="106" t="s">
        <v>66</v>
      </c>
      <c r="AS354" s="100">
        <f>AVERAGE(AJ$6:AJ354)</f>
        <v>6165.902578796562</v>
      </c>
      <c r="AT354" s="100">
        <f>AVERAGE(AN$6:AN354)</f>
        <v>2147.3180515759313</v>
      </c>
      <c r="AU354" s="100">
        <f>AVERAGE(AO$6:AO354)</f>
        <v>4018.5845272206302</v>
      </c>
      <c r="AV354" s="6"/>
      <c r="AX354" s="103">
        <v>349</v>
      </c>
      <c r="AY354" s="103">
        <v>2</v>
      </c>
      <c r="AZ354" s="103">
        <v>3</v>
      </c>
      <c r="BA354" s="103">
        <v>3</v>
      </c>
      <c r="BB354" s="104">
        <v>41</v>
      </c>
      <c r="BC354" s="103">
        <v>10</v>
      </c>
      <c r="BD354" s="103">
        <v>13</v>
      </c>
      <c r="BE354" s="104">
        <v>800</v>
      </c>
      <c r="BF354" s="103">
        <v>11</v>
      </c>
      <c r="BG354" s="104">
        <v>300</v>
      </c>
      <c r="BH354" s="104">
        <v>9900</v>
      </c>
      <c r="BI354" s="104">
        <v>300</v>
      </c>
      <c r="BJ354" s="104">
        <v>0</v>
      </c>
      <c r="BK354" s="104">
        <v>691</v>
      </c>
      <c r="BL354" s="104">
        <v>2641</v>
      </c>
      <c r="BM354" s="104">
        <v>7259</v>
      </c>
      <c r="BN354" s="105">
        <v>0.55000000000000004</v>
      </c>
      <c r="BO354" s="106" t="str">
        <v>No</v>
      </c>
      <c r="BQ354" s="100">
        <f>AVERAGE(BH$6:BH354)</f>
        <v>7561.8911174785098</v>
      </c>
      <c r="BR354" s="100">
        <f>AVERAGE(BL$6:BL354)</f>
        <v>2088.4756446991405</v>
      </c>
      <c r="BS354" s="100">
        <f>AVERAGE(BM$6:BM354)</f>
        <v>5473.4154727793693</v>
      </c>
      <c r="BT354" s="6"/>
      <c r="BU354" s="103">
        <v>349</v>
      </c>
      <c r="BV354" s="103">
        <v>1</v>
      </c>
      <c r="BW354" s="103">
        <v>3</v>
      </c>
      <c r="BX354" s="103">
        <v>2</v>
      </c>
      <c r="BY354" s="104">
        <v>51</v>
      </c>
      <c r="BZ354" s="103">
        <v>9</v>
      </c>
      <c r="CA354" s="103">
        <v>11</v>
      </c>
      <c r="CB354" s="104">
        <v>400</v>
      </c>
      <c r="CC354" s="103">
        <v>10</v>
      </c>
      <c r="CD354" s="104">
        <v>300</v>
      </c>
      <c r="CE354" s="104">
        <v>8700</v>
      </c>
      <c r="CF354" s="104">
        <v>300</v>
      </c>
      <c r="CG354" s="104">
        <v>0</v>
      </c>
      <c r="CH354" s="104">
        <v>750</v>
      </c>
      <c r="CI354" s="104">
        <v>2550</v>
      </c>
      <c r="CJ354" s="104">
        <v>6150</v>
      </c>
      <c r="CK354" s="105">
        <v>0.5</v>
      </c>
      <c r="CL354" s="106" t="s">
        <v>66</v>
      </c>
      <c r="CN354" s="100">
        <f>AVERAGE(CE$6:CE354)</f>
        <v>7620.0573065902581</v>
      </c>
      <c r="CO354" s="100">
        <f>AVERAGE(CI$6:CI354)</f>
        <v>2119.3381088825213</v>
      </c>
      <c r="CP354" s="100">
        <f>AVERAGE(CJ$6:CJ354)</f>
        <v>5500.7191977077364</v>
      </c>
    </row>
    <row r="355" spans="2:94" ht="16" x14ac:dyDescent="0.2">
      <c r="B355" s="103">
        <v>350</v>
      </c>
      <c r="C355" s="103">
        <v>1</v>
      </c>
      <c r="D355" s="103">
        <v>5</v>
      </c>
      <c r="E355" s="103">
        <v>3</v>
      </c>
      <c r="F355" s="104">
        <v>47</v>
      </c>
      <c r="G355" s="103">
        <v>5</v>
      </c>
      <c r="H355" s="103">
        <v>8</v>
      </c>
      <c r="I355" s="104">
        <v>450</v>
      </c>
      <c r="J355" s="103">
        <v>7</v>
      </c>
      <c r="K355" s="104">
        <v>750</v>
      </c>
      <c r="L355" s="104">
        <v>4350</v>
      </c>
      <c r="M355" s="104">
        <v>500</v>
      </c>
      <c r="N355" s="104">
        <v>0</v>
      </c>
      <c r="O355" s="104">
        <v>569</v>
      </c>
      <c r="P355" s="104">
        <v>2119</v>
      </c>
      <c r="Q355" s="104">
        <v>2231</v>
      </c>
      <c r="R355" s="105">
        <v>0.35</v>
      </c>
      <c r="S355" s="106" t="s">
        <v>66</v>
      </c>
      <c r="U355" s="100">
        <f>AVERAGE(L$6:L355)</f>
        <v>4228.7142857142853</v>
      </c>
      <c r="V355" s="100">
        <f>AVERAGE(P$6:P355)</f>
        <v>1880.7485714285715</v>
      </c>
      <c r="W355" s="100">
        <f>AVERAGE(Q$6:Q355)</f>
        <v>2347.9657142857145</v>
      </c>
      <c r="X355" s="6"/>
      <c r="Z355" s="103">
        <v>350</v>
      </c>
      <c r="AA355" s="103">
        <v>0</v>
      </c>
      <c r="AB355" s="103">
        <v>6</v>
      </c>
      <c r="AC355" s="103">
        <v>3</v>
      </c>
      <c r="AD355" s="104">
        <v>48</v>
      </c>
      <c r="AE355" s="103">
        <v>6</v>
      </c>
      <c r="AF355" s="103">
        <v>9</v>
      </c>
      <c r="AG355" s="104">
        <v>0</v>
      </c>
      <c r="AH355" s="103">
        <v>9</v>
      </c>
      <c r="AI355" s="104">
        <v>900</v>
      </c>
      <c r="AJ355" s="104">
        <v>6300</v>
      </c>
      <c r="AK355" s="104">
        <v>500</v>
      </c>
      <c r="AL355" s="104">
        <v>0</v>
      </c>
      <c r="AM355" s="104">
        <v>672</v>
      </c>
      <c r="AN355" s="104">
        <v>2522</v>
      </c>
      <c r="AO355" s="104">
        <v>3778</v>
      </c>
      <c r="AP355" s="105">
        <v>0.45</v>
      </c>
      <c r="AQ355" s="106" t="s">
        <v>66</v>
      </c>
      <c r="AS355" s="100">
        <f>AVERAGE(AJ$6:AJ355)</f>
        <v>6166.2857142857147</v>
      </c>
      <c r="AT355" s="100">
        <f>AVERAGE(AN$6:AN355)</f>
        <v>2148.3885714285716</v>
      </c>
      <c r="AU355" s="100">
        <f>AVERAGE(AO$6:AO355)</f>
        <v>4017.8971428571431</v>
      </c>
      <c r="AV355" s="6"/>
      <c r="AX355" s="103">
        <v>350</v>
      </c>
      <c r="AY355" s="103">
        <v>4</v>
      </c>
      <c r="AZ355" s="103">
        <v>3</v>
      </c>
      <c r="BA355" s="103">
        <v>3</v>
      </c>
      <c r="BB355" s="104">
        <v>70</v>
      </c>
      <c r="BC355" s="103">
        <v>8</v>
      </c>
      <c r="BD355" s="103">
        <v>11</v>
      </c>
      <c r="BE355" s="104">
        <v>1600</v>
      </c>
      <c r="BF355" s="103">
        <v>7</v>
      </c>
      <c r="BG355" s="104">
        <v>300</v>
      </c>
      <c r="BH355" s="104">
        <v>7500</v>
      </c>
      <c r="BI355" s="104">
        <v>300</v>
      </c>
      <c r="BJ355" s="104">
        <v>0</v>
      </c>
      <c r="BK355" s="104">
        <v>730</v>
      </c>
      <c r="BL355" s="104">
        <v>2080</v>
      </c>
      <c r="BM355" s="104">
        <v>5420</v>
      </c>
      <c r="BN355" s="105">
        <v>0.35</v>
      </c>
      <c r="BO355" s="106" t="str">
        <v>No</v>
      </c>
      <c r="BQ355" s="100">
        <f>AVERAGE(BH$6:BH355)</f>
        <v>7561.7142857142853</v>
      </c>
      <c r="BR355" s="100">
        <f>AVERAGE(BL$6:BL355)</f>
        <v>2088.4514285714286</v>
      </c>
      <c r="BS355" s="100">
        <f>AVERAGE(BM$6:BM355)</f>
        <v>5473.2628571428568</v>
      </c>
      <c r="BT355" s="6"/>
      <c r="BU355" s="103">
        <v>350</v>
      </c>
      <c r="BV355" s="103">
        <v>0</v>
      </c>
      <c r="BW355" s="103">
        <v>2</v>
      </c>
      <c r="BX355" s="103">
        <v>3</v>
      </c>
      <c r="BY355" s="104">
        <v>69</v>
      </c>
      <c r="BZ355" s="103">
        <v>9</v>
      </c>
      <c r="CA355" s="103">
        <v>12</v>
      </c>
      <c r="CB355" s="104">
        <v>0</v>
      </c>
      <c r="CC355" s="103">
        <v>12</v>
      </c>
      <c r="CD355" s="104">
        <v>200</v>
      </c>
      <c r="CE355" s="104">
        <v>9800</v>
      </c>
      <c r="CF355" s="104">
        <v>300</v>
      </c>
      <c r="CG355" s="104">
        <v>0</v>
      </c>
      <c r="CH355" s="104">
        <v>1068</v>
      </c>
      <c r="CI355" s="104">
        <v>3168</v>
      </c>
      <c r="CJ355" s="104">
        <v>6632</v>
      </c>
      <c r="CK355" s="105">
        <v>0.6</v>
      </c>
      <c r="CL355" s="106" t="s">
        <v>66</v>
      </c>
      <c r="CN355" s="100">
        <f>AVERAGE(CE$6:CE355)</f>
        <v>7626.2857142857147</v>
      </c>
      <c r="CO355" s="100">
        <f>AVERAGE(CI$6:CI355)</f>
        <v>2122.3342857142857</v>
      </c>
      <c r="CP355" s="100">
        <f>AVERAGE(CJ$6:CJ355)</f>
        <v>5503.9514285714286</v>
      </c>
    </row>
    <row r="356" spans="2:94" ht="16" x14ac:dyDescent="0.2">
      <c r="B356" s="103">
        <v>351</v>
      </c>
      <c r="C356" s="103">
        <v>0</v>
      </c>
      <c r="D356" s="103">
        <v>3</v>
      </c>
      <c r="E356" s="103">
        <v>3</v>
      </c>
      <c r="F356" s="104">
        <v>67</v>
      </c>
      <c r="G356" s="103">
        <v>6</v>
      </c>
      <c r="H356" s="103">
        <v>9</v>
      </c>
      <c r="I356" s="104">
        <v>0</v>
      </c>
      <c r="J356" s="103">
        <v>9</v>
      </c>
      <c r="K356" s="104">
        <v>450</v>
      </c>
      <c r="L356" s="104">
        <v>4500</v>
      </c>
      <c r="M356" s="104">
        <v>500</v>
      </c>
      <c r="N356" s="104">
        <v>0</v>
      </c>
      <c r="O356" s="104">
        <v>843</v>
      </c>
      <c r="P356" s="104">
        <v>2693</v>
      </c>
      <c r="Q356" s="104">
        <v>1807</v>
      </c>
      <c r="R356" s="105">
        <v>0.45</v>
      </c>
      <c r="S356" s="106" t="s">
        <v>66</v>
      </c>
      <c r="U356" s="100">
        <f>AVERAGE(L$6:L356)</f>
        <v>4229.4871794871797</v>
      </c>
      <c r="V356" s="100">
        <f>AVERAGE(P$6:P356)</f>
        <v>1883.0626780626781</v>
      </c>
      <c r="W356" s="100">
        <f>AVERAGE(Q$6:Q356)</f>
        <v>2346.4245014245016</v>
      </c>
      <c r="X356" s="6"/>
      <c r="Z356" s="103">
        <v>351</v>
      </c>
      <c r="AA356" s="103">
        <v>3</v>
      </c>
      <c r="AB356" s="103">
        <v>1</v>
      </c>
      <c r="AC356" s="103">
        <v>4</v>
      </c>
      <c r="AD356" s="104">
        <v>39</v>
      </c>
      <c r="AE356" s="103">
        <v>10</v>
      </c>
      <c r="AF356" s="103">
        <v>14</v>
      </c>
      <c r="AG356" s="104">
        <v>1800</v>
      </c>
      <c r="AH356" s="103">
        <v>11</v>
      </c>
      <c r="AI356" s="104">
        <v>150</v>
      </c>
      <c r="AJ356" s="104">
        <v>8550</v>
      </c>
      <c r="AK356" s="104">
        <v>500</v>
      </c>
      <c r="AL356" s="104">
        <v>0</v>
      </c>
      <c r="AM356" s="104">
        <v>669</v>
      </c>
      <c r="AN356" s="104">
        <v>2819</v>
      </c>
      <c r="AO356" s="104">
        <v>5731</v>
      </c>
      <c r="AP356" s="105">
        <v>0.55000000000000004</v>
      </c>
      <c r="AQ356" s="106" t="s">
        <v>66</v>
      </c>
      <c r="AS356" s="100">
        <f>AVERAGE(AJ$6:AJ356)</f>
        <v>6173.0769230769229</v>
      </c>
      <c r="AT356" s="100">
        <f>AVERAGE(AN$6:AN356)</f>
        <v>2150.2991452991455</v>
      </c>
      <c r="AU356" s="100">
        <f>AVERAGE(AO$6:AO356)</f>
        <v>4022.7777777777778</v>
      </c>
      <c r="AV356" s="6"/>
      <c r="AX356" s="103">
        <v>351</v>
      </c>
      <c r="AY356" s="103">
        <v>5</v>
      </c>
      <c r="AZ356" s="103">
        <v>4</v>
      </c>
      <c r="BA356" s="103">
        <v>2</v>
      </c>
      <c r="BB356" s="104">
        <v>66</v>
      </c>
      <c r="BC356" s="103">
        <v>10</v>
      </c>
      <c r="BD356" s="103">
        <v>12</v>
      </c>
      <c r="BE356" s="104">
        <v>2000</v>
      </c>
      <c r="BF356" s="103">
        <v>7</v>
      </c>
      <c r="BG356" s="104">
        <v>400</v>
      </c>
      <c r="BH356" s="104">
        <v>8000</v>
      </c>
      <c r="BI356" s="104">
        <v>300</v>
      </c>
      <c r="BJ356" s="104">
        <v>0</v>
      </c>
      <c r="BK356" s="104">
        <v>702</v>
      </c>
      <c r="BL356" s="104">
        <v>2052</v>
      </c>
      <c r="BM356" s="104">
        <v>5948</v>
      </c>
      <c r="BN356" s="105">
        <v>0.35</v>
      </c>
      <c r="BO356" s="106" t="str">
        <v>No</v>
      </c>
      <c r="BQ356" s="100">
        <f>AVERAGE(BH$6:BH356)</f>
        <v>7562.9629629629626</v>
      </c>
      <c r="BR356" s="100">
        <f>AVERAGE(BL$6:BL356)</f>
        <v>2088.3475783475783</v>
      </c>
      <c r="BS356" s="100">
        <f>AVERAGE(BM$6:BM356)</f>
        <v>5474.6153846153848</v>
      </c>
      <c r="BT356" s="6"/>
      <c r="BU356" s="103">
        <v>351</v>
      </c>
      <c r="BV356" s="103">
        <v>2</v>
      </c>
      <c r="BW356" s="103">
        <v>3</v>
      </c>
      <c r="BX356" s="103">
        <v>3</v>
      </c>
      <c r="BY356" s="104">
        <v>54</v>
      </c>
      <c r="BZ356" s="103">
        <v>10</v>
      </c>
      <c r="CA356" s="103">
        <v>13</v>
      </c>
      <c r="CB356" s="104">
        <v>800</v>
      </c>
      <c r="CC356" s="103">
        <v>11</v>
      </c>
      <c r="CD356" s="104">
        <v>300</v>
      </c>
      <c r="CE356" s="104">
        <v>9900</v>
      </c>
      <c r="CF356" s="104">
        <v>300</v>
      </c>
      <c r="CG356" s="104">
        <v>0</v>
      </c>
      <c r="CH356" s="104">
        <v>834</v>
      </c>
      <c r="CI356" s="104">
        <v>2784</v>
      </c>
      <c r="CJ356" s="104">
        <v>7116</v>
      </c>
      <c r="CK356" s="105">
        <v>0.55000000000000004</v>
      </c>
      <c r="CL356" s="106" t="s">
        <v>66</v>
      </c>
      <c r="CN356" s="100">
        <f>AVERAGE(CE$6:CE356)</f>
        <v>7632.7635327635326</v>
      </c>
      <c r="CO356" s="100">
        <f>AVERAGE(CI$6:CI356)</f>
        <v>2124.2193732193732</v>
      </c>
      <c r="CP356" s="100">
        <f>AVERAGE(CJ$6:CJ356)</f>
        <v>5508.5441595441598</v>
      </c>
    </row>
    <row r="357" spans="2:94" ht="16" x14ac:dyDescent="0.2">
      <c r="B357" s="103">
        <v>352</v>
      </c>
      <c r="C357" s="103">
        <v>4</v>
      </c>
      <c r="D357" s="103">
        <v>2</v>
      </c>
      <c r="E357" s="103">
        <v>3</v>
      </c>
      <c r="F357" s="104">
        <v>34</v>
      </c>
      <c r="G357" s="103">
        <v>5</v>
      </c>
      <c r="H357" s="103">
        <v>8</v>
      </c>
      <c r="I357" s="104">
        <v>1800</v>
      </c>
      <c r="J357" s="103">
        <v>4</v>
      </c>
      <c r="K357" s="104">
        <v>300</v>
      </c>
      <c r="L357" s="104">
        <v>3900</v>
      </c>
      <c r="M357" s="104">
        <v>500</v>
      </c>
      <c r="N357" s="104">
        <v>0</v>
      </c>
      <c r="O357" s="104">
        <v>376</v>
      </c>
      <c r="P357" s="104">
        <v>1476</v>
      </c>
      <c r="Q357" s="104">
        <v>2424</v>
      </c>
      <c r="R357" s="105">
        <v>0.2</v>
      </c>
      <c r="S357" s="106" t="s">
        <v>66</v>
      </c>
      <c r="U357" s="100">
        <f>AVERAGE(L$6:L357)</f>
        <v>4228.551136363636</v>
      </c>
      <c r="V357" s="100">
        <f>AVERAGE(P$6:P357)</f>
        <v>1881.90625</v>
      </c>
      <c r="W357" s="100">
        <f>AVERAGE(Q$6:Q357)</f>
        <v>2346.6448863636365</v>
      </c>
      <c r="X357" s="6"/>
      <c r="Z357" s="103">
        <v>352</v>
      </c>
      <c r="AA357" s="103">
        <v>2</v>
      </c>
      <c r="AB357" s="103">
        <v>2</v>
      </c>
      <c r="AC357" s="103">
        <v>3</v>
      </c>
      <c r="AD357" s="104">
        <v>56</v>
      </c>
      <c r="AE357" s="103">
        <v>9</v>
      </c>
      <c r="AF357" s="103">
        <v>12</v>
      </c>
      <c r="AG357" s="104">
        <v>1200</v>
      </c>
      <c r="AH357" s="103">
        <v>10</v>
      </c>
      <c r="AI357" s="104">
        <v>300</v>
      </c>
      <c r="AJ357" s="104">
        <v>7500</v>
      </c>
      <c r="AK357" s="104">
        <v>500</v>
      </c>
      <c r="AL357" s="104">
        <v>0</v>
      </c>
      <c r="AM357" s="104">
        <v>800</v>
      </c>
      <c r="AN357" s="104">
        <v>2800</v>
      </c>
      <c r="AO357" s="104">
        <v>4700</v>
      </c>
      <c r="AP357" s="105">
        <v>0.5</v>
      </c>
      <c r="AQ357" s="106" t="s">
        <v>66</v>
      </c>
      <c r="AS357" s="100">
        <f>AVERAGE(AJ$6:AJ357)</f>
        <v>6176.846590909091</v>
      </c>
      <c r="AT357" s="100">
        <f>AVERAGE(AN$6:AN357)</f>
        <v>2152.1448863636365</v>
      </c>
      <c r="AU357" s="100">
        <f>AVERAGE(AO$6:AO357)</f>
        <v>4024.7017045454545</v>
      </c>
      <c r="AV357" s="6"/>
      <c r="AX357" s="103">
        <v>352</v>
      </c>
      <c r="AY357" s="103">
        <v>1</v>
      </c>
      <c r="AZ357" s="103">
        <v>2</v>
      </c>
      <c r="BA357" s="103">
        <v>0</v>
      </c>
      <c r="BB357" s="104">
        <v>63</v>
      </c>
      <c r="BC357" s="103">
        <v>10</v>
      </c>
      <c r="BD357" s="103">
        <v>10</v>
      </c>
      <c r="BE357" s="104">
        <v>400</v>
      </c>
      <c r="BF357" s="103">
        <v>9</v>
      </c>
      <c r="BG357" s="104">
        <v>200</v>
      </c>
      <c r="BH357" s="104">
        <v>7800</v>
      </c>
      <c r="BI357" s="104">
        <v>300</v>
      </c>
      <c r="BJ357" s="104">
        <v>0</v>
      </c>
      <c r="BK357" s="104">
        <v>807</v>
      </c>
      <c r="BL357" s="104">
        <v>2457</v>
      </c>
      <c r="BM357" s="104">
        <v>5343</v>
      </c>
      <c r="BN357" s="105">
        <v>0.45</v>
      </c>
      <c r="BO357" s="106" t="str">
        <v>No</v>
      </c>
      <c r="BQ357" s="100">
        <f>AVERAGE(BH$6:BH357)</f>
        <v>7563.636363636364</v>
      </c>
      <c r="BR357" s="100">
        <f>AVERAGE(BL$6:BL357)</f>
        <v>2089.3948863636365</v>
      </c>
      <c r="BS357" s="100">
        <f>AVERAGE(BM$6:BM357)</f>
        <v>5474.241477272727</v>
      </c>
      <c r="BT357" s="6"/>
      <c r="BU357" s="103">
        <v>352</v>
      </c>
      <c r="BV357" s="103">
        <v>0</v>
      </c>
      <c r="BW357" s="103">
        <v>4</v>
      </c>
      <c r="BX357" s="103">
        <v>4</v>
      </c>
      <c r="BY357" s="104">
        <v>64</v>
      </c>
      <c r="BZ357" s="103">
        <v>10</v>
      </c>
      <c r="CA357" s="103">
        <v>14</v>
      </c>
      <c r="CB357" s="104">
        <v>0</v>
      </c>
      <c r="CC357" s="103">
        <v>14</v>
      </c>
      <c r="CD357" s="104">
        <v>400</v>
      </c>
      <c r="CE357" s="104">
        <v>11600</v>
      </c>
      <c r="CF357" s="104">
        <v>300</v>
      </c>
      <c r="CG357" s="104">
        <v>0</v>
      </c>
      <c r="CH357" s="104">
        <v>1136</v>
      </c>
      <c r="CI357" s="104">
        <v>3536</v>
      </c>
      <c r="CJ357" s="104">
        <v>8064</v>
      </c>
      <c r="CK357" s="105">
        <v>0.7</v>
      </c>
      <c r="CL357" s="106" t="s">
        <v>66</v>
      </c>
      <c r="CN357" s="100">
        <f>AVERAGE(CE$6:CE357)</f>
        <v>7644.034090909091</v>
      </c>
      <c r="CO357" s="100">
        <f>AVERAGE(CI$6:CI357)</f>
        <v>2128.2301136363635</v>
      </c>
      <c r="CP357" s="100">
        <f>AVERAGE(CJ$6:CJ357)</f>
        <v>5515.803977272727</v>
      </c>
    </row>
    <row r="358" spans="2:94" ht="16" x14ac:dyDescent="0.2">
      <c r="B358" s="103">
        <v>353</v>
      </c>
      <c r="C358" s="103">
        <v>2</v>
      </c>
      <c r="D358" s="103">
        <v>1</v>
      </c>
      <c r="E358" s="103">
        <v>1</v>
      </c>
      <c r="F358" s="104">
        <v>22</v>
      </c>
      <c r="G358" s="103">
        <v>5</v>
      </c>
      <c r="H358" s="103">
        <v>6</v>
      </c>
      <c r="I358" s="104">
        <v>900</v>
      </c>
      <c r="J358" s="103">
        <v>4</v>
      </c>
      <c r="K358" s="104">
        <v>150</v>
      </c>
      <c r="L358" s="104">
        <v>2850</v>
      </c>
      <c r="M358" s="104">
        <v>500</v>
      </c>
      <c r="N358" s="104">
        <v>0</v>
      </c>
      <c r="O358" s="104">
        <v>328</v>
      </c>
      <c r="P358" s="104">
        <v>1428</v>
      </c>
      <c r="Q358" s="104">
        <v>1422</v>
      </c>
      <c r="R358" s="105">
        <v>0.2</v>
      </c>
      <c r="S358" s="106" t="s">
        <v>66</v>
      </c>
      <c r="U358" s="100">
        <f>AVERAGE(L$6:L358)</f>
        <v>4224.6458923512746</v>
      </c>
      <c r="V358" s="100">
        <f>AVERAGE(P$6:P358)</f>
        <v>1880.6203966005667</v>
      </c>
      <c r="W358" s="100">
        <f>AVERAGE(Q$6:Q358)</f>
        <v>2344.0254957507082</v>
      </c>
      <c r="X358" s="6"/>
      <c r="Z358" s="103">
        <v>353</v>
      </c>
      <c r="AA358" s="103">
        <v>4</v>
      </c>
      <c r="AB358" s="103">
        <v>3</v>
      </c>
      <c r="AC358" s="103">
        <v>4</v>
      </c>
      <c r="AD358" s="104">
        <v>43</v>
      </c>
      <c r="AE358" s="103">
        <v>7</v>
      </c>
      <c r="AF358" s="103">
        <v>11</v>
      </c>
      <c r="AG358" s="104">
        <v>2400</v>
      </c>
      <c r="AH358" s="103">
        <v>7</v>
      </c>
      <c r="AI358" s="104">
        <v>450</v>
      </c>
      <c r="AJ358" s="104">
        <v>7050</v>
      </c>
      <c r="AK358" s="104">
        <v>500</v>
      </c>
      <c r="AL358" s="104">
        <v>0</v>
      </c>
      <c r="AM358" s="104">
        <v>541</v>
      </c>
      <c r="AN358" s="104">
        <v>2091</v>
      </c>
      <c r="AO358" s="104">
        <v>4959</v>
      </c>
      <c r="AP358" s="105">
        <v>0.35</v>
      </c>
      <c r="AQ358" s="106" t="s">
        <v>66</v>
      </c>
      <c r="AS358" s="100">
        <f>AVERAGE(AJ$6:AJ358)</f>
        <v>6179.3201133144476</v>
      </c>
      <c r="AT358" s="100">
        <f>AVERAGE(AN$6:AN358)</f>
        <v>2151.9716713881021</v>
      </c>
      <c r="AU358" s="100">
        <f>AVERAGE(AO$6:AO358)</f>
        <v>4027.3484419263455</v>
      </c>
      <c r="AV358" s="6"/>
      <c r="AX358" s="103">
        <v>353</v>
      </c>
      <c r="AY358" s="103">
        <v>3</v>
      </c>
      <c r="AZ358" s="103">
        <v>2</v>
      </c>
      <c r="BA358" s="103">
        <v>1</v>
      </c>
      <c r="BB358" s="104">
        <v>52</v>
      </c>
      <c r="BC358" s="103">
        <v>7</v>
      </c>
      <c r="BD358" s="103">
        <v>8</v>
      </c>
      <c r="BE358" s="104">
        <v>1200</v>
      </c>
      <c r="BF358" s="103">
        <v>5</v>
      </c>
      <c r="BG358" s="104">
        <v>200</v>
      </c>
      <c r="BH358" s="104">
        <v>5400</v>
      </c>
      <c r="BI358" s="104">
        <v>300</v>
      </c>
      <c r="BJ358" s="104">
        <v>0</v>
      </c>
      <c r="BK358" s="104">
        <v>500</v>
      </c>
      <c r="BL358" s="104">
        <v>1550</v>
      </c>
      <c r="BM358" s="104">
        <v>3850</v>
      </c>
      <c r="BN358" s="105">
        <v>0.25</v>
      </c>
      <c r="BO358" s="106" t="str">
        <v>No</v>
      </c>
      <c r="BQ358" s="100">
        <f>AVERAGE(BH$6:BH358)</f>
        <v>7557.5070821529744</v>
      </c>
      <c r="BR358" s="100">
        <f>AVERAGE(BL$6:BL358)</f>
        <v>2087.8668555240793</v>
      </c>
      <c r="BS358" s="100">
        <f>AVERAGE(BM$6:BM358)</f>
        <v>5469.6402266288951</v>
      </c>
      <c r="BT358" s="6"/>
      <c r="BU358" s="103">
        <v>353</v>
      </c>
      <c r="BV358" s="103">
        <v>1</v>
      </c>
      <c r="BW358" s="103">
        <v>2</v>
      </c>
      <c r="BX358" s="103">
        <v>2</v>
      </c>
      <c r="BY358" s="104">
        <v>53</v>
      </c>
      <c r="BZ358" s="103">
        <v>8</v>
      </c>
      <c r="CA358" s="103">
        <v>10</v>
      </c>
      <c r="CB358" s="104">
        <v>400</v>
      </c>
      <c r="CC358" s="103">
        <v>9</v>
      </c>
      <c r="CD358" s="104">
        <v>200</v>
      </c>
      <c r="CE358" s="104">
        <v>7800</v>
      </c>
      <c r="CF358" s="104">
        <v>300</v>
      </c>
      <c r="CG358" s="104">
        <v>0</v>
      </c>
      <c r="CH358" s="104">
        <v>717</v>
      </c>
      <c r="CI358" s="104">
        <v>2367</v>
      </c>
      <c r="CJ358" s="104">
        <v>5433</v>
      </c>
      <c r="CK358" s="105">
        <v>0.45</v>
      </c>
      <c r="CL358" s="106" t="s">
        <v>66</v>
      </c>
      <c r="CN358" s="100">
        <f>AVERAGE(CE$6:CE358)</f>
        <v>7644.4759206798863</v>
      </c>
      <c r="CO358" s="100">
        <f>AVERAGE(CI$6:CI358)</f>
        <v>2128.9065155807366</v>
      </c>
      <c r="CP358" s="100">
        <f>AVERAGE(CJ$6:CJ358)</f>
        <v>5515.5694050991506</v>
      </c>
    </row>
    <row r="359" spans="2:94" ht="16" x14ac:dyDescent="0.2">
      <c r="B359" s="103">
        <v>354</v>
      </c>
      <c r="C359" s="103">
        <v>4</v>
      </c>
      <c r="D359" s="103">
        <v>3</v>
      </c>
      <c r="E359" s="103">
        <v>4</v>
      </c>
      <c r="F359" s="104">
        <v>21</v>
      </c>
      <c r="G359" s="103">
        <v>5</v>
      </c>
      <c r="H359" s="103">
        <v>9</v>
      </c>
      <c r="I359" s="104">
        <v>1800</v>
      </c>
      <c r="J359" s="103">
        <v>5</v>
      </c>
      <c r="K359" s="104">
        <v>450</v>
      </c>
      <c r="L359" s="104">
        <v>4500</v>
      </c>
      <c r="M359" s="104">
        <v>500</v>
      </c>
      <c r="N359" s="104">
        <v>0</v>
      </c>
      <c r="O359" s="104">
        <v>345</v>
      </c>
      <c r="P359" s="104">
        <v>1595</v>
      </c>
      <c r="Q359" s="104">
        <v>2905</v>
      </c>
      <c r="R359" s="105">
        <v>0.25</v>
      </c>
      <c r="S359" s="106" t="s">
        <v>66</v>
      </c>
      <c r="U359" s="100">
        <f>AVERAGE(L$6:L359)</f>
        <v>4225.4237288135591</v>
      </c>
      <c r="V359" s="100">
        <f>AVERAGE(P$6:P359)</f>
        <v>1879.8135593220338</v>
      </c>
      <c r="W359" s="100">
        <f>AVERAGE(Q$6:Q359)</f>
        <v>2345.6101694915255</v>
      </c>
      <c r="X359" s="6"/>
      <c r="Z359" s="103">
        <v>354</v>
      </c>
      <c r="AA359" s="103">
        <v>4</v>
      </c>
      <c r="AB359" s="103">
        <v>2</v>
      </c>
      <c r="AC359" s="103">
        <v>3</v>
      </c>
      <c r="AD359" s="104">
        <v>48</v>
      </c>
      <c r="AE359" s="103">
        <v>9</v>
      </c>
      <c r="AF359" s="103">
        <v>12</v>
      </c>
      <c r="AG359" s="104">
        <v>2400</v>
      </c>
      <c r="AH359" s="103">
        <v>8</v>
      </c>
      <c r="AI359" s="104">
        <v>300</v>
      </c>
      <c r="AJ359" s="104">
        <v>7500</v>
      </c>
      <c r="AK359" s="104">
        <v>500</v>
      </c>
      <c r="AL359" s="104">
        <v>0</v>
      </c>
      <c r="AM359" s="104">
        <v>624</v>
      </c>
      <c r="AN359" s="104">
        <v>2324</v>
      </c>
      <c r="AO359" s="104">
        <v>5176</v>
      </c>
      <c r="AP359" s="105">
        <v>0.4</v>
      </c>
      <c r="AQ359" s="106" t="s">
        <v>66</v>
      </c>
      <c r="AS359" s="100">
        <f>AVERAGE(AJ$6:AJ359)</f>
        <v>6183.0508474576272</v>
      </c>
      <c r="AT359" s="100">
        <f>AVERAGE(AN$6:AN359)</f>
        <v>2152.4576271186443</v>
      </c>
      <c r="AU359" s="100">
        <f>AVERAGE(AO$6:AO359)</f>
        <v>4030.593220338983</v>
      </c>
      <c r="AV359" s="6"/>
      <c r="AX359" s="103">
        <v>354</v>
      </c>
      <c r="AY359" s="103">
        <v>1</v>
      </c>
      <c r="AZ359" s="103">
        <v>2</v>
      </c>
      <c r="BA359" s="103">
        <v>2</v>
      </c>
      <c r="BB359" s="104">
        <v>82</v>
      </c>
      <c r="BC359" s="103">
        <v>10</v>
      </c>
      <c r="BD359" s="103">
        <v>12</v>
      </c>
      <c r="BE359" s="104">
        <v>400</v>
      </c>
      <c r="BF359" s="103">
        <v>11</v>
      </c>
      <c r="BG359" s="104">
        <v>200</v>
      </c>
      <c r="BH359" s="104">
        <v>9400</v>
      </c>
      <c r="BI359" s="104">
        <v>300</v>
      </c>
      <c r="BJ359" s="104">
        <v>0</v>
      </c>
      <c r="BK359" s="104">
        <v>1142</v>
      </c>
      <c r="BL359" s="104">
        <v>3092</v>
      </c>
      <c r="BM359" s="104">
        <v>6308</v>
      </c>
      <c r="BN359" s="105">
        <v>0.55000000000000004</v>
      </c>
      <c r="BO359" s="106" t="str">
        <v>No</v>
      </c>
      <c r="BQ359" s="100">
        <f>AVERAGE(BH$6:BH359)</f>
        <v>7562.7118644067796</v>
      </c>
      <c r="BR359" s="100">
        <f>AVERAGE(BL$6:BL359)</f>
        <v>2090.7033898305085</v>
      </c>
      <c r="BS359" s="100">
        <f>AVERAGE(BM$6:BM359)</f>
        <v>5472.0084745762715</v>
      </c>
      <c r="BT359" s="6"/>
      <c r="BU359" s="103">
        <v>354</v>
      </c>
      <c r="BV359" s="103">
        <v>4</v>
      </c>
      <c r="BW359" s="103">
        <v>4</v>
      </c>
      <c r="BX359" s="103">
        <v>3</v>
      </c>
      <c r="BY359" s="104">
        <v>44</v>
      </c>
      <c r="BZ359" s="103">
        <v>6</v>
      </c>
      <c r="CA359" s="103">
        <v>9</v>
      </c>
      <c r="CB359" s="104">
        <v>1600</v>
      </c>
      <c r="CC359" s="103">
        <v>5</v>
      </c>
      <c r="CD359" s="104">
        <v>400</v>
      </c>
      <c r="CE359" s="104">
        <v>6000</v>
      </c>
      <c r="CF359" s="104">
        <v>300</v>
      </c>
      <c r="CG359" s="104">
        <v>0</v>
      </c>
      <c r="CH359" s="104">
        <v>460</v>
      </c>
      <c r="CI359" s="104">
        <v>1510</v>
      </c>
      <c r="CJ359" s="104">
        <v>4490</v>
      </c>
      <c r="CK359" s="105">
        <v>0.25</v>
      </c>
      <c r="CL359" s="106" t="s">
        <v>66</v>
      </c>
      <c r="CN359" s="100">
        <f>AVERAGE(CE$6:CE359)</f>
        <v>7639.8305084745762</v>
      </c>
      <c r="CO359" s="100">
        <f>AVERAGE(CI$6:CI359)</f>
        <v>2127.1581920903955</v>
      </c>
      <c r="CP359" s="100">
        <f>AVERAGE(CJ$6:CJ359)</f>
        <v>5512.6723163841807</v>
      </c>
    </row>
    <row r="360" spans="2:94" ht="16" x14ac:dyDescent="0.2">
      <c r="B360" s="103">
        <v>355</v>
      </c>
      <c r="C360" s="103">
        <v>3</v>
      </c>
      <c r="D360" s="103">
        <v>1</v>
      </c>
      <c r="E360" s="103">
        <v>4</v>
      </c>
      <c r="F360" s="104">
        <v>47</v>
      </c>
      <c r="G360" s="103">
        <v>6</v>
      </c>
      <c r="H360" s="103">
        <v>10</v>
      </c>
      <c r="I360" s="104">
        <v>1350</v>
      </c>
      <c r="J360" s="103">
        <v>7</v>
      </c>
      <c r="K360" s="104">
        <v>150</v>
      </c>
      <c r="L360" s="104">
        <v>4650</v>
      </c>
      <c r="M360" s="104">
        <v>500</v>
      </c>
      <c r="N360" s="104">
        <v>0</v>
      </c>
      <c r="O360" s="104">
        <v>569</v>
      </c>
      <c r="P360" s="104">
        <v>2119</v>
      </c>
      <c r="Q360" s="104">
        <v>2531</v>
      </c>
      <c r="R360" s="105">
        <v>0.35</v>
      </c>
      <c r="S360" s="106" t="s">
        <v>66</v>
      </c>
      <c r="U360" s="100">
        <f>AVERAGE(L$6:L360)</f>
        <v>4226.6197183098593</v>
      </c>
      <c r="V360" s="100">
        <f>AVERAGE(P$6:P360)</f>
        <v>1880.487323943662</v>
      </c>
      <c r="W360" s="100">
        <f>AVERAGE(Q$6:Q360)</f>
        <v>2346.1323943661973</v>
      </c>
      <c r="X360" s="6"/>
      <c r="Z360" s="103">
        <v>355</v>
      </c>
      <c r="AA360" s="103">
        <v>4</v>
      </c>
      <c r="AB360" s="103">
        <v>4</v>
      </c>
      <c r="AC360" s="103">
        <v>4</v>
      </c>
      <c r="AD360" s="104">
        <v>51</v>
      </c>
      <c r="AE360" s="103">
        <v>7</v>
      </c>
      <c r="AF360" s="103">
        <v>11</v>
      </c>
      <c r="AG360" s="104">
        <v>2400</v>
      </c>
      <c r="AH360" s="103">
        <v>7</v>
      </c>
      <c r="AI360" s="104">
        <v>600</v>
      </c>
      <c r="AJ360" s="104">
        <v>7200</v>
      </c>
      <c r="AK360" s="104">
        <v>500</v>
      </c>
      <c r="AL360" s="104">
        <v>0</v>
      </c>
      <c r="AM360" s="104">
        <v>597</v>
      </c>
      <c r="AN360" s="104">
        <v>2147</v>
      </c>
      <c r="AO360" s="104">
        <v>5053</v>
      </c>
      <c r="AP360" s="105">
        <v>0.35</v>
      </c>
      <c r="AQ360" s="106" t="s">
        <v>66</v>
      </c>
      <c r="AS360" s="100">
        <f>AVERAGE(AJ$6:AJ360)</f>
        <v>6185.9154929577462</v>
      </c>
      <c r="AT360" s="100">
        <f>AVERAGE(AN$6:AN360)</f>
        <v>2152.442253521127</v>
      </c>
      <c r="AU360" s="100">
        <f>AVERAGE(AO$6:AO360)</f>
        <v>4033.4732394366197</v>
      </c>
      <c r="AV360" s="6"/>
      <c r="AX360" s="103">
        <v>355</v>
      </c>
      <c r="AY360" s="103">
        <v>3</v>
      </c>
      <c r="AZ360" s="103">
        <v>2</v>
      </c>
      <c r="BA360" s="103">
        <v>4</v>
      </c>
      <c r="BB360" s="104">
        <v>47</v>
      </c>
      <c r="BC360" s="103">
        <v>8</v>
      </c>
      <c r="BD360" s="103">
        <v>12</v>
      </c>
      <c r="BE360" s="104">
        <v>1200</v>
      </c>
      <c r="BF360" s="103">
        <v>9</v>
      </c>
      <c r="BG360" s="104">
        <v>200</v>
      </c>
      <c r="BH360" s="104">
        <v>8600</v>
      </c>
      <c r="BI360" s="104">
        <v>300</v>
      </c>
      <c r="BJ360" s="104">
        <v>0</v>
      </c>
      <c r="BK360" s="104">
        <v>663</v>
      </c>
      <c r="BL360" s="104">
        <v>2313</v>
      </c>
      <c r="BM360" s="104">
        <v>6287</v>
      </c>
      <c r="BN360" s="105">
        <v>0.45</v>
      </c>
      <c r="BO360" s="106" t="str">
        <v>No</v>
      </c>
      <c r="BQ360" s="100">
        <f>AVERAGE(BH$6:BH360)</f>
        <v>7565.6338028169012</v>
      </c>
      <c r="BR360" s="100">
        <f>AVERAGE(BL$6:BL360)</f>
        <v>2091.3295774647886</v>
      </c>
      <c r="BS360" s="100">
        <f>AVERAGE(BM$6:BM360)</f>
        <v>5474.3042253521126</v>
      </c>
      <c r="BT360" s="6"/>
      <c r="BU360" s="103">
        <v>355</v>
      </c>
      <c r="BV360" s="103">
        <v>0</v>
      </c>
      <c r="BW360" s="103">
        <v>3</v>
      </c>
      <c r="BX360" s="103">
        <v>1</v>
      </c>
      <c r="BY360" s="104">
        <v>43</v>
      </c>
      <c r="BZ360" s="103">
        <v>11</v>
      </c>
      <c r="CA360" s="103">
        <v>12</v>
      </c>
      <c r="CB360" s="104">
        <v>0</v>
      </c>
      <c r="CC360" s="103">
        <v>12</v>
      </c>
      <c r="CD360" s="104">
        <v>300</v>
      </c>
      <c r="CE360" s="104">
        <v>9900</v>
      </c>
      <c r="CF360" s="104">
        <v>300</v>
      </c>
      <c r="CG360" s="104">
        <v>0</v>
      </c>
      <c r="CH360" s="104">
        <v>756</v>
      </c>
      <c r="CI360" s="104">
        <v>2856</v>
      </c>
      <c r="CJ360" s="104">
        <v>7044</v>
      </c>
      <c r="CK360" s="105">
        <v>0.6</v>
      </c>
      <c r="CL360" s="106" t="s">
        <v>66</v>
      </c>
      <c r="CN360" s="100">
        <f>AVERAGE(CE$6:CE360)</f>
        <v>7646.1971830985913</v>
      </c>
      <c r="CO360" s="100">
        <f>AVERAGE(CI$6:CI360)</f>
        <v>2129.211267605634</v>
      </c>
      <c r="CP360" s="100">
        <f>AVERAGE(CJ$6:CJ360)</f>
        <v>5516.9859154929582</v>
      </c>
    </row>
    <row r="361" spans="2:94" ht="16" x14ac:dyDescent="0.2">
      <c r="B361" s="103">
        <v>356</v>
      </c>
      <c r="C361" s="103">
        <v>1</v>
      </c>
      <c r="D361" s="103">
        <v>5</v>
      </c>
      <c r="E361" s="103">
        <v>3</v>
      </c>
      <c r="F361" s="104">
        <v>36</v>
      </c>
      <c r="G361" s="103">
        <v>4</v>
      </c>
      <c r="H361" s="103">
        <v>7</v>
      </c>
      <c r="I361" s="104">
        <v>450</v>
      </c>
      <c r="J361" s="103">
        <v>6</v>
      </c>
      <c r="K361" s="104">
        <v>750</v>
      </c>
      <c r="L361" s="104">
        <v>3900</v>
      </c>
      <c r="M361" s="104">
        <v>500</v>
      </c>
      <c r="N361" s="104">
        <v>0</v>
      </c>
      <c r="O361" s="104">
        <v>456</v>
      </c>
      <c r="P361" s="104">
        <v>1856</v>
      </c>
      <c r="Q361" s="104">
        <v>2044</v>
      </c>
      <c r="R361" s="105">
        <v>0.3</v>
      </c>
      <c r="S361" s="106" t="s">
        <v>66</v>
      </c>
      <c r="U361" s="100">
        <f>AVERAGE(L$6:L361)</f>
        <v>4225.7022471910113</v>
      </c>
      <c r="V361" s="100">
        <f>AVERAGE(P$6:P361)</f>
        <v>1880.4185393258426</v>
      </c>
      <c r="W361" s="100">
        <f>AVERAGE(Q$6:Q361)</f>
        <v>2345.2837078651687</v>
      </c>
      <c r="X361" s="6"/>
      <c r="Z361" s="103">
        <v>356</v>
      </c>
      <c r="AA361" s="103">
        <v>4</v>
      </c>
      <c r="AB361" s="103">
        <v>3</v>
      </c>
      <c r="AC361" s="103">
        <v>0</v>
      </c>
      <c r="AD361" s="104">
        <v>40</v>
      </c>
      <c r="AE361" s="103">
        <v>7</v>
      </c>
      <c r="AF361" s="103">
        <v>7</v>
      </c>
      <c r="AG361" s="104">
        <v>2400</v>
      </c>
      <c r="AH361" s="103">
        <v>3</v>
      </c>
      <c r="AI361" s="104">
        <v>450</v>
      </c>
      <c r="AJ361" s="104">
        <v>4650</v>
      </c>
      <c r="AK361" s="104">
        <v>500</v>
      </c>
      <c r="AL361" s="104">
        <v>0</v>
      </c>
      <c r="AM361" s="104">
        <v>360</v>
      </c>
      <c r="AN361" s="104">
        <v>1310</v>
      </c>
      <c r="AO361" s="104">
        <v>3340</v>
      </c>
      <c r="AP361" s="105">
        <v>0.15</v>
      </c>
      <c r="AQ361" s="106" t="s">
        <v>66</v>
      </c>
      <c r="AS361" s="100">
        <f>AVERAGE(AJ$6:AJ361)</f>
        <v>6181.6011235955057</v>
      </c>
      <c r="AT361" s="100">
        <f>AVERAGE(AN$6:AN361)</f>
        <v>2150.075842696629</v>
      </c>
      <c r="AU361" s="100">
        <f>AVERAGE(AO$6:AO361)</f>
        <v>4031.5252808988762</v>
      </c>
      <c r="AV361" s="6"/>
      <c r="AX361" s="103">
        <v>356</v>
      </c>
      <c r="AY361" s="103">
        <v>3</v>
      </c>
      <c r="AZ361" s="103">
        <v>3</v>
      </c>
      <c r="BA361" s="103">
        <v>1</v>
      </c>
      <c r="BB361" s="104">
        <v>63</v>
      </c>
      <c r="BC361" s="103">
        <v>6</v>
      </c>
      <c r="BD361" s="103">
        <v>7</v>
      </c>
      <c r="BE361" s="104">
        <v>1200</v>
      </c>
      <c r="BF361" s="103">
        <v>4</v>
      </c>
      <c r="BG361" s="104">
        <v>300</v>
      </c>
      <c r="BH361" s="104">
        <v>4700</v>
      </c>
      <c r="BI361" s="104">
        <v>300</v>
      </c>
      <c r="BJ361" s="104">
        <v>0</v>
      </c>
      <c r="BK361" s="104">
        <v>492</v>
      </c>
      <c r="BL361" s="104">
        <v>1392</v>
      </c>
      <c r="BM361" s="104">
        <v>3308</v>
      </c>
      <c r="BN361" s="105">
        <v>0.2</v>
      </c>
      <c r="BO361" s="106" t="str">
        <v>No</v>
      </c>
      <c r="BQ361" s="100">
        <f>AVERAGE(BH$6:BH361)</f>
        <v>7557.5842696629215</v>
      </c>
      <c r="BR361" s="100">
        <f>AVERAGE(BL$6:BL361)</f>
        <v>2089.3651685393256</v>
      </c>
      <c r="BS361" s="100">
        <f>AVERAGE(BM$6:BM361)</f>
        <v>5468.2191011235955</v>
      </c>
      <c r="BT361" s="6"/>
      <c r="BU361" s="103">
        <v>356</v>
      </c>
      <c r="BV361" s="103">
        <v>4</v>
      </c>
      <c r="BW361" s="103">
        <v>4</v>
      </c>
      <c r="BX361" s="103">
        <v>2</v>
      </c>
      <c r="BY361" s="104">
        <v>27</v>
      </c>
      <c r="BZ361" s="103">
        <v>4</v>
      </c>
      <c r="CA361" s="103">
        <v>6</v>
      </c>
      <c r="CB361" s="104">
        <v>1600</v>
      </c>
      <c r="CC361" s="103">
        <v>2</v>
      </c>
      <c r="CD361" s="104">
        <v>400</v>
      </c>
      <c r="CE361" s="104">
        <v>3600</v>
      </c>
      <c r="CF361" s="104">
        <v>300</v>
      </c>
      <c r="CG361" s="104">
        <v>0</v>
      </c>
      <c r="CH361" s="104">
        <v>294</v>
      </c>
      <c r="CI361" s="104">
        <v>894</v>
      </c>
      <c r="CJ361" s="104">
        <v>2706</v>
      </c>
      <c r="CK361" s="105">
        <v>0.1</v>
      </c>
      <c r="CL361" s="106" t="s">
        <v>66</v>
      </c>
      <c r="CN361" s="100">
        <f>AVERAGE(CE$6:CE361)</f>
        <v>7634.8314606741569</v>
      </c>
      <c r="CO361" s="100">
        <f>AVERAGE(CI$6:CI361)</f>
        <v>2125.7415730337079</v>
      </c>
      <c r="CP361" s="100">
        <f>AVERAGE(CJ$6:CJ361)</f>
        <v>5509.0898876404499</v>
      </c>
    </row>
    <row r="362" spans="2:94" ht="16" x14ac:dyDescent="0.2">
      <c r="B362" s="103">
        <v>357</v>
      </c>
      <c r="C362" s="103">
        <v>2</v>
      </c>
      <c r="D362" s="103">
        <v>2</v>
      </c>
      <c r="E362" s="103">
        <v>3</v>
      </c>
      <c r="F362" s="104">
        <v>55</v>
      </c>
      <c r="G362" s="103">
        <v>6</v>
      </c>
      <c r="H362" s="103">
        <v>9</v>
      </c>
      <c r="I362" s="104">
        <v>900</v>
      </c>
      <c r="J362" s="103">
        <v>7</v>
      </c>
      <c r="K362" s="104">
        <v>300</v>
      </c>
      <c r="L362" s="104">
        <v>4350</v>
      </c>
      <c r="M362" s="104">
        <v>500</v>
      </c>
      <c r="N362" s="104">
        <v>0</v>
      </c>
      <c r="O362" s="104">
        <v>625</v>
      </c>
      <c r="P362" s="104">
        <v>2175</v>
      </c>
      <c r="Q362" s="104">
        <v>2175</v>
      </c>
      <c r="R362" s="105">
        <v>0.35</v>
      </c>
      <c r="S362" s="106" t="s">
        <v>66</v>
      </c>
      <c r="U362" s="100">
        <f>AVERAGE(L$6:L362)</f>
        <v>4226.0504201680669</v>
      </c>
      <c r="V362" s="100">
        <f>AVERAGE(P$6:P362)</f>
        <v>1881.2436974789916</v>
      </c>
      <c r="W362" s="100">
        <f>AVERAGE(Q$6:Q362)</f>
        <v>2344.8067226890757</v>
      </c>
      <c r="X362" s="6"/>
      <c r="Z362" s="103">
        <v>357</v>
      </c>
      <c r="AA362" s="103">
        <v>1</v>
      </c>
      <c r="AB362" s="103">
        <v>3</v>
      </c>
      <c r="AC362" s="103">
        <v>3</v>
      </c>
      <c r="AD362" s="104">
        <v>62</v>
      </c>
      <c r="AE362" s="103">
        <v>8</v>
      </c>
      <c r="AF362" s="103">
        <v>11</v>
      </c>
      <c r="AG362" s="104">
        <v>600</v>
      </c>
      <c r="AH362" s="103">
        <v>10</v>
      </c>
      <c r="AI362" s="104">
        <v>450</v>
      </c>
      <c r="AJ362" s="104">
        <v>7050</v>
      </c>
      <c r="AK362" s="104">
        <v>500</v>
      </c>
      <c r="AL362" s="104">
        <v>0</v>
      </c>
      <c r="AM362" s="104">
        <v>860</v>
      </c>
      <c r="AN362" s="104">
        <v>2860</v>
      </c>
      <c r="AO362" s="104">
        <v>4190</v>
      </c>
      <c r="AP362" s="105">
        <v>0.5</v>
      </c>
      <c r="AQ362" s="106" t="s">
        <v>66</v>
      </c>
      <c r="AS362" s="100">
        <f>AVERAGE(AJ$6:AJ362)</f>
        <v>6184.0336134453783</v>
      </c>
      <c r="AT362" s="100">
        <f>AVERAGE(AN$6:AN362)</f>
        <v>2152.0644257703079</v>
      </c>
      <c r="AU362" s="100">
        <f>AVERAGE(AO$6:AO362)</f>
        <v>4031.9691876750699</v>
      </c>
      <c r="AV362" s="6"/>
      <c r="AX362" s="103">
        <v>357</v>
      </c>
      <c r="AY362" s="103">
        <v>3</v>
      </c>
      <c r="AZ362" s="103">
        <v>3</v>
      </c>
      <c r="BA362" s="103">
        <v>0</v>
      </c>
      <c r="BB362" s="104">
        <v>68</v>
      </c>
      <c r="BC362" s="103">
        <v>8</v>
      </c>
      <c r="BD362" s="103">
        <v>8</v>
      </c>
      <c r="BE362" s="104">
        <v>1200</v>
      </c>
      <c r="BF362" s="103">
        <v>5</v>
      </c>
      <c r="BG362" s="104">
        <v>300</v>
      </c>
      <c r="BH362" s="104">
        <v>5500</v>
      </c>
      <c r="BI362" s="104">
        <v>300</v>
      </c>
      <c r="BJ362" s="104">
        <v>0</v>
      </c>
      <c r="BK362" s="104">
        <v>580</v>
      </c>
      <c r="BL362" s="104">
        <v>1630</v>
      </c>
      <c r="BM362" s="104">
        <v>3870</v>
      </c>
      <c r="BN362" s="105">
        <v>0.25</v>
      </c>
      <c r="BO362" s="106" t="str">
        <v>No</v>
      </c>
      <c r="BQ362" s="100">
        <f>AVERAGE(BH$6:BH362)</f>
        <v>7551.8207282913163</v>
      </c>
      <c r="BR362" s="100">
        <f>AVERAGE(BL$6:BL362)</f>
        <v>2088.0784313725489</v>
      </c>
      <c r="BS362" s="100">
        <f>AVERAGE(BM$6:BM362)</f>
        <v>5463.7422969187674</v>
      </c>
      <c r="BT362" s="6"/>
      <c r="BU362" s="103">
        <v>357</v>
      </c>
      <c r="BV362" s="103">
        <v>3</v>
      </c>
      <c r="BW362" s="103">
        <v>3</v>
      </c>
      <c r="BX362" s="103">
        <v>3</v>
      </c>
      <c r="BY362" s="104">
        <v>26</v>
      </c>
      <c r="BZ362" s="103">
        <v>7</v>
      </c>
      <c r="CA362" s="103">
        <v>10</v>
      </c>
      <c r="CB362" s="104">
        <v>1200</v>
      </c>
      <c r="CC362" s="103">
        <v>7</v>
      </c>
      <c r="CD362" s="104">
        <v>300</v>
      </c>
      <c r="CE362" s="104">
        <v>7100</v>
      </c>
      <c r="CF362" s="104">
        <v>300</v>
      </c>
      <c r="CG362" s="104">
        <v>0</v>
      </c>
      <c r="CH362" s="104">
        <v>422</v>
      </c>
      <c r="CI362" s="104">
        <v>1772</v>
      </c>
      <c r="CJ362" s="104">
        <v>5328</v>
      </c>
      <c r="CK362" s="105">
        <v>0.35</v>
      </c>
      <c r="CL362" s="106" t="s">
        <v>66</v>
      </c>
      <c r="CN362" s="100">
        <f>AVERAGE(CE$6:CE362)</f>
        <v>7633.333333333333</v>
      </c>
      <c r="CO362" s="100">
        <f>AVERAGE(CI$6:CI362)</f>
        <v>2124.7507002801121</v>
      </c>
      <c r="CP362" s="100">
        <f>AVERAGE(CJ$6:CJ362)</f>
        <v>5508.5826330532209</v>
      </c>
    </row>
    <row r="363" spans="2:94" ht="16" x14ac:dyDescent="0.2">
      <c r="B363" s="103">
        <v>358</v>
      </c>
      <c r="C363" s="103">
        <v>3</v>
      </c>
      <c r="D363" s="103">
        <v>1</v>
      </c>
      <c r="E363" s="103">
        <v>1</v>
      </c>
      <c r="F363" s="104">
        <v>32</v>
      </c>
      <c r="G363" s="103">
        <v>6</v>
      </c>
      <c r="H363" s="103">
        <v>7</v>
      </c>
      <c r="I363" s="104">
        <v>1350</v>
      </c>
      <c r="J363" s="103">
        <v>4</v>
      </c>
      <c r="K363" s="104">
        <v>150</v>
      </c>
      <c r="L363" s="104">
        <v>3300</v>
      </c>
      <c r="M363" s="104">
        <v>500</v>
      </c>
      <c r="N363" s="104">
        <v>0</v>
      </c>
      <c r="O363" s="104">
        <v>368</v>
      </c>
      <c r="P363" s="104">
        <v>1468</v>
      </c>
      <c r="Q363" s="104">
        <v>1832</v>
      </c>
      <c r="R363" s="105">
        <v>0.2</v>
      </c>
      <c r="S363" s="106" t="s">
        <v>66</v>
      </c>
      <c r="U363" s="100">
        <f>AVERAGE(L$6:L363)</f>
        <v>4223.4636871508383</v>
      </c>
      <c r="V363" s="100">
        <f>AVERAGE(P$6:P363)</f>
        <v>1880.0893854748604</v>
      </c>
      <c r="W363" s="100">
        <f>AVERAGE(Q$6:Q363)</f>
        <v>2343.3743016759777</v>
      </c>
      <c r="X363" s="6"/>
      <c r="Z363" s="103">
        <v>358</v>
      </c>
      <c r="AA363" s="103">
        <v>1</v>
      </c>
      <c r="AB363" s="103">
        <v>4</v>
      </c>
      <c r="AC363" s="103">
        <v>4</v>
      </c>
      <c r="AD363" s="104">
        <v>71</v>
      </c>
      <c r="AE363" s="103">
        <v>10</v>
      </c>
      <c r="AF363" s="103">
        <v>14</v>
      </c>
      <c r="AG363" s="104">
        <v>600</v>
      </c>
      <c r="AH363" s="103">
        <v>13</v>
      </c>
      <c r="AI363" s="104">
        <v>600</v>
      </c>
      <c r="AJ363" s="104">
        <v>9000</v>
      </c>
      <c r="AK363" s="104">
        <v>500</v>
      </c>
      <c r="AL363" s="104">
        <v>0</v>
      </c>
      <c r="AM363" s="104">
        <v>1163</v>
      </c>
      <c r="AN363" s="104">
        <v>3613</v>
      </c>
      <c r="AO363" s="104">
        <v>5387</v>
      </c>
      <c r="AP363" s="105">
        <v>0.65</v>
      </c>
      <c r="AQ363" s="106" t="s">
        <v>66</v>
      </c>
      <c r="AS363" s="100">
        <f>AVERAGE(AJ$6:AJ363)</f>
        <v>6191.8994413407818</v>
      </c>
      <c r="AT363" s="100">
        <f>AVERAGE(AN$6:AN363)</f>
        <v>2156.1452513966478</v>
      </c>
      <c r="AU363" s="100">
        <f>AVERAGE(AO$6:AO363)</f>
        <v>4035.7541899441339</v>
      </c>
      <c r="AV363" s="6"/>
      <c r="AX363" s="103">
        <v>358</v>
      </c>
      <c r="AY363" s="103">
        <v>3</v>
      </c>
      <c r="AZ363" s="103">
        <v>4</v>
      </c>
      <c r="BA363" s="103">
        <v>4</v>
      </c>
      <c r="BB363" s="104">
        <v>33</v>
      </c>
      <c r="BC363" s="103">
        <v>9</v>
      </c>
      <c r="BD363" s="103">
        <v>13</v>
      </c>
      <c r="BE363" s="104">
        <v>1200</v>
      </c>
      <c r="BF363" s="103">
        <v>10</v>
      </c>
      <c r="BG363" s="104">
        <v>400</v>
      </c>
      <c r="BH363" s="104">
        <v>9600</v>
      </c>
      <c r="BI363" s="104">
        <v>300</v>
      </c>
      <c r="BJ363" s="104">
        <v>0</v>
      </c>
      <c r="BK363" s="104">
        <v>570</v>
      </c>
      <c r="BL363" s="104">
        <v>2370</v>
      </c>
      <c r="BM363" s="104">
        <v>7230</v>
      </c>
      <c r="BN363" s="105">
        <v>0.5</v>
      </c>
      <c r="BO363" s="106" t="str">
        <v>No</v>
      </c>
      <c r="BQ363" s="100">
        <f>AVERAGE(BH$6:BH363)</f>
        <v>7557.5418994413412</v>
      </c>
      <c r="BR363" s="100">
        <f>AVERAGE(BL$6:BL363)</f>
        <v>2088.8659217877093</v>
      </c>
      <c r="BS363" s="100">
        <f>AVERAGE(BM$6:BM363)</f>
        <v>5468.675977653631</v>
      </c>
      <c r="BT363" s="6"/>
      <c r="BU363" s="103">
        <v>358</v>
      </c>
      <c r="BV363" s="103">
        <v>4</v>
      </c>
      <c r="BW363" s="103">
        <v>2</v>
      </c>
      <c r="BX363" s="103">
        <v>2</v>
      </c>
      <c r="BY363" s="104">
        <v>47</v>
      </c>
      <c r="BZ363" s="103">
        <v>6</v>
      </c>
      <c r="CA363" s="103">
        <v>8</v>
      </c>
      <c r="CB363" s="104">
        <v>1600</v>
      </c>
      <c r="CC363" s="103">
        <v>4</v>
      </c>
      <c r="CD363" s="104">
        <v>200</v>
      </c>
      <c r="CE363" s="104">
        <v>5000</v>
      </c>
      <c r="CF363" s="104">
        <v>300</v>
      </c>
      <c r="CG363" s="104">
        <v>0</v>
      </c>
      <c r="CH363" s="104">
        <v>428</v>
      </c>
      <c r="CI363" s="104">
        <v>1328</v>
      </c>
      <c r="CJ363" s="104">
        <v>3672</v>
      </c>
      <c r="CK363" s="105">
        <v>0.2</v>
      </c>
      <c r="CL363" s="106" t="s">
        <v>66</v>
      </c>
      <c r="CN363" s="100">
        <f>AVERAGE(CE$6:CE363)</f>
        <v>7625.9776536312847</v>
      </c>
      <c r="CO363" s="100">
        <f>AVERAGE(CI$6:CI363)</f>
        <v>2122.5251396648046</v>
      </c>
      <c r="CP363" s="100">
        <f>AVERAGE(CJ$6:CJ363)</f>
        <v>5503.4525139664802</v>
      </c>
    </row>
    <row r="364" spans="2:94" ht="16" x14ac:dyDescent="0.2">
      <c r="B364" s="103">
        <v>359</v>
      </c>
      <c r="C364" s="103">
        <v>1</v>
      </c>
      <c r="D364" s="103">
        <v>5</v>
      </c>
      <c r="E364" s="103">
        <v>5</v>
      </c>
      <c r="F364" s="104">
        <v>48</v>
      </c>
      <c r="G364" s="103">
        <v>5</v>
      </c>
      <c r="H364" s="103">
        <v>10</v>
      </c>
      <c r="I364" s="104">
        <v>450</v>
      </c>
      <c r="J364" s="103">
        <v>9</v>
      </c>
      <c r="K364" s="104">
        <v>750</v>
      </c>
      <c r="L364" s="104">
        <v>5250</v>
      </c>
      <c r="M364" s="104">
        <v>500</v>
      </c>
      <c r="N364" s="104">
        <v>0</v>
      </c>
      <c r="O364" s="104">
        <v>672</v>
      </c>
      <c r="P364" s="104">
        <v>2522</v>
      </c>
      <c r="Q364" s="104">
        <v>2728</v>
      </c>
      <c r="R364" s="105">
        <v>0.45</v>
      </c>
      <c r="S364" s="106" t="s">
        <v>66</v>
      </c>
      <c r="U364" s="100">
        <f>AVERAGE(L$6:L364)</f>
        <v>4226.3231197771584</v>
      </c>
      <c r="V364" s="100">
        <f>AVERAGE(P$6:P364)</f>
        <v>1881.8774373259052</v>
      </c>
      <c r="W364" s="100">
        <f>AVERAGE(Q$6:Q364)</f>
        <v>2344.4456824512536</v>
      </c>
      <c r="X364" s="6"/>
      <c r="Z364" s="103">
        <v>359</v>
      </c>
      <c r="AA364" s="103">
        <v>1</v>
      </c>
      <c r="AB364" s="103">
        <v>2</v>
      </c>
      <c r="AC364" s="103">
        <v>0</v>
      </c>
      <c r="AD364" s="104">
        <v>59</v>
      </c>
      <c r="AE364" s="103">
        <v>7</v>
      </c>
      <c r="AF364" s="103">
        <v>7</v>
      </c>
      <c r="AG364" s="104">
        <v>600</v>
      </c>
      <c r="AH364" s="103">
        <v>6</v>
      </c>
      <c r="AI364" s="104">
        <v>300</v>
      </c>
      <c r="AJ364" s="104">
        <v>4500</v>
      </c>
      <c r="AK364" s="104">
        <v>500</v>
      </c>
      <c r="AL364" s="104">
        <v>0</v>
      </c>
      <c r="AM364" s="104">
        <v>594</v>
      </c>
      <c r="AN364" s="104">
        <v>1994</v>
      </c>
      <c r="AO364" s="104">
        <v>2506</v>
      </c>
      <c r="AP364" s="105">
        <v>0.3</v>
      </c>
      <c r="AQ364" s="106" t="s">
        <v>66</v>
      </c>
      <c r="AS364" s="100">
        <f>AVERAGE(AJ$6:AJ364)</f>
        <v>6187.1866295264626</v>
      </c>
      <c r="AT364" s="100">
        <f>AVERAGE(AN$6:AN364)</f>
        <v>2155.6935933147633</v>
      </c>
      <c r="AU364" s="100">
        <f>AVERAGE(AO$6:AO364)</f>
        <v>4031.4930362116993</v>
      </c>
      <c r="AV364" s="6"/>
      <c r="AX364" s="103">
        <v>359</v>
      </c>
      <c r="AY364" s="103">
        <v>2</v>
      </c>
      <c r="AZ364" s="103">
        <v>2</v>
      </c>
      <c r="BA364" s="103">
        <v>3</v>
      </c>
      <c r="BB364" s="104">
        <v>32</v>
      </c>
      <c r="BC364" s="103">
        <v>8</v>
      </c>
      <c r="BD364" s="103">
        <v>11</v>
      </c>
      <c r="BE364" s="104">
        <v>800</v>
      </c>
      <c r="BF364" s="103">
        <v>9</v>
      </c>
      <c r="BG364" s="104">
        <v>200</v>
      </c>
      <c r="BH364" s="104">
        <v>8200</v>
      </c>
      <c r="BI364" s="104">
        <v>300</v>
      </c>
      <c r="BJ364" s="104">
        <v>0</v>
      </c>
      <c r="BK364" s="104">
        <v>528</v>
      </c>
      <c r="BL364" s="104">
        <v>2178</v>
      </c>
      <c r="BM364" s="104">
        <v>6022</v>
      </c>
      <c r="BN364" s="105">
        <v>0.45</v>
      </c>
      <c r="BO364" s="106" t="str">
        <v>No</v>
      </c>
      <c r="BQ364" s="100">
        <f>AVERAGE(BH$6:BH364)</f>
        <v>7559.3314763231201</v>
      </c>
      <c r="BR364" s="100">
        <f>AVERAGE(BL$6:BL364)</f>
        <v>2089.1142061281339</v>
      </c>
      <c r="BS364" s="100">
        <f>AVERAGE(BM$6:BM364)</f>
        <v>5470.2172701949858</v>
      </c>
      <c r="BT364" s="6"/>
      <c r="BU364" s="103">
        <v>359</v>
      </c>
      <c r="BV364" s="103">
        <v>3</v>
      </c>
      <c r="BW364" s="103">
        <v>0</v>
      </c>
      <c r="BX364" s="103">
        <v>3</v>
      </c>
      <c r="BY364" s="104">
        <v>61</v>
      </c>
      <c r="BZ364" s="103">
        <v>10</v>
      </c>
      <c r="CA364" s="103">
        <v>13</v>
      </c>
      <c r="CB364" s="104">
        <v>1200</v>
      </c>
      <c r="CC364" s="103">
        <v>10</v>
      </c>
      <c r="CD364" s="104">
        <v>0</v>
      </c>
      <c r="CE364" s="104">
        <v>9200</v>
      </c>
      <c r="CF364" s="104">
        <v>300</v>
      </c>
      <c r="CG364" s="104">
        <v>0</v>
      </c>
      <c r="CH364" s="104">
        <v>850</v>
      </c>
      <c r="CI364" s="104">
        <v>2650</v>
      </c>
      <c r="CJ364" s="104">
        <v>6550</v>
      </c>
      <c r="CK364" s="105">
        <v>0.5</v>
      </c>
      <c r="CL364" s="106" t="s">
        <v>66</v>
      </c>
      <c r="CN364" s="100">
        <f>AVERAGE(CE$6:CE364)</f>
        <v>7630.3621169916432</v>
      </c>
      <c r="CO364" s="100">
        <f>AVERAGE(CI$6:CI364)</f>
        <v>2123.9944289693594</v>
      </c>
      <c r="CP364" s="100">
        <f>AVERAGE(CJ$6:CJ364)</f>
        <v>5506.3676880222838</v>
      </c>
    </row>
    <row r="365" spans="2:94" ht="16" x14ac:dyDescent="0.2">
      <c r="B365" s="103">
        <v>360</v>
      </c>
      <c r="C365" s="103">
        <v>2</v>
      </c>
      <c r="D365" s="103">
        <v>4</v>
      </c>
      <c r="E365" s="103">
        <v>0</v>
      </c>
      <c r="F365" s="104">
        <v>54</v>
      </c>
      <c r="G365" s="103">
        <v>7</v>
      </c>
      <c r="H365" s="103">
        <v>7</v>
      </c>
      <c r="I365" s="104">
        <v>900</v>
      </c>
      <c r="J365" s="103">
        <v>5</v>
      </c>
      <c r="K365" s="104">
        <v>600</v>
      </c>
      <c r="L365" s="104">
        <v>3750</v>
      </c>
      <c r="M365" s="104">
        <v>500</v>
      </c>
      <c r="N365" s="104">
        <v>0</v>
      </c>
      <c r="O365" s="104">
        <v>510</v>
      </c>
      <c r="P365" s="104">
        <v>1760</v>
      </c>
      <c r="Q365" s="104">
        <v>1990</v>
      </c>
      <c r="R365" s="105">
        <v>0.25</v>
      </c>
      <c r="S365" s="106" t="s">
        <v>66</v>
      </c>
      <c r="U365" s="100">
        <f>AVERAGE(L$6:L365)</f>
        <v>4225</v>
      </c>
      <c r="V365" s="100">
        <f>AVERAGE(P$6:P365)</f>
        <v>1881.5388888888888</v>
      </c>
      <c r="W365" s="100">
        <f>AVERAGE(Q$6:Q365)</f>
        <v>2343.4611111111112</v>
      </c>
      <c r="X365" s="6"/>
      <c r="Z365" s="103">
        <v>360</v>
      </c>
      <c r="AA365" s="103">
        <v>1</v>
      </c>
      <c r="AB365" s="103">
        <v>3</v>
      </c>
      <c r="AC365" s="103">
        <v>4</v>
      </c>
      <c r="AD365" s="104">
        <v>37</v>
      </c>
      <c r="AE365" s="103">
        <v>5</v>
      </c>
      <c r="AF365" s="103">
        <v>9</v>
      </c>
      <c r="AG365" s="104">
        <v>600</v>
      </c>
      <c r="AH365" s="103">
        <v>8</v>
      </c>
      <c r="AI365" s="104">
        <v>450</v>
      </c>
      <c r="AJ365" s="104">
        <v>5850</v>
      </c>
      <c r="AK365" s="104">
        <v>500</v>
      </c>
      <c r="AL365" s="104">
        <v>0</v>
      </c>
      <c r="AM365" s="104">
        <v>536</v>
      </c>
      <c r="AN365" s="104">
        <v>2236</v>
      </c>
      <c r="AO365" s="104">
        <v>3614</v>
      </c>
      <c r="AP365" s="105">
        <v>0.4</v>
      </c>
      <c r="AQ365" s="106" t="s">
        <v>66</v>
      </c>
      <c r="AS365" s="100">
        <f>AVERAGE(AJ$6:AJ365)</f>
        <v>6186.25</v>
      </c>
      <c r="AT365" s="100">
        <f>AVERAGE(AN$6:AN365)</f>
        <v>2155.9166666666665</v>
      </c>
      <c r="AU365" s="100">
        <f>AVERAGE(AO$6:AO365)</f>
        <v>4030.3333333333335</v>
      </c>
      <c r="AV365" s="6"/>
      <c r="AX365" s="103">
        <v>360</v>
      </c>
      <c r="AY365" s="103">
        <v>4</v>
      </c>
      <c r="AZ365" s="103">
        <v>0</v>
      </c>
      <c r="BA365" s="103">
        <v>2</v>
      </c>
      <c r="BB365" s="104">
        <v>41</v>
      </c>
      <c r="BC365" s="103">
        <v>11</v>
      </c>
      <c r="BD365" s="103">
        <v>13</v>
      </c>
      <c r="BE365" s="104">
        <v>1600</v>
      </c>
      <c r="BF365" s="103">
        <v>9</v>
      </c>
      <c r="BG365" s="104">
        <v>0</v>
      </c>
      <c r="BH365" s="104">
        <v>8800</v>
      </c>
      <c r="BI365" s="104">
        <v>300</v>
      </c>
      <c r="BJ365" s="104">
        <v>0</v>
      </c>
      <c r="BK365" s="104">
        <v>609</v>
      </c>
      <c r="BL365" s="104">
        <v>2259</v>
      </c>
      <c r="BM365" s="104">
        <v>6541</v>
      </c>
      <c r="BN365" s="105">
        <v>0.45</v>
      </c>
      <c r="BO365" s="106" t="str">
        <v>No</v>
      </c>
      <c r="BQ365" s="100">
        <f>AVERAGE(BH$6:BH365)</f>
        <v>7562.7777777777774</v>
      </c>
      <c r="BR365" s="100">
        <f>AVERAGE(BL$6:BL365)</f>
        <v>2089.5861111111112</v>
      </c>
      <c r="BS365" s="100">
        <f>AVERAGE(BM$6:BM365)</f>
        <v>5473.1916666666666</v>
      </c>
      <c r="BT365" s="6"/>
      <c r="BU365" s="103">
        <v>360</v>
      </c>
      <c r="BV365" s="103">
        <v>3</v>
      </c>
      <c r="BW365" s="103">
        <v>5</v>
      </c>
      <c r="BX365" s="103">
        <v>4</v>
      </c>
      <c r="BY365" s="104">
        <v>93</v>
      </c>
      <c r="BZ365" s="103">
        <v>7</v>
      </c>
      <c r="CA365" s="103">
        <v>11</v>
      </c>
      <c r="CB365" s="104">
        <v>1200</v>
      </c>
      <c r="CC365" s="103">
        <v>8</v>
      </c>
      <c r="CD365" s="104">
        <v>500</v>
      </c>
      <c r="CE365" s="104">
        <v>8100</v>
      </c>
      <c r="CF365" s="104">
        <v>300</v>
      </c>
      <c r="CG365" s="104">
        <v>0</v>
      </c>
      <c r="CH365" s="104">
        <v>984</v>
      </c>
      <c r="CI365" s="104">
        <v>2484</v>
      </c>
      <c r="CJ365" s="104">
        <v>5616</v>
      </c>
      <c r="CK365" s="105">
        <v>0.4</v>
      </c>
      <c r="CL365" s="106" t="s">
        <v>66</v>
      </c>
      <c r="CN365" s="100">
        <f>AVERAGE(CE$6:CE365)</f>
        <v>7631.666666666667</v>
      </c>
      <c r="CO365" s="100">
        <f>AVERAGE(CI$6:CI365)</f>
        <v>2124.9944444444445</v>
      </c>
      <c r="CP365" s="100">
        <f>AVERAGE(CJ$6:CJ365)</f>
        <v>5506.6722222222224</v>
      </c>
    </row>
    <row r="366" spans="2:94" ht="16" x14ac:dyDescent="0.2">
      <c r="B366" s="103">
        <v>361</v>
      </c>
      <c r="C366" s="103">
        <v>2</v>
      </c>
      <c r="D366" s="103">
        <v>3</v>
      </c>
      <c r="E366" s="103">
        <v>3</v>
      </c>
      <c r="F366" s="104">
        <v>37</v>
      </c>
      <c r="G366" s="103">
        <v>5</v>
      </c>
      <c r="H366" s="103">
        <v>8</v>
      </c>
      <c r="I366" s="104">
        <v>900</v>
      </c>
      <c r="J366" s="103">
        <v>6</v>
      </c>
      <c r="K366" s="104">
        <v>450</v>
      </c>
      <c r="L366" s="104">
        <v>4050</v>
      </c>
      <c r="M366" s="104">
        <v>500</v>
      </c>
      <c r="N366" s="104">
        <v>0</v>
      </c>
      <c r="O366" s="104">
        <v>462</v>
      </c>
      <c r="P366" s="104">
        <v>1862</v>
      </c>
      <c r="Q366" s="104">
        <v>2188</v>
      </c>
      <c r="R366" s="105">
        <v>0.3</v>
      </c>
      <c r="S366" s="106" t="s">
        <v>66</v>
      </c>
      <c r="U366" s="100">
        <f>AVERAGE(L$6:L366)</f>
        <v>4224.5152354570637</v>
      </c>
      <c r="V366" s="100">
        <f>AVERAGE(P$6:P366)</f>
        <v>1881.4847645429363</v>
      </c>
      <c r="W366" s="100">
        <f>AVERAGE(Q$6:Q366)</f>
        <v>2343.0304709141274</v>
      </c>
      <c r="X366" s="6"/>
      <c r="Z366" s="103">
        <v>361</v>
      </c>
      <c r="AA366" s="103">
        <v>1</v>
      </c>
      <c r="AB366" s="103">
        <v>2</v>
      </c>
      <c r="AC366" s="103">
        <v>3</v>
      </c>
      <c r="AD366" s="104">
        <v>51</v>
      </c>
      <c r="AE366" s="103">
        <v>9</v>
      </c>
      <c r="AF366" s="103">
        <v>12</v>
      </c>
      <c r="AG366" s="104">
        <v>600</v>
      </c>
      <c r="AH366" s="103">
        <v>11</v>
      </c>
      <c r="AI366" s="104">
        <v>300</v>
      </c>
      <c r="AJ366" s="104">
        <v>7500</v>
      </c>
      <c r="AK366" s="104">
        <v>500</v>
      </c>
      <c r="AL366" s="104">
        <v>0</v>
      </c>
      <c r="AM366" s="104">
        <v>801</v>
      </c>
      <c r="AN366" s="104">
        <v>2951</v>
      </c>
      <c r="AO366" s="104">
        <v>4549</v>
      </c>
      <c r="AP366" s="105">
        <v>0.55000000000000004</v>
      </c>
      <c r="AQ366" s="106" t="s">
        <v>66</v>
      </c>
      <c r="AS366" s="100">
        <f>AVERAGE(AJ$6:AJ366)</f>
        <v>6189.8891966759002</v>
      </c>
      <c r="AT366" s="100">
        <f>AVERAGE(AN$6:AN366)</f>
        <v>2158.119113573407</v>
      </c>
      <c r="AU366" s="100">
        <f>AVERAGE(AO$6:AO366)</f>
        <v>4031.7700831024931</v>
      </c>
      <c r="AV366" s="6"/>
      <c r="AX366" s="103">
        <v>361</v>
      </c>
      <c r="AY366" s="103">
        <v>5</v>
      </c>
      <c r="AZ366" s="103">
        <v>3</v>
      </c>
      <c r="BA366" s="103">
        <v>2</v>
      </c>
      <c r="BB366" s="104">
        <v>34</v>
      </c>
      <c r="BC366" s="103">
        <v>9</v>
      </c>
      <c r="BD366" s="103">
        <v>11</v>
      </c>
      <c r="BE366" s="104">
        <v>2000</v>
      </c>
      <c r="BF366" s="103">
        <v>6</v>
      </c>
      <c r="BG366" s="104">
        <v>300</v>
      </c>
      <c r="BH366" s="104">
        <v>7100</v>
      </c>
      <c r="BI366" s="104">
        <v>300</v>
      </c>
      <c r="BJ366" s="104">
        <v>0</v>
      </c>
      <c r="BK366" s="104">
        <v>444</v>
      </c>
      <c r="BL366" s="104">
        <v>1644</v>
      </c>
      <c r="BM366" s="104">
        <v>5456</v>
      </c>
      <c r="BN366" s="105">
        <v>0.3</v>
      </c>
      <c r="BO366" s="106" t="str">
        <v>No</v>
      </c>
      <c r="BQ366" s="100">
        <f>AVERAGE(BH$6:BH366)</f>
        <v>7561.4958448753459</v>
      </c>
      <c r="BR366" s="100">
        <f>AVERAGE(BL$6:BL366)</f>
        <v>2088.3518005540168</v>
      </c>
      <c r="BS366" s="100">
        <f>AVERAGE(BM$6:BM366)</f>
        <v>5473.1440443213296</v>
      </c>
      <c r="BT366" s="6"/>
      <c r="BU366" s="103">
        <v>361</v>
      </c>
      <c r="BV366" s="103">
        <v>3</v>
      </c>
      <c r="BW366" s="103">
        <v>4</v>
      </c>
      <c r="BX366" s="103">
        <v>3</v>
      </c>
      <c r="BY366" s="104">
        <v>49</v>
      </c>
      <c r="BZ366" s="103">
        <v>7</v>
      </c>
      <c r="CA366" s="103">
        <v>10</v>
      </c>
      <c r="CB366" s="104">
        <v>1200</v>
      </c>
      <c r="CC366" s="103">
        <v>7</v>
      </c>
      <c r="CD366" s="104">
        <v>400</v>
      </c>
      <c r="CE366" s="104">
        <v>7200</v>
      </c>
      <c r="CF366" s="104">
        <v>300</v>
      </c>
      <c r="CG366" s="104">
        <v>0</v>
      </c>
      <c r="CH366" s="104">
        <v>583</v>
      </c>
      <c r="CI366" s="104">
        <v>1933</v>
      </c>
      <c r="CJ366" s="104">
        <v>5267</v>
      </c>
      <c r="CK366" s="105">
        <v>0.35</v>
      </c>
      <c r="CL366" s="106" t="s">
        <v>66</v>
      </c>
      <c r="CN366" s="100">
        <f>AVERAGE(CE$6:CE366)</f>
        <v>7630.4709141274234</v>
      </c>
      <c r="CO366" s="100">
        <f>AVERAGE(CI$6:CI366)</f>
        <v>2124.4626038781162</v>
      </c>
      <c r="CP366" s="100">
        <f>AVERAGE(CJ$6:CJ366)</f>
        <v>5506.0083102493072</v>
      </c>
    </row>
    <row r="367" spans="2:94" ht="16" x14ac:dyDescent="0.2">
      <c r="B367" s="103">
        <v>362</v>
      </c>
      <c r="C367" s="103">
        <v>1</v>
      </c>
      <c r="D367" s="103">
        <v>2</v>
      </c>
      <c r="E367" s="103">
        <v>2</v>
      </c>
      <c r="F367" s="104">
        <v>62</v>
      </c>
      <c r="G367" s="103">
        <v>6</v>
      </c>
      <c r="H367" s="103">
        <v>8</v>
      </c>
      <c r="I367" s="104">
        <v>450</v>
      </c>
      <c r="J367" s="103">
        <v>7</v>
      </c>
      <c r="K367" s="104">
        <v>300</v>
      </c>
      <c r="L367" s="104">
        <v>3900</v>
      </c>
      <c r="M367" s="104">
        <v>500</v>
      </c>
      <c r="N367" s="104">
        <v>0</v>
      </c>
      <c r="O367" s="104">
        <v>674</v>
      </c>
      <c r="P367" s="104">
        <v>2224</v>
      </c>
      <c r="Q367" s="104">
        <v>1676</v>
      </c>
      <c r="R367" s="105">
        <v>0.35</v>
      </c>
      <c r="S367" s="106" t="s">
        <v>66</v>
      </c>
      <c r="U367" s="100">
        <f>AVERAGE(L$6:L367)</f>
        <v>4223.6187845303866</v>
      </c>
      <c r="V367" s="100">
        <f>AVERAGE(P$6:P367)</f>
        <v>1882.4309392265193</v>
      </c>
      <c r="W367" s="100">
        <f>AVERAGE(Q$6:Q367)</f>
        <v>2341.1878453038676</v>
      </c>
      <c r="X367" s="6"/>
      <c r="Z367" s="103">
        <v>362</v>
      </c>
      <c r="AA367" s="103">
        <v>4</v>
      </c>
      <c r="AB367" s="103">
        <v>3</v>
      </c>
      <c r="AC367" s="103">
        <v>4</v>
      </c>
      <c r="AD367" s="104">
        <v>40</v>
      </c>
      <c r="AE367" s="103">
        <v>10</v>
      </c>
      <c r="AF367" s="103">
        <v>14</v>
      </c>
      <c r="AG367" s="104">
        <v>2400</v>
      </c>
      <c r="AH367" s="103">
        <v>10</v>
      </c>
      <c r="AI367" s="104">
        <v>450</v>
      </c>
      <c r="AJ367" s="104">
        <v>8850</v>
      </c>
      <c r="AK367" s="104">
        <v>500</v>
      </c>
      <c r="AL367" s="104">
        <v>0</v>
      </c>
      <c r="AM367" s="104">
        <v>640</v>
      </c>
      <c r="AN367" s="104">
        <v>2640</v>
      </c>
      <c r="AO367" s="104">
        <v>6210</v>
      </c>
      <c r="AP367" s="105">
        <v>0.5</v>
      </c>
      <c r="AQ367" s="106" t="s">
        <v>66</v>
      </c>
      <c r="AS367" s="100">
        <f>AVERAGE(AJ$6:AJ367)</f>
        <v>6197.2375690607732</v>
      </c>
      <c r="AT367" s="100">
        <f>AVERAGE(AN$6:AN367)</f>
        <v>2159.4502762430939</v>
      </c>
      <c r="AU367" s="100">
        <f>AVERAGE(AO$6:AO367)</f>
        <v>4037.7872928176794</v>
      </c>
      <c r="AV367" s="6"/>
      <c r="AX367" s="103">
        <v>362</v>
      </c>
      <c r="AY367" s="103">
        <v>1</v>
      </c>
      <c r="AZ367" s="103">
        <v>4</v>
      </c>
      <c r="BA367" s="103">
        <v>4</v>
      </c>
      <c r="BB367" s="104">
        <v>47</v>
      </c>
      <c r="BC367" s="103">
        <v>10</v>
      </c>
      <c r="BD367" s="103">
        <v>14</v>
      </c>
      <c r="BE367" s="104">
        <v>400</v>
      </c>
      <c r="BF367" s="103">
        <v>13</v>
      </c>
      <c r="BG367" s="104">
        <v>400</v>
      </c>
      <c r="BH367" s="104">
        <v>11200</v>
      </c>
      <c r="BI367" s="104">
        <v>300</v>
      </c>
      <c r="BJ367" s="104">
        <v>0</v>
      </c>
      <c r="BK367" s="104">
        <v>851</v>
      </c>
      <c r="BL367" s="104">
        <v>3101</v>
      </c>
      <c r="BM367" s="104">
        <v>8099</v>
      </c>
      <c r="BN367" s="105">
        <v>0.65</v>
      </c>
      <c r="BO367" s="106" t="str">
        <v>No</v>
      </c>
      <c r="BQ367" s="100">
        <f>AVERAGE(BH$6:BH367)</f>
        <v>7571.5469613259665</v>
      </c>
      <c r="BR367" s="100">
        <f>AVERAGE(BL$6:BL367)</f>
        <v>2091.1491712707184</v>
      </c>
      <c r="BS367" s="100">
        <f>AVERAGE(BM$6:BM367)</f>
        <v>5480.3977900552491</v>
      </c>
      <c r="BT367" s="6"/>
      <c r="BU367" s="103">
        <v>362</v>
      </c>
      <c r="BV367" s="103">
        <v>5</v>
      </c>
      <c r="BW367" s="103">
        <v>3</v>
      </c>
      <c r="BX367" s="103">
        <v>4</v>
      </c>
      <c r="BY367" s="104">
        <v>21</v>
      </c>
      <c r="BZ367" s="103">
        <v>8</v>
      </c>
      <c r="CA367" s="103">
        <v>12</v>
      </c>
      <c r="CB367" s="104">
        <v>2000</v>
      </c>
      <c r="CC367" s="103">
        <v>7</v>
      </c>
      <c r="CD367" s="104">
        <v>300</v>
      </c>
      <c r="CE367" s="104">
        <v>7900</v>
      </c>
      <c r="CF367" s="104">
        <v>300</v>
      </c>
      <c r="CG367" s="104">
        <v>0</v>
      </c>
      <c r="CH367" s="104">
        <v>387</v>
      </c>
      <c r="CI367" s="104">
        <v>1737</v>
      </c>
      <c r="CJ367" s="104">
        <v>6163</v>
      </c>
      <c r="CK367" s="105">
        <v>0.35</v>
      </c>
      <c r="CL367" s="106" t="s">
        <v>66</v>
      </c>
      <c r="CN367" s="100">
        <f>AVERAGE(CE$6:CE367)</f>
        <v>7631.2154696132593</v>
      </c>
      <c r="CO367" s="100">
        <f>AVERAGE(CI$6:CI367)</f>
        <v>2123.3922651933703</v>
      </c>
      <c r="CP367" s="100">
        <f>AVERAGE(CJ$6:CJ367)</f>
        <v>5507.8232044198894</v>
      </c>
    </row>
    <row r="368" spans="2:94" ht="16" x14ac:dyDescent="0.2">
      <c r="B368" s="103">
        <v>363</v>
      </c>
      <c r="C368" s="103">
        <v>1</v>
      </c>
      <c r="D368" s="103">
        <v>3</v>
      </c>
      <c r="E368" s="103">
        <v>1</v>
      </c>
      <c r="F368" s="104">
        <v>51</v>
      </c>
      <c r="G368" s="103">
        <v>6</v>
      </c>
      <c r="H368" s="103">
        <v>7</v>
      </c>
      <c r="I368" s="104">
        <v>450</v>
      </c>
      <c r="J368" s="103">
        <v>6</v>
      </c>
      <c r="K368" s="104">
        <v>450</v>
      </c>
      <c r="L368" s="104">
        <v>3600</v>
      </c>
      <c r="M368" s="104">
        <v>500</v>
      </c>
      <c r="N368" s="104">
        <v>0</v>
      </c>
      <c r="O368" s="104">
        <v>546</v>
      </c>
      <c r="P368" s="104">
        <v>1946</v>
      </c>
      <c r="Q368" s="104">
        <v>1654</v>
      </c>
      <c r="R368" s="105">
        <v>0.3</v>
      </c>
      <c r="S368" s="106" t="s">
        <v>66</v>
      </c>
      <c r="U368" s="100">
        <f>AVERAGE(L$6:L368)</f>
        <v>4221.9008264462809</v>
      </c>
      <c r="V368" s="100">
        <f>AVERAGE(P$6:P368)</f>
        <v>1882.6060606060605</v>
      </c>
      <c r="W368" s="100">
        <f>AVERAGE(Q$6:Q368)</f>
        <v>2339.2947658402204</v>
      </c>
      <c r="X368" s="6"/>
      <c r="Z368" s="103">
        <v>363</v>
      </c>
      <c r="AA368" s="103">
        <v>4</v>
      </c>
      <c r="AB368" s="103">
        <v>4</v>
      </c>
      <c r="AC368" s="103">
        <v>3</v>
      </c>
      <c r="AD368" s="104">
        <v>18</v>
      </c>
      <c r="AE368" s="103">
        <v>5</v>
      </c>
      <c r="AF368" s="103">
        <v>8</v>
      </c>
      <c r="AG368" s="104">
        <v>2400</v>
      </c>
      <c r="AH368" s="103">
        <v>4</v>
      </c>
      <c r="AI368" s="104">
        <v>600</v>
      </c>
      <c r="AJ368" s="104">
        <v>5400</v>
      </c>
      <c r="AK368" s="104">
        <v>500</v>
      </c>
      <c r="AL368" s="104">
        <v>0</v>
      </c>
      <c r="AM368" s="104">
        <v>312</v>
      </c>
      <c r="AN368" s="104">
        <v>1412</v>
      </c>
      <c r="AO368" s="104">
        <v>3988</v>
      </c>
      <c r="AP368" s="105">
        <v>0.2</v>
      </c>
      <c r="AQ368" s="106" t="s">
        <v>66</v>
      </c>
      <c r="AS368" s="100">
        <f>AVERAGE(AJ$6:AJ368)</f>
        <v>6195.0413223140495</v>
      </c>
      <c r="AT368" s="100">
        <f>AVERAGE(AN$6:AN368)</f>
        <v>2157.3911845730026</v>
      </c>
      <c r="AU368" s="100">
        <f>AVERAGE(AO$6:AO368)</f>
        <v>4037.6501377410468</v>
      </c>
      <c r="AV368" s="6"/>
      <c r="AX368" s="103">
        <v>363</v>
      </c>
      <c r="AY368" s="103">
        <v>2</v>
      </c>
      <c r="AZ368" s="103">
        <v>1</v>
      </c>
      <c r="BA368" s="103">
        <v>3</v>
      </c>
      <c r="BB368" s="104">
        <v>49</v>
      </c>
      <c r="BC368" s="103">
        <v>7</v>
      </c>
      <c r="BD368" s="103">
        <v>10</v>
      </c>
      <c r="BE368" s="104">
        <v>800</v>
      </c>
      <c r="BF368" s="103">
        <v>8</v>
      </c>
      <c r="BG368" s="104">
        <v>100</v>
      </c>
      <c r="BH368" s="104">
        <v>7300</v>
      </c>
      <c r="BI368" s="104">
        <v>300</v>
      </c>
      <c r="BJ368" s="104">
        <v>0</v>
      </c>
      <c r="BK368" s="104">
        <v>632</v>
      </c>
      <c r="BL368" s="104">
        <v>2132</v>
      </c>
      <c r="BM368" s="104">
        <v>5168</v>
      </c>
      <c r="BN368" s="105">
        <v>0.4</v>
      </c>
      <c r="BO368" s="106" t="str">
        <v>No</v>
      </c>
      <c r="BQ368" s="100">
        <f>AVERAGE(BH$6:BH368)</f>
        <v>7570.7988980716254</v>
      </c>
      <c r="BR368" s="100">
        <f>AVERAGE(BL$6:BL368)</f>
        <v>2091.2617079889806</v>
      </c>
      <c r="BS368" s="100">
        <f>AVERAGE(BM$6:BM368)</f>
        <v>5479.5371900826449</v>
      </c>
      <c r="BT368" s="6"/>
      <c r="BU368" s="103">
        <v>363</v>
      </c>
      <c r="BV368" s="103">
        <v>3</v>
      </c>
      <c r="BW368" s="103">
        <v>2</v>
      </c>
      <c r="BX368" s="103">
        <v>4</v>
      </c>
      <c r="BY368" s="104">
        <v>46</v>
      </c>
      <c r="BZ368" s="103">
        <v>8</v>
      </c>
      <c r="CA368" s="103">
        <v>12</v>
      </c>
      <c r="CB368" s="104">
        <v>1200</v>
      </c>
      <c r="CC368" s="103">
        <v>9</v>
      </c>
      <c r="CD368" s="104">
        <v>200</v>
      </c>
      <c r="CE368" s="104">
        <v>8600</v>
      </c>
      <c r="CF368" s="104">
        <v>300</v>
      </c>
      <c r="CG368" s="104">
        <v>0</v>
      </c>
      <c r="CH368" s="104">
        <v>654</v>
      </c>
      <c r="CI368" s="104">
        <v>2304</v>
      </c>
      <c r="CJ368" s="104">
        <v>6296</v>
      </c>
      <c r="CK368" s="105">
        <v>0.45</v>
      </c>
      <c r="CL368" s="106" t="s">
        <v>66</v>
      </c>
      <c r="CN368" s="100">
        <f>AVERAGE(CE$6:CE368)</f>
        <v>7633.8842975206608</v>
      </c>
      <c r="CO368" s="100">
        <f>AVERAGE(CI$6:CI368)</f>
        <v>2123.8898071625345</v>
      </c>
      <c r="CP368" s="100">
        <f>AVERAGE(CJ$6:CJ368)</f>
        <v>5509.9944903581263</v>
      </c>
    </row>
    <row r="369" spans="2:94" ht="16" x14ac:dyDescent="0.2">
      <c r="B369" s="103">
        <v>364</v>
      </c>
      <c r="C369" s="103">
        <v>3</v>
      </c>
      <c r="D369" s="103">
        <v>3</v>
      </c>
      <c r="E369" s="103">
        <v>3</v>
      </c>
      <c r="F369" s="104">
        <v>39</v>
      </c>
      <c r="G369" s="103">
        <v>6</v>
      </c>
      <c r="H369" s="103">
        <v>9</v>
      </c>
      <c r="I369" s="104">
        <v>1350</v>
      </c>
      <c r="J369" s="103">
        <v>6</v>
      </c>
      <c r="K369" s="104">
        <v>450</v>
      </c>
      <c r="L369" s="104">
        <v>4500</v>
      </c>
      <c r="M369" s="104">
        <v>500</v>
      </c>
      <c r="N369" s="104">
        <v>0</v>
      </c>
      <c r="O369" s="104">
        <v>474</v>
      </c>
      <c r="P369" s="104">
        <v>1874</v>
      </c>
      <c r="Q369" s="104">
        <v>2626</v>
      </c>
      <c r="R369" s="105">
        <v>0.3</v>
      </c>
      <c r="S369" s="106" t="s">
        <v>66</v>
      </c>
      <c r="U369" s="100">
        <f>AVERAGE(L$6:L369)</f>
        <v>4222.6648351648355</v>
      </c>
      <c r="V369" s="100">
        <f>AVERAGE(P$6:P369)</f>
        <v>1882.5824175824175</v>
      </c>
      <c r="W369" s="100">
        <f>AVERAGE(Q$6:Q369)</f>
        <v>2340.0824175824177</v>
      </c>
      <c r="X369" s="6"/>
      <c r="Z369" s="103">
        <v>364</v>
      </c>
      <c r="AA369" s="103">
        <v>5</v>
      </c>
      <c r="AB369" s="103">
        <v>4</v>
      </c>
      <c r="AC369" s="103">
        <v>1</v>
      </c>
      <c r="AD369" s="104">
        <v>59</v>
      </c>
      <c r="AE369" s="103">
        <v>8</v>
      </c>
      <c r="AF369" s="103">
        <v>9</v>
      </c>
      <c r="AG369" s="104">
        <v>3000</v>
      </c>
      <c r="AH369" s="103">
        <v>4</v>
      </c>
      <c r="AI369" s="104">
        <v>600</v>
      </c>
      <c r="AJ369" s="104">
        <v>6000</v>
      </c>
      <c r="AK369" s="104">
        <v>500</v>
      </c>
      <c r="AL369" s="104">
        <v>0</v>
      </c>
      <c r="AM369" s="104">
        <v>476</v>
      </c>
      <c r="AN369" s="104">
        <v>1576</v>
      </c>
      <c r="AO369" s="104">
        <v>4424</v>
      </c>
      <c r="AP369" s="105">
        <v>0.2</v>
      </c>
      <c r="AQ369" s="106" t="s">
        <v>66</v>
      </c>
      <c r="AS369" s="100">
        <f>AVERAGE(AJ$6:AJ369)</f>
        <v>6194.5054945054944</v>
      </c>
      <c r="AT369" s="100">
        <f>AVERAGE(AN$6:AN369)</f>
        <v>2155.7939560439559</v>
      </c>
      <c r="AU369" s="100">
        <f>AVERAGE(AO$6:AO369)</f>
        <v>4038.7115384615386</v>
      </c>
      <c r="AV369" s="6"/>
      <c r="AX369" s="103">
        <v>364</v>
      </c>
      <c r="AY369" s="103">
        <v>0</v>
      </c>
      <c r="AZ369" s="103">
        <v>3</v>
      </c>
      <c r="BA369" s="103">
        <v>1</v>
      </c>
      <c r="BB369" s="104">
        <v>54</v>
      </c>
      <c r="BC369" s="103">
        <v>5</v>
      </c>
      <c r="BD369" s="103">
        <v>6</v>
      </c>
      <c r="BE369" s="104">
        <v>0</v>
      </c>
      <c r="BF369" s="103">
        <v>6</v>
      </c>
      <c r="BG369" s="104">
        <v>300</v>
      </c>
      <c r="BH369" s="104">
        <v>5100</v>
      </c>
      <c r="BI369" s="104">
        <v>300</v>
      </c>
      <c r="BJ369" s="104">
        <v>0</v>
      </c>
      <c r="BK369" s="104">
        <v>564</v>
      </c>
      <c r="BL369" s="104">
        <v>1764</v>
      </c>
      <c r="BM369" s="104">
        <v>3336</v>
      </c>
      <c r="BN369" s="105">
        <v>0.3</v>
      </c>
      <c r="BO369" s="106" t="str">
        <v>No</v>
      </c>
      <c r="BQ369" s="100">
        <f>AVERAGE(BH$6:BH369)</f>
        <v>7564.0109890109889</v>
      </c>
      <c r="BR369" s="100">
        <f>AVERAGE(BL$6:BL369)</f>
        <v>2090.3626373626375</v>
      </c>
      <c r="BS369" s="100">
        <f>AVERAGE(BM$6:BM369)</f>
        <v>5473.6483516483513</v>
      </c>
      <c r="BT369" s="6"/>
      <c r="BU369" s="103">
        <v>364</v>
      </c>
      <c r="BV369" s="103">
        <v>4</v>
      </c>
      <c r="BW369" s="103">
        <v>2</v>
      </c>
      <c r="BX369" s="103">
        <v>3</v>
      </c>
      <c r="BY369" s="104">
        <v>44</v>
      </c>
      <c r="BZ369" s="103">
        <v>10</v>
      </c>
      <c r="CA369" s="103">
        <v>13</v>
      </c>
      <c r="CB369" s="104">
        <v>1600</v>
      </c>
      <c r="CC369" s="103">
        <v>9</v>
      </c>
      <c r="CD369" s="104">
        <v>200</v>
      </c>
      <c r="CE369" s="104">
        <v>9000</v>
      </c>
      <c r="CF369" s="104">
        <v>300</v>
      </c>
      <c r="CG369" s="104">
        <v>0</v>
      </c>
      <c r="CH369" s="104">
        <v>636</v>
      </c>
      <c r="CI369" s="104">
        <v>2286</v>
      </c>
      <c r="CJ369" s="104">
        <v>6714</v>
      </c>
      <c r="CK369" s="105">
        <v>0.45</v>
      </c>
      <c r="CL369" s="106" t="s">
        <v>66</v>
      </c>
      <c r="CN369" s="100">
        <f>AVERAGE(CE$6:CE369)</f>
        <v>7637.6373626373625</v>
      </c>
      <c r="CO369" s="100">
        <f>AVERAGE(CI$6:CI369)</f>
        <v>2124.335164835165</v>
      </c>
      <c r="CP369" s="100">
        <f>AVERAGE(CJ$6:CJ369)</f>
        <v>5513.302197802198</v>
      </c>
    </row>
    <row r="370" spans="2:94" ht="16" x14ac:dyDescent="0.2">
      <c r="B370" s="103">
        <v>365</v>
      </c>
      <c r="C370" s="103">
        <v>0</v>
      </c>
      <c r="D370" s="103">
        <v>3</v>
      </c>
      <c r="E370" s="103">
        <v>3</v>
      </c>
      <c r="F370" s="104">
        <v>61</v>
      </c>
      <c r="G370" s="103">
        <v>5</v>
      </c>
      <c r="H370" s="103">
        <v>8</v>
      </c>
      <c r="I370" s="104">
        <v>0</v>
      </c>
      <c r="J370" s="103">
        <v>8</v>
      </c>
      <c r="K370" s="104">
        <v>450</v>
      </c>
      <c r="L370" s="104">
        <v>4050</v>
      </c>
      <c r="M370" s="104">
        <v>500</v>
      </c>
      <c r="N370" s="104">
        <v>0</v>
      </c>
      <c r="O370" s="104">
        <v>728</v>
      </c>
      <c r="P370" s="104">
        <v>2428</v>
      </c>
      <c r="Q370" s="104">
        <v>1622</v>
      </c>
      <c r="R370" s="105">
        <v>0.4</v>
      </c>
      <c r="S370" s="106" t="s">
        <v>66</v>
      </c>
      <c r="U370" s="100">
        <f>AVERAGE(L$6:L370)</f>
        <v>4222.1917808219177</v>
      </c>
      <c r="V370" s="100">
        <f>AVERAGE(P$6:P370)</f>
        <v>1884.0767123287671</v>
      </c>
      <c r="W370" s="100">
        <f>AVERAGE(Q$6:Q370)</f>
        <v>2338.1150684931508</v>
      </c>
      <c r="X370" s="6"/>
      <c r="Z370" s="103">
        <v>365</v>
      </c>
      <c r="AA370" s="103">
        <v>2</v>
      </c>
      <c r="AB370" s="103">
        <v>3</v>
      </c>
      <c r="AC370" s="103">
        <v>2</v>
      </c>
      <c r="AD370" s="104">
        <v>47</v>
      </c>
      <c r="AE370" s="103">
        <v>7</v>
      </c>
      <c r="AF370" s="103">
        <v>9</v>
      </c>
      <c r="AG370" s="104">
        <v>1200</v>
      </c>
      <c r="AH370" s="103">
        <v>7</v>
      </c>
      <c r="AI370" s="104">
        <v>450</v>
      </c>
      <c r="AJ370" s="104">
        <v>5850</v>
      </c>
      <c r="AK370" s="104">
        <v>500</v>
      </c>
      <c r="AL370" s="104">
        <v>0</v>
      </c>
      <c r="AM370" s="104">
        <v>569</v>
      </c>
      <c r="AN370" s="104">
        <v>2119</v>
      </c>
      <c r="AO370" s="104">
        <v>3731</v>
      </c>
      <c r="AP370" s="105">
        <v>0.35</v>
      </c>
      <c r="AQ370" s="106" t="s">
        <v>66</v>
      </c>
      <c r="AS370" s="100">
        <f>AVERAGE(AJ$6:AJ370)</f>
        <v>6193.5616438356165</v>
      </c>
      <c r="AT370" s="100">
        <f>AVERAGE(AN$6:AN370)</f>
        <v>2155.6931506849314</v>
      </c>
      <c r="AU370" s="100">
        <f>AVERAGE(AO$6:AO370)</f>
        <v>4037.868493150685</v>
      </c>
      <c r="AV370" s="6"/>
      <c r="AX370" s="103">
        <v>365</v>
      </c>
      <c r="AY370" s="103">
        <v>4</v>
      </c>
      <c r="AZ370" s="103">
        <v>2</v>
      </c>
      <c r="BA370" s="103">
        <v>4</v>
      </c>
      <c r="BB370" s="104">
        <v>35</v>
      </c>
      <c r="BC370" s="103">
        <v>8</v>
      </c>
      <c r="BD370" s="103">
        <v>12</v>
      </c>
      <c r="BE370" s="104">
        <v>1600</v>
      </c>
      <c r="BF370" s="103">
        <v>8</v>
      </c>
      <c r="BG370" s="104">
        <v>200</v>
      </c>
      <c r="BH370" s="104">
        <v>8200</v>
      </c>
      <c r="BI370" s="104">
        <v>300</v>
      </c>
      <c r="BJ370" s="104">
        <v>0</v>
      </c>
      <c r="BK370" s="104">
        <v>520</v>
      </c>
      <c r="BL370" s="104">
        <v>2020</v>
      </c>
      <c r="BM370" s="104">
        <v>6180</v>
      </c>
      <c r="BN370" s="105">
        <v>0.4</v>
      </c>
      <c r="BO370" s="106" t="str">
        <v>No</v>
      </c>
      <c r="BQ370" s="100">
        <f>AVERAGE(BH$6:BH370)</f>
        <v>7565.7534246575342</v>
      </c>
      <c r="BR370" s="100">
        <f>AVERAGE(BL$6:BL370)</f>
        <v>2090.1698630136984</v>
      </c>
      <c r="BS370" s="100">
        <f>AVERAGE(BM$6:BM370)</f>
        <v>5475.5835616438353</v>
      </c>
      <c r="BT370" s="6"/>
      <c r="BU370" s="103">
        <v>365</v>
      </c>
      <c r="BV370" s="103">
        <v>2</v>
      </c>
      <c r="BW370" s="103">
        <v>2</v>
      </c>
      <c r="BX370" s="103">
        <v>2</v>
      </c>
      <c r="BY370" s="104">
        <v>80</v>
      </c>
      <c r="BZ370" s="103">
        <v>6</v>
      </c>
      <c r="CA370" s="103">
        <v>8</v>
      </c>
      <c r="CB370" s="104">
        <v>800</v>
      </c>
      <c r="CC370" s="103">
        <v>6</v>
      </c>
      <c r="CD370" s="104">
        <v>200</v>
      </c>
      <c r="CE370" s="104">
        <v>5800</v>
      </c>
      <c r="CF370" s="104">
        <v>300</v>
      </c>
      <c r="CG370" s="104">
        <v>0</v>
      </c>
      <c r="CH370" s="104">
        <v>720</v>
      </c>
      <c r="CI370" s="104">
        <v>1920</v>
      </c>
      <c r="CJ370" s="104">
        <v>3880</v>
      </c>
      <c r="CK370" s="105">
        <v>0.3</v>
      </c>
      <c r="CL370" s="106" t="s">
        <v>66</v>
      </c>
      <c r="CN370" s="100">
        <f>AVERAGE(CE$6:CE370)</f>
        <v>7632.6027397260277</v>
      </c>
      <c r="CO370" s="100">
        <f>AVERAGE(CI$6:CI370)</f>
        <v>2123.7753424657535</v>
      </c>
      <c r="CP370" s="100">
        <f>AVERAGE(CJ$6:CJ370)</f>
        <v>5508.8273972602738</v>
      </c>
    </row>
    <row r="371" spans="2:94" ht="16" x14ac:dyDescent="0.2">
      <c r="B371" s="103">
        <v>366</v>
      </c>
      <c r="C371" s="103">
        <v>2</v>
      </c>
      <c r="D371" s="103">
        <v>3</v>
      </c>
      <c r="E371" s="103">
        <v>3</v>
      </c>
      <c r="F371" s="104">
        <v>36</v>
      </c>
      <c r="G371" s="103">
        <v>7</v>
      </c>
      <c r="H371" s="103">
        <v>10</v>
      </c>
      <c r="I371" s="104">
        <v>900</v>
      </c>
      <c r="J371" s="103">
        <v>8</v>
      </c>
      <c r="K371" s="104">
        <v>450</v>
      </c>
      <c r="L371" s="104">
        <v>4950</v>
      </c>
      <c r="M371" s="104">
        <v>500</v>
      </c>
      <c r="N371" s="104">
        <v>0</v>
      </c>
      <c r="O371" s="104">
        <v>528</v>
      </c>
      <c r="P371" s="104">
        <v>2228</v>
      </c>
      <c r="Q371" s="104">
        <v>2722</v>
      </c>
      <c r="R371" s="105">
        <v>0.4</v>
      </c>
      <c r="S371" s="106" t="s">
        <v>66</v>
      </c>
      <c r="U371" s="100">
        <f>AVERAGE(L$6:L371)</f>
        <v>4224.1803278688521</v>
      </c>
      <c r="V371" s="100">
        <f>AVERAGE(P$6:P371)</f>
        <v>1885.016393442623</v>
      </c>
      <c r="W371" s="100">
        <f>AVERAGE(Q$6:Q371)</f>
        <v>2339.1639344262294</v>
      </c>
      <c r="X371" s="6"/>
      <c r="Z371" s="103">
        <v>366</v>
      </c>
      <c r="AA371" s="103">
        <v>1</v>
      </c>
      <c r="AB371" s="103">
        <v>2</v>
      </c>
      <c r="AC371" s="103">
        <v>3</v>
      </c>
      <c r="AD371" s="104">
        <v>49</v>
      </c>
      <c r="AE371" s="103">
        <v>9</v>
      </c>
      <c r="AF371" s="103">
        <v>12</v>
      </c>
      <c r="AG371" s="104">
        <v>600</v>
      </c>
      <c r="AH371" s="103">
        <v>11</v>
      </c>
      <c r="AI371" s="104">
        <v>300</v>
      </c>
      <c r="AJ371" s="104">
        <v>7500</v>
      </c>
      <c r="AK371" s="104">
        <v>500</v>
      </c>
      <c r="AL371" s="104">
        <v>0</v>
      </c>
      <c r="AM371" s="104">
        <v>779</v>
      </c>
      <c r="AN371" s="104">
        <v>2929</v>
      </c>
      <c r="AO371" s="104">
        <v>4571</v>
      </c>
      <c r="AP371" s="105">
        <v>0.55000000000000004</v>
      </c>
      <c r="AQ371" s="106" t="s">
        <v>66</v>
      </c>
      <c r="AS371" s="100">
        <f>AVERAGE(AJ$6:AJ371)</f>
        <v>6197.1311475409839</v>
      </c>
      <c r="AT371" s="100">
        <f>AVERAGE(AN$6:AN371)</f>
        <v>2157.8060109289618</v>
      </c>
      <c r="AU371" s="100">
        <f>AVERAGE(AO$6:AO371)</f>
        <v>4039.3251366120217</v>
      </c>
      <c r="AV371" s="6"/>
      <c r="AX371" s="103">
        <v>366</v>
      </c>
      <c r="AY371" s="103">
        <v>3</v>
      </c>
      <c r="AZ371" s="103">
        <v>2</v>
      </c>
      <c r="BA371" s="103">
        <v>3</v>
      </c>
      <c r="BB371" s="104">
        <v>63</v>
      </c>
      <c r="BC371" s="103">
        <v>8</v>
      </c>
      <c r="BD371" s="103">
        <v>11</v>
      </c>
      <c r="BE371" s="104">
        <v>1200</v>
      </c>
      <c r="BF371" s="103">
        <v>8</v>
      </c>
      <c r="BG371" s="104">
        <v>200</v>
      </c>
      <c r="BH371" s="104">
        <v>7800</v>
      </c>
      <c r="BI371" s="104">
        <v>300</v>
      </c>
      <c r="BJ371" s="104">
        <v>0</v>
      </c>
      <c r="BK371" s="104">
        <v>744</v>
      </c>
      <c r="BL371" s="104">
        <v>2244</v>
      </c>
      <c r="BM371" s="104">
        <v>5556</v>
      </c>
      <c r="BN371" s="105">
        <v>0.4</v>
      </c>
      <c r="BO371" s="106" t="str">
        <v>No</v>
      </c>
      <c r="BQ371" s="100">
        <f>AVERAGE(BH$6:BH371)</f>
        <v>7566.3934426229507</v>
      </c>
      <c r="BR371" s="100">
        <f>AVERAGE(BL$6:BL371)</f>
        <v>2090.5901639344261</v>
      </c>
      <c r="BS371" s="100">
        <f>AVERAGE(BM$6:BM371)</f>
        <v>5475.8032786885242</v>
      </c>
      <c r="BT371" s="6"/>
      <c r="BU371" s="103">
        <v>366</v>
      </c>
      <c r="BV371" s="103">
        <v>3</v>
      </c>
      <c r="BW371" s="103">
        <v>2</v>
      </c>
      <c r="BX371" s="103">
        <v>3</v>
      </c>
      <c r="BY371" s="104">
        <v>32</v>
      </c>
      <c r="BZ371" s="103">
        <v>10</v>
      </c>
      <c r="CA371" s="103">
        <v>13</v>
      </c>
      <c r="CB371" s="104">
        <v>1200</v>
      </c>
      <c r="CC371" s="103">
        <v>10</v>
      </c>
      <c r="CD371" s="104">
        <v>200</v>
      </c>
      <c r="CE371" s="104">
        <v>9400</v>
      </c>
      <c r="CF371" s="104">
        <v>300</v>
      </c>
      <c r="CG371" s="104">
        <v>0</v>
      </c>
      <c r="CH371" s="104">
        <v>560</v>
      </c>
      <c r="CI371" s="104">
        <v>2360</v>
      </c>
      <c r="CJ371" s="104">
        <v>7040</v>
      </c>
      <c r="CK371" s="105">
        <v>0.5</v>
      </c>
      <c r="CL371" s="106" t="s">
        <v>66</v>
      </c>
      <c r="CN371" s="100">
        <f>AVERAGE(CE$6:CE371)</f>
        <v>7637.4316939890714</v>
      </c>
      <c r="CO371" s="100">
        <f>AVERAGE(CI$6:CI371)</f>
        <v>2124.4207650273224</v>
      </c>
      <c r="CP371" s="100">
        <f>AVERAGE(CJ$6:CJ371)</f>
        <v>5513.0109289617485</v>
      </c>
    </row>
    <row r="372" spans="2:94" ht="16" x14ac:dyDescent="0.2">
      <c r="B372" s="103">
        <v>367</v>
      </c>
      <c r="C372" s="103">
        <v>2</v>
      </c>
      <c r="D372" s="103">
        <v>1</v>
      </c>
      <c r="E372" s="103">
        <v>2</v>
      </c>
      <c r="F372" s="104">
        <v>57</v>
      </c>
      <c r="G372" s="103">
        <v>4</v>
      </c>
      <c r="H372" s="103">
        <v>6</v>
      </c>
      <c r="I372" s="104">
        <v>900</v>
      </c>
      <c r="J372" s="103">
        <v>4</v>
      </c>
      <c r="K372" s="104">
        <v>150</v>
      </c>
      <c r="L372" s="104">
        <v>2850</v>
      </c>
      <c r="M372" s="104">
        <v>500</v>
      </c>
      <c r="N372" s="104">
        <v>0</v>
      </c>
      <c r="O372" s="104">
        <v>468</v>
      </c>
      <c r="P372" s="104">
        <v>1568</v>
      </c>
      <c r="Q372" s="104">
        <v>1282</v>
      </c>
      <c r="R372" s="105">
        <v>0.2</v>
      </c>
      <c r="S372" s="106" t="s">
        <v>66</v>
      </c>
      <c r="U372" s="100">
        <f>AVERAGE(L$6:L372)</f>
        <v>4220.4359673024519</v>
      </c>
      <c r="V372" s="100">
        <f>AVERAGE(P$6:P372)</f>
        <v>1884.1525885558583</v>
      </c>
      <c r="W372" s="100">
        <f>AVERAGE(Q$6:Q372)</f>
        <v>2336.2833787465938</v>
      </c>
      <c r="X372" s="6"/>
      <c r="Z372" s="103">
        <v>367</v>
      </c>
      <c r="AA372" s="103">
        <v>2</v>
      </c>
      <c r="AB372" s="103">
        <v>3</v>
      </c>
      <c r="AC372" s="103">
        <v>2</v>
      </c>
      <c r="AD372" s="104">
        <v>32</v>
      </c>
      <c r="AE372" s="103">
        <v>6</v>
      </c>
      <c r="AF372" s="103">
        <v>8</v>
      </c>
      <c r="AG372" s="104">
        <v>1200</v>
      </c>
      <c r="AH372" s="103">
        <v>6</v>
      </c>
      <c r="AI372" s="104">
        <v>450</v>
      </c>
      <c r="AJ372" s="104">
        <v>5250</v>
      </c>
      <c r="AK372" s="104">
        <v>500</v>
      </c>
      <c r="AL372" s="104">
        <v>0</v>
      </c>
      <c r="AM372" s="104">
        <v>432</v>
      </c>
      <c r="AN372" s="104">
        <v>1832</v>
      </c>
      <c r="AO372" s="104">
        <v>3418</v>
      </c>
      <c r="AP372" s="105">
        <v>0.3</v>
      </c>
      <c r="AQ372" s="106" t="s">
        <v>66</v>
      </c>
      <c r="AS372" s="100">
        <f>AVERAGE(AJ$6:AJ372)</f>
        <v>6194.5504087193458</v>
      </c>
      <c r="AT372" s="100">
        <f>AVERAGE(AN$6:AN372)</f>
        <v>2156.9182561307903</v>
      </c>
      <c r="AU372" s="100">
        <f>AVERAGE(AO$6:AO372)</f>
        <v>4037.632152588556</v>
      </c>
      <c r="AV372" s="6"/>
      <c r="AX372" s="103">
        <v>367</v>
      </c>
      <c r="AY372" s="103">
        <v>2</v>
      </c>
      <c r="AZ372" s="103">
        <v>4</v>
      </c>
      <c r="BA372" s="103">
        <v>3</v>
      </c>
      <c r="BB372" s="104">
        <v>54</v>
      </c>
      <c r="BC372" s="103">
        <v>5</v>
      </c>
      <c r="BD372" s="103">
        <v>8</v>
      </c>
      <c r="BE372" s="104">
        <v>800</v>
      </c>
      <c r="BF372" s="103">
        <v>6</v>
      </c>
      <c r="BG372" s="104">
        <v>400</v>
      </c>
      <c r="BH372" s="104">
        <v>6000</v>
      </c>
      <c r="BI372" s="104">
        <v>300</v>
      </c>
      <c r="BJ372" s="104">
        <v>0</v>
      </c>
      <c r="BK372" s="104">
        <v>564</v>
      </c>
      <c r="BL372" s="104">
        <v>1764</v>
      </c>
      <c r="BM372" s="104">
        <v>4236</v>
      </c>
      <c r="BN372" s="105">
        <v>0.3</v>
      </c>
      <c r="BO372" s="106" t="str">
        <v>No</v>
      </c>
      <c r="BQ372" s="100">
        <f>AVERAGE(BH$6:BH372)</f>
        <v>7562.1253405994548</v>
      </c>
      <c r="BR372" s="100">
        <f>AVERAGE(BL$6:BL372)</f>
        <v>2089.7002724795639</v>
      </c>
      <c r="BS372" s="100">
        <f>AVERAGE(BM$6:BM372)</f>
        <v>5472.425068119891</v>
      </c>
      <c r="BT372" s="6"/>
      <c r="BU372" s="103">
        <v>367</v>
      </c>
      <c r="BV372" s="103">
        <v>4</v>
      </c>
      <c r="BW372" s="103">
        <v>2</v>
      </c>
      <c r="BX372" s="103">
        <v>2</v>
      </c>
      <c r="BY372" s="104">
        <v>56</v>
      </c>
      <c r="BZ372" s="103">
        <v>8</v>
      </c>
      <c r="CA372" s="103">
        <v>10</v>
      </c>
      <c r="CB372" s="104">
        <v>1600</v>
      </c>
      <c r="CC372" s="103">
        <v>6</v>
      </c>
      <c r="CD372" s="104">
        <v>200</v>
      </c>
      <c r="CE372" s="104">
        <v>6600</v>
      </c>
      <c r="CF372" s="104">
        <v>300</v>
      </c>
      <c r="CG372" s="104">
        <v>0</v>
      </c>
      <c r="CH372" s="104">
        <v>576</v>
      </c>
      <c r="CI372" s="104">
        <v>1776</v>
      </c>
      <c r="CJ372" s="104">
        <v>4824</v>
      </c>
      <c r="CK372" s="105">
        <v>0.3</v>
      </c>
      <c r="CL372" s="106" t="s">
        <v>66</v>
      </c>
      <c r="CN372" s="100">
        <f>AVERAGE(CE$6:CE372)</f>
        <v>7634.6049046321523</v>
      </c>
      <c r="CO372" s="100">
        <f>AVERAGE(CI$6:CI372)</f>
        <v>2123.4713896457765</v>
      </c>
      <c r="CP372" s="100">
        <f>AVERAGE(CJ$6:CJ372)</f>
        <v>5511.1335149863762</v>
      </c>
    </row>
    <row r="373" spans="2:94" ht="16" x14ac:dyDescent="0.2">
      <c r="B373" s="103">
        <v>368</v>
      </c>
      <c r="C373" s="103">
        <v>2</v>
      </c>
      <c r="D373" s="103">
        <v>3</v>
      </c>
      <c r="E373" s="103">
        <v>1</v>
      </c>
      <c r="F373" s="104">
        <v>42</v>
      </c>
      <c r="G373" s="103">
        <v>6</v>
      </c>
      <c r="H373" s="103">
        <v>7</v>
      </c>
      <c r="I373" s="104">
        <v>900</v>
      </c>
      <c r="J373" s="103">
        <v>5</v>
      </c>
      <c r="K373" s="104">
        <v>450</v>
      </c>
      <c r="L373" s="104">
        <v>3600</v>
      </c>
      <c r="M373" s="104">
        <v>500</v>
      </c>
      <c r="N373" s="104">
        <v>0</v>
      </c>
      <c r="O373" s="104">
        <v>450</v>
      </c>
      <c r="P373" s="104">
        <v>1700</v>
      </c>
      <c r="Q373" s="104">
        <v>1900</v>
      </c>
      <c r="R373" s="105">
        <v>0.25</v>
      </c>
      <c r="S373" s="106" t="s">
        <v>66</v>
      </c>
      <c r="U373" s="100">
        <f>AVERAGE(L$6:L373)</f>
        <v>4218.75</v>
      </c>
      <c r="V373" s="100">
        <f>AVERAGE(P$6:P373)</f>
        <v>1883.6521739130435</v>
      </c>
      <c r="W373" s="100">
        <f>AVERAGE(Q$6:Q373)</f>
        <v>2335.0978260869565</v>
      </c>
      <c r="X373" s="6"/>
      <c r="Z373" s="103">
        <v>368</v>
      </c>
      <c r="AA373" s="103">
        <v>3</v>
      </c>
      <c r="AB373" s="103">
        <v>3</v>
      </c>
      <c r="AC373" s="103">
        <v>3</v>
      </c>
      <c r="AD373" s="104">
        <v>62</v>
      </c>
      <c r="AE373" s="103">
        <v>10</v>
      </c>
      <c r="AF373" s="103">
        <v>13</v>
      </c>
      <c r="AG373" s="104">
        <v>1800</v>
      </c>
      <c r="AH373" s="103">
        <v>10</v>
      </c>
      <c r="AI373" s="104">
        <v>450</v>
      </c>
      <c r="AJ373" s="104">
        <v>8250</v>
      </c>
      <c r="AK373" s="104">
        <v>500</v>
      </c>
      <c r="AL373" s="104">
        <v>0</v>
      </c>
      <c r="AM373" s="104">
        <v>860</v>
      </c>
      <c r="AN373" s="104">
        <v>2860</v>
      </c>
      <c r="AO373" s="104">
        <v>5390</v>
      </c>
      <c r="AP373" s="105">
        <v>0.5</v>
      </c>
      <c r="AQ373" s="106" t="s">
        <v>66</v>
      </c>
      <c r="AS373" s="100">
        <f>AVERAGE(AJ$6:AJ373)</f>
        <v>6200.135869565217</v>
      </c>
      <c r="AT373" s="100">
        <f>AVERAGE(AN$6:AN373)</f>
        <v>2158.828804347826</v>
      </c>
      <c r="AU373" s="100">
        <f>AVERAGE(AO$6:AO373)</f>
        <v>4041.3070652173915</v>
      </c>
      <c r="AV373" s="6"/>
      <c r="AX373" s="103">
        <v>368</v>
      </c>
      <c r="AY373" s="103">
        <v>3</v>
      </c>
      <c r="AZ373" s="103">
        <v>3</v>
      </c>
      <c r="BA373" s="103">
        <v>0</v>
      </c>
      <c r="BB373" s="104">
        <v>69</v>
      </c>
      <c r="BC373" s="103">
        <v>9</v>
      </c>
      <c r="BD373" s="103">
        <v>9</v>
      </c>
      <c r="BE373" s="104">
        <v>1200</v>
      </c>
      <c r="BF373" s="103">
        <v>6</v>
      </c>
      <c r="BG373" s="104">
        <v>300</v>
      </c>
      <c r="BH373" s="104">
        <v>6300</v>
      </c>
      <c r="BI373" s="104">
        <v>300</v>
      </c>
      <c r="BJ373" s="104">
        <v>0</v>
      </c>
      <c r="BK373" s="104">
        <v>654</v>
      </c>
      <c r="BL373" s="104">
        <v>1854</v>
      </c>
      <c r="BM373" s="104">
        <v>4446</v>
      </c>
      <c r="BN373" s="105">
        <v>0.3</v>
      </c>
      <c r="BO373" s="106" t="str">
        <v>No</v>
      </c>
      <c r="BQ373" s="100">
        <f>AVERAGE(BH$6:BH373)</f>
        <v>7558.695652173913</v>
      </c>
      <c r="BR373" s="100">
        <f>AVERAGE(BL$6:BL373)</f>
        <v>2089.0597826086955</v>
      </c>
      <c r="BS373" s="100">
        <f>AVERAGE(BM$6:BM373)</f>
        <v>5469.635869565217</v>
      </c>
      <c r="BT373" s="6"/>
      <c r="BU373" s="103">
        <v>368</v>
      </c>
      <c r="BV373" s="103">
        <v>3</v>
      </c>
      <c r="BW373" s="103">
        <v>3</v>
      </c>
      <c r="BX373" s="103">
        <v>1</v>
      </c>
      <c r="BY373" s="104">
        <v>57</v>
      </c>
      <c r="BZ373" s="103">
        <v>10</v>
      </c>
      <c r="CA373" s="103">
        <v>11</v>
      </c>
      <c r="CB373" s="104">
        <v>1200</v>
      </c>
      <c r="CC373" s="103">
        <v>8</v>
      </c>
      <c r="CD373" s="104">
        <v>300</v>
      </c>
      <c r="CE373" s="104">
        <v>7900</v>
      </c>
      <c r="CF373" s="104">
        <v>300</v>
      </c>
      <c r="CG373" s="104">
        <v>0</v>
      </c>
      <c r="CH373" s="104">
        <v>696</v>
      </c>
      <c r="CI373" s="104">
        <v>2196</v>
      </c>
      <c r="CJ373" s="104">
        <v>5704</v>
      </c>
      <c r="CK373" s="105">
        <v>0.4</v>
      </c>
      <c r="CL373" s="106" t="s">
        <v>66</v>
      </c>
      <c r="CN373" s="100">
        <f>AVERAGE(CE$6:CE373)</f>
        <v>7635.326086956522</v>
      </c>
      <c r="CO373" s="100">
        <f>AVERAGE(CI$6:CI373)</f>
        <v>2123.6684782608695</v>
      </c>
      <c r="CP373" s="100">
        <f>AVERAGE(CJ$6:CJ373)</f>
        <v>5511.657608695652</v>
      </c>
    </row>
    <row r="374" spans="2:94" ht="16" x14ac:dyDescent="0.2">
      <c r="B374" s="103">
        <v>369</v>
      </c>
      <c r="C374" s="103">
        <v>1</v>
      </c>
      <c r="D374" s="103">
        <v>3</v>
      </c>
      <c r="E374" s="103">
        <v>2</v>
      </c>
      <c r="F374" s="104">
        <v>53</v>
      </c>
      <c r="G374" s="103">
        <v>5</v>
      </c>
      <c r="H374" s="103">
        <v>7</v>
      </c>
      <c r="I374" s="104">
        <v>450</v>
      </c>
      <c r="J374" s="103">
        <v>6</v>
      </c>
      <c r="K374" s="104">
        <v>450</v>
      </c>
      <c r="L374" s="104">
        <v>3600</v>
      </c>
      <c r="M374" s="104">
        <v>500</v>
      </c>
      <c r="N374" s="104">
        <v>0</v>
      </c>
      <c r="O374" s="104">
        <v>558</v>
      </c>
      <c r="P374" s="104">
        <v>1958</v>
      </c>
      <c r="Q374" s="104">
        <v>1642</v>
      </c>
      <c r="R374" s="105">
        <v>0.3</v>
      </c>
      <c r="S374" s="106" t="s">
        <v>66</v>
      </c>
      <c r="U374" s="100">
        <f>AVERAGE(L$6:L374)</f>
        <v>4217.0731707317073</v>
      </c>
      <c r="V374" s="100">
        <f>AVERAGE(P$6:P374)</f>
        <v>1883.8536585365853</v>
      </c>
      <c r="W374" s="100">
        <f>AVERAGE(Q$6:Q374)</f>
        <v>2333.2195121951218</v>
      </c>
      <c r="X374" s="6"/>
      <c r="Z374" s="103">
        <v>369</v>
      </c>
      <c r="AA374" s="103">
        <v>4</v>
      </c>
      <c r="AB374" s="103">
        <v>3</v>
      </c>
      <c r="AC374" s="103">
        <v>3</v>
      </c>
      <c r="AD374" s="104">
        <v>61</v>
      </c>
      <c r="AE374" s="103">
        <v>7</v>
      </c>
      <c r="AF374" s="103">
        <v>10</v>
      </c>
      <c r="AG374" s="104">
        <v>2400</v>
      </c>
      <c r="AH374" s="103">
        <v>6</v>
      </c>
      <c r="AI374" s="104">
        <v>450</v>
      </c>
      <c r="AJ374" s="104">
        <v>6450</v>
      </c>
      <c r="AK374" s="104">
        <v>500</v>
      </c>
      <c r="AL374" s="104">
        <v>0</v>
      </c>
      <c r="AM374" s="104">
        <v>606</v>
      </c>
      <c r="AN374" s="104">
        <v>2006</v>
      </c>
      <c r="AO374" s="104">
        <v>4444</v>
      </c>
      <c r="AP374" s="105">
        <v>0.3</v>
      </c>
      <c r="AQ374" s="106" t="s">
        <v>66</v>
      </c>
      <c r="AS374" s="100">
        <f>AVERAGE(AJ$6:AJ374)</f>
        <v>6200.8130081300815</v>
      </c>
      <c r="AT374" s="100">
        <f>AVERAGE(AN$6:AN374)</f>
        <v>2158.4146341463415</v>
      </c>
      <c r="AU374" s="100">
        <f>AVERAGE(AO$6:AO374)</f>
        <v>4042.3983739837399</v>
      </c>
      <c r="AV374" s="6"/>
      <c r="AX374" s="103">
        <v>369</v>
      </c>
      <c r="AY374" s="103">
        <v>5</v>
      </c>
      <c r="AZ374" s="103">
        <v>0</v>
      </c>
      <c r="BA374" s="103">
        <v>2</v>
      </c>
      <c r="BB374" s="104">
        <v>24</v>
      </c>
      <c r="BC374" s="103">
        <v>8</v>
      </c>
      <c r="BD374" s="103">
        <v>10</v>
      </c>
      <c r="BE374" s="104">
        <v>2000</v>
      </c>
      <c r="BF374" s="103">
        <v>5</v>
      </c>
      <c r="BG374" s="104">
        <v>0</v>
      </c>
      <c r="BH374" s="104">
        <v>6000</v>
      </c>
      <c r="BI374" s="104">
        <v>300</v>
      </c>
      <c r="BJ374" s="104">
        <v>0</v>
      </c>
      <c r="BK374" s="104">
        <v>360</v>
      </c>
      <c r="BL374" s="104">
        <v>1410</v>
      </c>
      <c r="BM374" s="104">
        <v>4590</v>
      </c>
      <c r="BN374" s="105">
        <v>0.25</v>
      </c>
      <c r="BO374" s="106" t="str">
        <v>No</v>
      </c>
      <c r="BQ374" s="100">
        <f>AVERAGE(BH$6:BH374)</f>
        <v>7554.4715447154467</v>
      </c>
      <c r="BR374" s="100">
        <f>AVERAGE(BL$6:BL374)</f>
        <v>2087.2195121951218</v>
      </c>
      <c r="BS374" s="100">
        <f>AVERAGE(BM$6:BM374)</f>
        <v>5467.252032520325</v>
      </c>
      <c r="BT374" s="6"/>
      <c r="BU374" s="103">
        <v>369</v>
      </c>
      <c r="BV374" s="103">
        <v>4</v>
      </c>
      <c r="BW374" s="103">
        <v>4</v>
      </c>
      <c r="BX374" s="103">
        <v>2</v>
      </c>
      <c r="BY374" s="104">
        <v>70</v>
      </c>
      <c r="BZ374" s="103">
        <v>9</v>
      </c>
      <c r="CA374" s="103">
        <v>11</v>
      </c>
      <c r="CB374" s="104">
        <v>1600</v>
      </c>
      <c r="CC374" s="103">
        <v>7</v>
      </c>
      <c r="CD374" s="104">
        <v>400</v>
      </c>
      <c r="CE374" s="104">
        <v>7600</v>
      </c>
      <c r="CF374" s="104">
        <v>300</v>
      </c>
      <c r="CG374" s="104">
        <v>0</v>
      </c>
      <c r="CH374" s="104">
        <v>730</v>
      </c>
      <c r="CI374" s="104">
        <v>2080</v>
      </c>
      <c r="CJ374" s="104">
        <v>5520</v>
      </c>
      <c r="CK374" s="105">
        <v>0.35</v>
      </c>
      <c r="CL374" s="106" t="s">
        <v>66</v>
      </c>
      <c r="CN374" s="100">
        <f>AVERAGE(CE$6:CE374)</f>
        <v>7635.2303523035234</v>
      </c>
      <c r="CO374" s="100">
        <f>AVERAGE(CI$6:CI374)</f>
        <v>2123.5501355013548</v>
      </c>
      <c r="CP374" s="100">
        <f>AVERAGE(CJ$6:CJ374)</f>
        <v>5511.6802168021677</v>
      </c>
    </row>
    <row r="375" spans="2:94" ht="16" x14ac:dyDescent="0.2">
      <c r="B375" s="103">
        <v>370</v>
      </c>
      <c r="C375" s="103">
        <v>0</v>
      </c>
      <c r="D375" s="103">
        <v>3</v>
      </c>
      <c r="E375" s="103">
        <v>3</v>
      </c>
      <c r="F375" s="104">
        <v>44</v>
      </c>
      <c r="G375" s="103">
        <v>6</v>
      </c>
      <c r="H375" s="103">
        <v>9</v>
      </c>
      <c r="I375" s="104">
        <v>0</v>
      </c>
      <c r="J375" s="103">
        <v>9</v>
      </c>
      <c r="K375" s="104">
        <v>450</v>
      </c>
      <c r="L375" s="104">
        <v>4500</v>
      </c>
      <c r="M375" s="104">
        <v>500</v>
      </c>
      <c r="N375" s="104">
        <v>0</v>
      </c>
      <c r="O375" s="104">
        <v>636</v>
      </c>
      <c r="P375" s="104">
        <v>2486</v>
      </c>
      <c r="Q375" s="104">
        <v>2014</v>
      </c>
      <c r="R375" s="105">
        <v>0.45</v>
      </c>
      <c r="S375" s="106" t="s">
        <v>66</v>
      </c>
      <c r="U375" s="100">
        <f>AVERAGE(L$6:L375)</f>
        <v>4217.8378378378375</v>
      </c>
      <c r="V375" s="100">
        <f>AVERAGE(P$6:P375)</f>
        <v>1885.4810810810811</v>
      </c>
      <c r="W375" s="100">
        <f>AVERAGE(Q$6:Q375)</f>
        <v>2332.3567567567566</v>
      </c>
      <c r="X375" s="6"/>
      <c r="Z375" s="103">
        <v>370</v>
      </c>
      <c r="AA375" s="103">
        <v>4</v>
      </c>
      <c r="AB375" s="103">
        <v>2</v>
      </c>
      <c r="AC375" s="103">
        <v>2</v>
      </c>
      <c r="AD375" s="104">
        <v>38</v>
      </c>
      <c r="AE375" s="103">
        <v>9</v>
      </c>
      <c r="AF375" s="103">
        <v>11</v>
      </c>
      <c r="AG375" s="104">
        <v>2400</v>
      </c>
      <c r="AH375" s="103">
        <v>7</v>
      </c>
      <c r="AI375" s="104">
        <v>300</v>
      </c>
      <c r="AJ375" s="104">
        <v>6900</v>
      </c>
      <c r="AK375" s="104">
        <v>500</v>
      </c>
      <c r="AL375" s="104">
        <v>0</v>
      </c>
      <c r="AM375" s="104">
        <v>506</v>
      </c>
      <c r="AN375" s="104">
        <v>2056</v>
      </c>
      <c r="AO375" s="104">
        <v>4844</v>
      </c>
      <c r="AP375" s="105">
        <v>0.35</v>
      </c>
      <c r="AQ375" s="106" t="s">
        <v>66</v>
      </c>
      <c r="AS375" s="100">
        <f>AVERAGE(AJ$6:AJ375)</f>
        <v>6202.7027027027025</v>
      </c>
      <c r="AT375" s="100">
        <f>AVERAGE(AN$6:AN375)</f>
        <v>2158.1378378378377</v>
      </c>
      <c r="AU375" s="100">
        <f>AVERAGE(AO$6:AO375)</f>
        <v>4044.5648648648648</v>
      </c>
      <c r="AV375" s="6"/>
      <c r="AX375" s="103">
        <v>370</v>
      </c>
      <c r="AY375" s="103">
        <v>2</v>
      </c>
      <c r="AZ375" s="103">
        <v>5</v>
      </c>
      <c r="BA375" s="103">
        <v>3</v>
      </c>
      <c r="BB375" s="104">
        <v>62</v>
      </c>
      <c r="BC375" s="103">
        <v>9</v>
      </c>
      <c r="BD375" s="103">
        <v>12</v>
      </c>
      <c r="BE375" s="104">
        <v>800</v>
      </c>
      <c r="BF375" s="103">
        <v>10</v>
      </c>
      <c r="BG375" s="104">
        <v>500</v>
      </c>
      <c r="BH375" s="104">
        <v>9300</v>
      </c>
      <c r="BI375" s="104">
        <v>300</v>
      </c>
      <c r="BJ375" s="104">
        <v>0</v>
      </c>
      <c r="BK375" s="104">
        <v>860</v>
      </c>
      <c r="BL375" s="104">
        <v>2660</v>
      </c>
      <c r="BM375" s="104">
        <v>6640</v>
      </c>
      <c r="BN375" s="105">
        <v>0.5</v>
      </c>
      <c r="BO375" s="106" t="str">
        <v>No</v>
      </c>
      <c r="BQ375" s="100">
        <f>AVERAGE(BH$6:BH375)</f>
        <v>7559.1891891891892</v>
      </c>
      <c r="BR375" s="100">
        <f>AVERAGE(BL$6:BL375)</f>
        <v>2088.7675675675678</v>
      </c>
      <c r="BS375" s="100">
        <f>AVERAGE(BM$6:BM375)</f>
        <v>5470.4216216216219</v>
      </c>
      <c r="BT375" s="6"/>
      <c r="BU375" s="103">
        <v>370</v>
      </c>
      <c r="BV375" s="103">
        <v>2</v>
      </c>
      <c r="BW375" s="103">
        <v>3</v>
      </c>
      <c r="BX375" s="103">
        <v>3</v>
      </c>
      <c r="BY375" s="104">
        <v>36</v>
      </c>
      <c r="BZ375" s="103">
        <v>7</v>
      </c>
      <c r="CA375" s="103">
        <v>10</v>
      </c>
      <c r="CB375" s="104">
        <v>800</v>
      </c>
      <c r="CC375" s="103">
        <v>8</v>
      </c>
      <c r="CD375" s="104">
        <v>300</v>
      </c>
      <c r="CE375" s="104">
        <v>7500</v>
      </c>
      <c r="CF375" s="104">
        <v>300</v>
      </c>
      <c r="CG375" s="104">
        <v>0</v>
      </c>
      <c r="CH375" s="104">
        <v>528</v>
      </c>
      <c r="CI375" s="104">
        <v>2028</v>
      </c>
      <c r="CJ375" s="104">
        <v>5472</v>
      </c>
      <c r="CK375" s="105">
        <v>0.4</v>
      </c>
      <c r="CL375" s="106" t="s">
        <v>66</v>
      </c>
      <c r="CN375" s="100">
        <f>AVERAGE(CE$6:CE375)</f>
        <v>7634.864864864865</v>
      </c>
      <c r="CO375" s="100">
        <f>AVERAGE(CI$6:CI375)</f>
        <v>2123.2918918918917</v>
      </c>
      <c r="CP375" s="100">
        <f>AVERAGE(CJ$6:CJ375)</f>
        <v>5511.5729729729728</v>
      </c>
    </row>
    <row r="376" spans="2:94" ht="16" x14ac:dyDescent="0.2">
      <c r="B376" s="103">
        <v>371</v>
      </c>
      <c r="C376" s="103">
        <v>1</v>
      </c>
      <c r="D376" s="103">
        <v>4</v>
      </c>
      <c r="E376" s="103">
        <v>1</v>
      </c>
      <c r="F376" s="104">
        <v>77</v>
      </c>
      <c r="G376" s="103">
        <v>8</v>
      </c>
      <c r="H376" s="103">
        <v>9</v>
      </c>
      <c r="I376" s="104">
        <v>450</v>
      </c>
      <c r="J376" s="103">
        <v>8</v>
      </c>
      <c r="K376" s="104">
        <v>600</v>
      </c>
      <c r="L376" s="104">
        <v>4650</v>
      </c>
      <c r="M376" s="104">
        <v>500</v>
      </c>
      <c r="N376" s="104">
        <v>0</v>
      </c>
      <c r="O376" s="104">
        <v>856</v>
      </c>
      <c r="P376" s="104">
        <v>2556</v>
      </c>
      <c r="Q376" s="104">
        <v>2094</v>
      </c>
      <c r="R376" s="105">
        <v>0.4</v>
      </c>
      <c r="S376" s="106" t="s">
        <v>66</v>
      </c>
      <c r="U376" s="100">
        <f>AVERAGE(L$6:L376)</f>
        <v>4219.0026954177902</v>
      </c>
      <c r="V376" s="100">
        <f>AVERAGE(P$6:P376)</f>
        <v>1887.2884097035039</v>
      </c>
      <c r="W376" s="100">
        <f>AVERAGE(Q$6:Q376)</f>
        <v>2331.7142857142858</v>
      </c>
      <c r="X376" s="6"/>
      <c r="Z376" s="103">
        <v>371</v>
      </c>
      <c r="AA376" s="103">
        <v>5</v>
      </c>
      <c r="AB376" s="103">
        <v>4</v>
      </c>
      <c r="AC376" s="103">
        <v>4</v>
      </c>
      <c r="AD376" s="104">
        <v>49</v>
      </c>
      <c r="AE376" s="103">
        <v>8</v>
      </c>
      <c r="AF376" s="103">
        <v>12</v>
      </c>
      <c r="AG376" s="104">
        <v>3000</v>
      </c>
      <c r="AH376" s="103">
        <v>7</v>
      </c>
      <c r="AI376" s="104">
        <v>600</v>
      </c>
      <c r="AJ376" s="104">
        <v>7800</v>
      </c>
      <c r="AK376" s="104">
        <v>500</v>
      </c>
      <c r="AL376" s="104">
        <v>0</v>
      </c>
      <c r="AM376" s="104">
        <v>583</v>
      </c>
      <c r="AN376" s="104">
        <v>2133</v>
      </c>
      <c r="AO376" s="104">
        <v>5667</v>
      </c>
      <c r="AP376" s="105">
        <v>0.35</v>
      </c>
      <c r="AQ376" s="106" t="s">
        <v>66</v>
      </c>
      <c r="AS376" s="100">
        <f>AVERAGE(AJ$6:AJ376)</f>
        <v>6207.0080862533696</v>
      </c>
      <c r="AT376" s="100">
        <f>AVERAGE(AN$6:AN376)</f>
        <v>2158.0700808625338</v>
      </c>
      <c r="AU376" s="100">
        <f>AVERAGE(AO$6:AO376)</f>
        <v>4048.9380053908358</v>
      </c>
      <c r="AV376" s="6"/>
      <c r="AX376" s="103">
        <v>371</v>
      </c>
      <c r="AY376" s="103">
        <v>2</v>
      </c>
      <c r="AZ376" s="103">
        <v>4</v>
      </c>
      <c r="BA376" s="103">
        <v>0</v>
      </c>
      <c r="BB376" s="104">
        <v>38</v>
      </c>
      <c r="BC376" s="103">
        <v>6</v>
      </c>
      <c r="BD376" s="103">
        <v>6</v>
      </c>
      <c r="BE376" s="104">
        <v>800</v>
      </c>
      <c r="BF376" s="103">
        <v>4</v>
      </c>
      <c r="BG376" s="104">
        <v>400</v>
      </c>
      <c r="BH376" s="104">
        <v>4400</v>
      </c>
      <c r="BI376" s="104">
        <v>300</v>
      </c>
      <c r="BJ376" s="104">
        <v>0</v>
      </c>
      <c r="BK376" s="104">
        <v>392</v>
      </c>
      <c r="BL376" s="104">
        <v>1292</v>
      </c>
      <c r="BM376" s="104">
        <v>3108</v>
      </c>
      <c r="BN376" s="105">
        <v>0.2</v>
      </c>
      <c r="BO376" s="106" t="str">
        <v>No</v>
      </c>
      <c r="BQ376" s="100">
        <f>AVERAGE(BH$6:BH376)</f>
        <v>7550.6738544474392</v>
      </c>
      <c r="BR376" s="100">
        <f>AVERAGE(BL$6:BL376)</f>
        <v>2086.6199460916441</v>
      </c>
      <c r="BS376" s="100">
        <f>AVERAGE(BM$6:BM376)</f>
        <v>5464.0539083557951</v>
      </c>
      <c r="BT376" s="6"/>
      <c r="BU376" s="103">
        <v>371</v>
      </c>
      <c r="BV376" s="103">
        <v>4</v>
      </c>
      <c r="BW376" s="103">
        <v>4</v>
      </c>
      <c r="BX376" s="103">
        <v>4</v>
      </c>
      <c r="BY376" s="104">
        <v>30</v>
      </c>
      <c r="BZ376" s="103">
        <v>11</v>
      </c>
      <c r="CA376" s="103">
        <v>15</v>
      </c>
      <c r="CB376" s="104">
        <v>1600</v>
      </c>
      <c r="CC376" s="103">
        <v>11</v>
      </c>
      <c r="CD376" s="104">
        <v>400</v>
      </c>
      <c r="CE376" s="104">
        <v>10800</v>
      </c>
      <c r="CF376" s="104">
        <v>300</v>
      </c>
      <c r="CG376" s="104">
        <v>0</v>
      </c>
      <c r="CH376" s="104">
        <v>570</v>
      </c>
      <c r="CI376" s="104">
        <v>2520</v>
      </c>
      <c r="CJ376" s="104">
        <v>8280</v>
      </c>
      <c r="CK376" s="105">
        <v>0.55000000000000004</v>
      </c>
      <c r="CL376" s="106" t="s">
        <v>66</v>
      </c>
      <c r="CN376" s="100">
        <f>AVERAGE(CE$6:CE376)</f>
        <v>7643.3962264150941</v>
      </c>
      <c r="CO376" s="100">
        <f>AVERAGE(CI$6:CI376)</f>
        <v>2124.3611859838275</v>
      </c>
      <c r="CP376" s="100">
        <f>AVERAGE(CJ$6:CJ376)</f>
        <v>5519.0350404312667</v>
      </c>
    </row>
    <row r="377" spans="2:94" ht="16" x14ac:dyDescent="0.2">
      <c r="B377" s="103">
        <v>372</v>
      </c>
      <c r="C377" s="103">
        <v>1</v>
      </c>
      <c r="D377" s="103">
        <v>3</v>
      </c>
      <c r="E377" s="103">
        <v>2</v>
      </c>
      <c r="F377" s="104">
        <v>30</v>
      </c>
      <c r="G377" s="103">
        <v>6</v>
      </c>
      <c r="H377" s="103">
        <v>8</v>
      </c>
      <c r="I377" s="104">
        <v>450</v>
      </c>
      <c r="J377" s="103">
        <v>7</v>
      </c>
      <c r="K377" s="104">
        <v>450</v>
      </c>
      <c r="L377" s="104">
        <v>4050</v>
      </c>
      <c r="M377" s="104">
        <v>500</v>
      </c>
      <c r="N377" s="104">
        <v>0</v>
      </c>
      <c r="O377" s="104">
        <v>450</v>
      </c>
      <c r="P377" s="104">
        <v>2000</v>
      </c>
      <c r="Q377" s="104">
        <v>2050</v>
      </c>
      <c r="R377" s="105">
        <v>0.35</v>
      </c>
      <c r="S377" s="106" t="s">
        <v>66</v>
      </c>
      <c r="U377" s="100">
        <f>AVERAGE(L$6:L377)</f>
        <v>4218.5483870967746</v>
      </c>
      <c r="V377" s="100">
        <f>AVERAGE(P$6:P377)</f>
        <v>1887.5913978494623</v>
      </c>
      <c r="W377" s="100">
        <f>AVERAGE(Q$6:Q377)</f>
        <v>2330.9569892473119</v>
      </c>
      <c r="X377" s="6"/>
      <c r="Z377" s="103">
        <v>372</v>
      </c>
      <c r="AA377" s="103">
        <v>4</v>
      </c>
      <c r="AB377" s="103">
        <v>5</v>
      </c>
      <c r="AC377" s="103">
        <v>1</v>
      </c>
      <c r="AD377" s="104">
        <v>46</v>
      </c>
      <c r="AE377" s="103">
        <v>6</v>
      </c>
      <c r="AF377" s="103">
        <v>7</v>
      </c>
      <c r="AG377" s="104">
        <v>2400</v>
      </c>
      <c r="AH377" s="103">
        <v>3</v>
      </c>
      <c r="AI377" s="104">
        <v>750</v>
      </c>
      <c r="AJ377" s="104">
        <v>4950</v>
      </c>
      <c r="AK377" s="104">
        <v>500</v>
      </c>
      <c r="AL377" s="104">
        <v>0</v>
      </c>
      <c r="AM377" s="104">
        <v>378</v>
      </c>
      <c r="AN377" s="104">
        <v>1328</v>
      </c>
      <c r="AO377" s="104">
        <v>3622</v>
      </c>
      <c r="AP377" s="105">
        <v>0.15</v>
      </c>
      <c r="AQ377" s="106" t="s">
        <v>66</v>
      </c>
      <c r="AS377" s="100">
        <f>AVERAGE(AJ$6:AJ377)</f>
        <v>6203.6290322580644</v>
      </c>
      <c r="AT377" s="100">
        <f>AVERAGE(AN$6:AN377)</f>
        <v>2155.8387096774195</v>
      </c>
      <c r="AU377" s="100">
        <f>AVERAGE(AO$6:AO377)</f>
        <v>4047.7903225806454</v>
      </c>
      <c r="AV377" s="6"/>
      <c r="AX377" s="103">
        <v>372</v>
      </c>
      <c r="AY377" s="103">
        <v>4</v>
      </c>
      <c r="AZ377" s="103">
        <v>3</v>
      </c>
      <c r="BA377" s="103">
        <v>2</v>
      </c>
      <c r="BB377" s="104">
        <v>43</v>
      </c>
      <c r="BC377" s="103">
        <v>9</v>
      </c>
      <c r="BD377" s="103">
        <v>11</v>
      </c>
      <c r="BE377" s="104">
        <v>1600</v>
      </c>
      <c r="BF377" s="103">
        <v>7</v>
      </c>
      <c r="BG377" s="104">
        <v>300</v>
      </c>
      <c r="BH377" s="104">
        <v>7500</v>
      </c>
      <c r="BI377" s="104">
        <v>300</v>
      </c>
      <c r="BJ377" s="104">
        <v>0</v>
      </c>
      <c r="BK377" s="104">
        <v>541</v>
      </c>
      <c r="BL377" s="104">
        <v>1891</v>
      </c>
      <c r="BM377" s="104">
        <v>5609</v>
      </c>
      <c r="BN377" s="105">
        <v>0.35</v>
      </c>
      <c r="BO377" s="106" t="str">
        <v>No</v>
      </c>
      <c r="BQ377" s="100">
        <f>AVERAGE(BH$6:BH377)</f>
        <v>7550.5376344086026</v>
      </c>
      <c r="BR377" s="100">
        <f>AVERAGE(BL$6:BL377)</f>
        <v>2086.0940860215055</v>
      </c>
      <c r="BS377" s="100">
        <f>AVERAGE(BM$6:BM377)</f>
        <v>5464.4435483870966</v>
      </c>
      <c r="BT377" s="6"/>
      <c r="BU377" s="103">
        <v>372</v>
      </c>
      <c r="BV377" s="103">
        <v>3</v>
      </c>
      <c r="BW377" s="103">
        <v>3</v>
      </c>
      <c r="BX377" s="103">
        <v>2</v>
      </c>
      <c r="BY377" s="104">
        <v>50</v>
      </c>
      <c r="BZ377" s="103">
        <v>7</v>
      </c>
      <c r="CA377" s="103">
        <v>9</v>
      </c>
      <c r="CB377" s="104">
        <v>1200</v>
      </c>
      <c r="CC377" s="103">
        <v>6</v>
      </c>
      <c r="CD377" s="104">
        <v>300</v>
      </c>
      <c r="CE377" s="104">
        <v>6300</v>
      </c>
      <c r="CF377" s="104">
        <v>300</v>
      </c>
      <c r="CG377" s="104">
        <v>0</v>
      </c>
      <c r="CH377" s="104">
        <v>540</v>
      </c>
      <c r="CI377" s="104">
        <v>1740</v>
      </c>
      <c r="CJ377" s="104">
        <v>4560</v>
      </c>
      <c r="CK377" s="105">
        <v>0.3</v>
      </c>
      <c r="CL377" s="106" t="s">
        <v>66</v>
      </c>
      <c r="CN377" s="100">
        <f>AVERAGE(CE$6:CE377)</f>
        <v>7639.7849462365593</v>
      </c>
      <c r="CO377" s="100">
        <f>AVERAGE(CI$6:CI377)</f>
        <v>2123.3279569892475</v>
      </c>
      <c r="CP377" s="100">
        <f>AVERAGE(CJ$6:CJ377)</f>
        <v>5516.4569892473119</v>
      </c>
    </row>
    <row r="378" spans="2:94" ht="16" x14ac:dyDescent="0.2">
      <c r="B378" s="103">
        <v>373</v>
      </c>
      <c r="C378" s="103">
        <v>4</v>
      </c>
      <c r="D378" s="103">
        <v>3</v>
      </c>
      <c r="E378" s="103">
        <v>3</v>
      </c>
      <c r="F378" s="104">
        <v>70</v>
      </c>
      <c r="G378" s="103">
        <v>6</v>
      </c>
      <c r="H378" s="103">
        <v>9</v>
      </c>
      <c r="I378" s="104">
        <v>1800</v>
      </c>
      <c r="J378" s="103">
        <v>5</v>
      </c>
      <c r="K378" s="104">
        <v>450</v>
      </c>
      <c r="L378" s="104">
        <v>4500</v>
      </c>
      <c r="M378" s="104">
        <v>500</v>
      </c>
      <c r="N378" s="104">
        <v>0</v>
      </c>
      <c r="O378" s="104">
        <v>590</v>
      </c>
      <c r="P378" s="104">
        <v>1840</v>
      </c>
      <c r="Q378" s="104">
        <v>2660</v>
      </c>
      <c r="R378" s="105">
        <v>0.25</v>
      </c>
      <c r="S378" s="106" t="s">
        <v>66</v>
      </c>
      <c r="U378" s="100">
        <f>AVERAGE(L$6:L378)</f>
        <v>4219.3029490616618</v>
      </c>
      <c r="V378" s="100">
        <f>AVERAGE(P$6:P378)</f>
        <v>1887.4638069705095</v>
      </c>
      <c r="W378" s="100">
        <f>AVERAGE(Q$6:Q378)</f>
        <v>2331.839142091153</v>
      </c>
      <c r="X378" s="6"/>
      <c r="Z378" s="103">
        <v>373</v>
      </c>
      <c r="AA378" s="103">
        <v>3</v>
      </c>
      <c r="AB378" s="103">
        <v>3</v>
      </c>
      <c r="AC378" s="103">
        <v>2</v>
      </c>
      <c r="AD378" s="104">
        <v>26</v>
      </c>
      <c r="AE378" s="103">
        <v>8</v>
      </c>
      <c r="AF378" s="103">
        <v>10</v>
      </c>
      <c r="AG378" s="104">
        <v>1800</v>
      </c>
      <c r="AH378" s="103">
        <v>7</v>
      </c>
      <c r="AI378" s="104">
        <v>450</v>
      </c>
      <c r="AJ378" s="104">
        <v>6450</v>
      </c>
      <c r="AK378" s="104">
        <v>500</v>
      </c>
      <c r="AL378" s="104">
        <v>0</v>
      </c>
      <c r="AM378" s="104">
        <v>422</v>
      </c>
      <c r="AN378" s="104">
        <v>1972</v>
      </c>
      <c r="AO378" s="104">
        <v>4478</v>
      </c>
      <c r="AP378" s="105">
        <v>0.35</v>
      </c>
      <c r="AQ378" s="106" t="s">
        <v>66</v>
      </c>
      <c r="AS378" s="100">
        <f>AVERAGE(AJ$6:AJ378)</f>
        <v>6204.289544235925</v>
      </c>
      <c r="AT378" s="100">
        <f>AVERAGE(AN$6:AN378)</f>
        <v>2155.3458445040214</v>
      </c>
      <c r="AU378" s="100">
        <f>AVERAGE(AO$6:AO378)</f>
        <v>4048.9436997319035</v>
      </c>
      <c r="AV378" s="6"/>
      <c r="AX378" s="103">
        <v>373</v>
      </c>
      <c r="AY378" s="103">
        <v>3</v>
      </c>
      <c r="AZ378" s="103">
        <v>2</v>
      </c>
      <c r="BA378" s="103">
        <v>2</v>
      </c>
      <c r="BB378" s="104">
        <v>65</v>
      </c>
      <c r="BC378" s="103">
        <v>8</v>
      </c>
      <c r="BD378" s="103">
        <v>10</v>
      </c>
      <c r="BE378" s="104">
        <v>1200</v>
      </c>
      <c r="BF378" s="103">
        <v>7</v>
      </c>
      <c r="BG378" s="104">
        <v>200</v>
      </c>
      <c r="BH378" s="104">
        <v>7000</v>
      </c>
      <c r="BI378" s="104">
        <v>300</v>
      </c>
      <c r="BJ378" s="104">
        <v>0</v>
      </c>
      <c r="BK378" s="104">
        <v>695</v>
      </c>
      <c r="BL378" s="104">
        <v>2045</v>
      </c>
      <c r="BM378" s="104">
        <v>4955</v>
      </c>
      <c r="BN378" s="105">
        <v>0.35</v>
      </c>
      <c r="BO378" s="106" t="str">
        <v>No</v>
      </c>
      <c r="BQ378" s="100">
        <f>AVERAGE(BH$6:BH378)</f>
        <v>7549.0616621983918</v>
      </c>
      <c r="BR378" s="100">
        <f>AVERAGE(BL$6:BL378)</f>
        <v>2085.9839142091155</v>
      </c>
      <c r="BS378" s="100">
        <f>AVERAGE(BM$6:BM378)</f>
        <v>5463.0777479892758</v>
      </c>
      <c r="BT378" s="6"/>
      <c r="BU378" s="103">
        <v>373</v>
      </c>
      <c r="BV378" s="103">
        <v>1</v>
      </c>
      <c r="BW378" s="103">
        <v>3</v>
      </c>
      <c r="BX378" s="103">
        <v>4</v>
      </c>
      <c r="BY378" s="104">
        <v>32</v>
      </c>
      <c r="BZ378" s="103">
        <v>10</v>
      </c>
      <c r="CA378" s="103">
        <v>14</v>
      </c>
      <c r="CB378" s="104">
        <v>400</v>
      </c>
      <c r="CC378" s="103">
        <v>13</v>
      </c>
      <c r="CD378" s="104">
        <v>300</v>
      </c>
      <c r="CE378" s="104">
        <v>11100</v>
      </c>
      <c r="CF378" s="104">
        <v>300</v>
      </c>
      <c r="CG378" s="104">
        <v>0</v>
      </c>
      <c r="CH378" s="104">
        <v>656</v>
      </c>
      <c r="CI378" s="104">
        <v>2906</v>
      </c>
      <c r="CJ378" s="104">
        <v>8194</v>
      </c>
      <c r="CK378" s="105">
        <v>0.65</v>
      </c>
      <c r="CL378" s="106" t="s">
        <v>66</v>
      </c>
      <c r="CN378" s="100">
        <f>AVERAGE(CE$6:CE378)</f>
        <v>7649.0616621983918</v>
      </c>
      <c r="CO378" s="100">
        <f>AVERAGE(CI$6:CI378)</f>
        <v>2125.4262734584449</v>
      </c>
      <c r="CP378" s="100">
        <f>AVERAGE(CJ$6:CJ378)</f>
        <v>5523.6353887399464</v>
      </c>
    </row>
    <row r="379" spans="2:94" ht="16" x14ac:dyDescent="0.2">
      <c r="B379" s="103">
        <v>374</v>
      </c>
      <c r="C379" s="103">
        <v>3</v>
      </c>
      <c r="D379" s="103">
        <v>4</v>
      </c>
      <c r="E379" s="103">
        <v>3</v>
      </c>
      <c r="F379" s="104">
        <v>62</v>
      </c>
      <c r="G379" s="103">
        <v>6</v>
      </c>
      <c r="H379" s="103">
        <v>9</v>
      </c>
      <c r="I379" s="104">
        <v>1350</v>
      </c>
      <c r="J379" s="103">
        <v>6</v>
      </c>
      <c r="K379" s="104">
        <v>600</v>
      </c>
      <c r="L379" s="104">
        <v>4650</v>
      </c>
      <c r="M379" s="104">
        <v>500</v>
      </c>
      <c r="N379" s="104">
        <v>0</v>
      </c>
      <c r="O379" s="104">
        <v>612</v>
      </c>
      <c r="P379" s="104">
        <v>2012</v>
      </c>
      <c r="Q379" s="104">
        <v>2638</v>
      </c>
      <c r="R379" s="105">
        <v>0.3</v>
      </c>
      <c r="S379" s="106" t="s">
        <v>66</v>
      </c>
      <c r="U379" s="100">
        <f>AVERAGE(L$6:L379)</f>
        <v>4220.454545454545</v>
      </c>
      <c r="V379" s="100">
        <f>AVERAGE(P$6:P379)</f>
        <v>1887.7967914438502</v>
      </c>
      <c r="W379" s="100">
        <f>AVERAGE(Q$6:Q379)</f>
        <v>2332.657754010695</v>
      </c>
      <c r="X379" s="6"/>
      <c r="Z379" s="103">
        <v>374</v>
      </c>
      <c r="AA379" s="103">
        <v>2</v>
      </c>
      <c r="AB379" s="103">
        <v>4</v>
      </c>
      <c r="AC379" s="103">
        <v>3</v>
      </c>
      <c r="AD379" s="104">
        <v>21</v>
      </c>
      <c r="AE379" s="103">
        <v>5</v>
      </c>
      <c r="AF379" s="103">
        <v>8</v>
      </c>
      <c r="AG379" s="104">
        <v>1200</v>
      </c>
      <c r="AH379" s="103">
        <v>6</v>
      </c>
      <c r="AI379" s="104">
        <v>600</v>
      </c>
      <c r="AJ379" s="104">
        <v>5400</v>
      </c>
      <c r="AK379" s="104">
        <v>500</v>
      </c>
      <c r="AL379" s="104">
        <v>0</v>
      </c>
      <c r="AM379" s="104">
        <v>366</v>
      </c>
      <c r="AN379" s="104">
        <v>1766</v>
      </c>
      <c r="AO379" s="104">
        <v>3634</v>
      </c>
      <c r="AP379" s="105">
        <v>0.3</v>
      </c>
      <c r="AQ379" s="106" t="s">
        <v>66</v>
      </c>
      <c r="AS379" s="100">
        <f>AVERAGE(AJ$6:AJ379)</f>
        <v>6202.139037433155</v>
      </c>
      <c r="AT379" s="100">
        <f>AVERAGE(AN$6:AN379)</f>
        <v>2154.3048128342248</v>
      </c>
      <c r="AU379" s="100">
        <f>AVERAGE(AO$6:AO379)</f>
        <v>4047.8342245989306</v>
      </c>
      <c r="AV379" s="6"/>
      <c r="AX379" s="103">
        <v>374</v>
      </c>
      <c r="AY379" s="103">
        <v>5</v>
      </c>
      <c r="AZ379" s="103">
        <v>3</v>
      </c>
      <c r="BA379" s="103">
        <v>3</v>
      </c>
      <c r="BB379" s="104">
        <v>50</v>
      </c>
      <c r="BC379" s="103">
        <v>7</v>
      </c>
      <c r="BD379" s="103">
        <v>10</v>
      </c>
      <c r="BE379" s="104">
        <v>2000</v>
      </c>
      <c r="BF379" s="103">
        <v>5</v>
      </c>
      <c r="BG379" s="104">
        <v>300</v>
      </c>
      <c r="BH379" s="104">
        <v>6300</v>
      </c>
      <c r="BI379" s="104">
        <v>300</v>
      </c>
      <c r="BJ379" s="104">
        <v>0</v>
      </c>
      <c r="BK379" s="104">
        <v>490</v>
      </c>
      <c r="BL379" s="104">
        <v>1540</v>
      </c>
      <c r="BM379" s="104">
        <v>4760</v>
      </c>
      <c r="BN379" s="105">
        <v>0.25</v>
      </c>
      <c r="BO379" s="106" t="str">
        <v>No</v>
      </c>
      <c r="BQ379" s="100">
        <f>AVERAGE(BH$6:BH379)</f>
        <v>7545.7219251336901</v>
      </c>
      <c r="BR379" s="100">
        <f>AVERAGE(BL$6:BL379)</f>
        <v>2084.524064171123</v>
      </c>
      <c r="BS379" s="100">
        <f>AVERAGE(BM$6:BM379)</f>
        <v>5461.1978609625667</v>
      </c>
      <c r="BT379" s="6"/>
      <c r="BU379" s="103">
        <v>374</v>
      </c>
      <c r="BV379" s="103">
        <v>4</v>
      </c>
      <c r="BW379" s="103">
        <v>2</v>
      </c>
      <c r="BX379" s="103">
        <v>2</v>
      </c>
      <c r="BY379" s="104">
        <v>49</v>
      </c>
      <c r="BZ379" s="103">
        <v>9</v>
      </c>
      <c r="CA379" s="103">
        <v>11</v>
      </c>
      <c r="CB379" s="104">
        <v>1600</v>
      </c>
      <c r="CC379" s="103">
        <v>7</v>
      </c>
      <c r="CD379" s="104">
        <v>200</v>
      </c>
      <c r="CE379" s="104">
        <v>7400</v>
      </c>
      <c r="CF379" s="104">
        <v>300</v>
      </c>
      <c r="CG379" s="104">
        <v>0</v>
      </c>
      <c r="CH379" s="104">
        <v>583</v>
      </c>
      <c r="CI379" s="104">
        <v>1933</v>
      </c>
      <c r="CJ379" s="104">
        <v>5467</v>
      </c>
      <c r="CK379" s="105">
        <v>0.35</v>
      </c>
      <c r="CL379" s="106" t="s">
        <v>66</v>
      </c>
      <c r="CN379" s="100">
        <f>AVERAGE(CE$6:CE379)</f>
        <v>7648.3957219251333</v>
      </c>
      <c r="CO379" s="100">
        <f>AVERAGE(CI$6:CI379)</f>
        <v>2124.9117647058824</v>
      </c>
      <c r="CP379" s="100">
        <f>AVERAGE(CJ$6:CJ379)</f>
        <v>5523.4839572192514</v>
      </c>
    </row>
    <row r="380" spans="2:94" ht="16" x14ac:dyDescent="0.2">
      <c r="B380" s="103">
        <v>375</v>
      </c>
      <c r="C380" s="103">
        <v>4</v>
      </c>
      <c r="D380" s="103">
        <v>3</v>
      </c>
      <c r="E380" s="103">
        <v>2</v>
      </c>
      <c r="F380" s="104">
        <v>67</v>
      </c>
      <c r="G380" s="103">
        <v>7</v>
      </c>
      <c r="H380" s="103">
        <v>9</v>
      </c>
      <c r="I380" s="104">
        <v>1800</v>
      </c>
      <c r="J380" s="103">
        <v>5</v>
      </c>
      <c r="K380" s="104">
        <v>450</v>
      </c>
      <c r="L380" s="104">
        <v>4500</v>
      </c>
      <c r="M380" s="104">
        <v>500</v>
      </c>
      <c r="N380" s="104">
        <v>0</v>
      </c>
      <c r="O380" s="104">
        <v>575</v>
      </c>
      <c r="P380" s="104">
        <v>1825</v>
      </c>
      <c r="Q380" s="104">
        <v>2675</v>
      </c>
      <c r="R380" s="105">
        <v>0.25</v>
      </c>
      <c r="S380" s="106" t="s">
        <v>66</v>
      </c>
      <c r="U380" s="100">
        <f>AVERAGE(L$6:L380)</f>
        <v>4221.2</v>
      </c>
      <c r="V380" s="100">
        <f>AVERAGE(P$6:P380)</f>
        <v>1887.6293333333333</v>
      </c>
      <c r="W380" s="100">
        <f>AVERAGE(Q$6:Q380)</f>
        <v>2333.5706666666665</v>
      </c>
      <c r="X380" s="6"/>
      <c r="Z380" s="103">
        <v>375</v>
      </c>
      <c r="AA380" s="103">
        <v>0</v>
      </c>
      <c r="AB380" s="103">
        <v>3</v>
      </c>
      <c r="AC380" s="103">
        <v>2</v>
      </c>
      <c r="AD380" s="104">
        <v>47</v>
      </c>
      <c r="AE380" s="103">
        <v>8</v>
      </c>
      <c r="AF380" s="103">
        <v>10</v>
      </c>
      <c r="AG380" s="104">
        <v>0</v>
      </c>
      <c r="AH380" s="103">
        <v>10</v>
      </c>
      <c r="AI380" s="104">
        <v>450</v>
      </c>
      <c r="AJ380" s="104">
        <v>6450</v>
      </c>
      <c r="AK380" s="104">
        <v>500</v>
      </c>
      <c r="AL380" s="104">
        <v>0</v>
      </c>
      <c r="AM380" s="104">
        <v>710</v>
      </c>
      <c r="AN380" s="104">
        <v>2710</v>
      </c>
      <c r="AO380" s="104">
        <v>3740</v>
      </c>
      <c r="AP380" s="105">
        <v>0.5</v>
      </c>
      <c r="AQ380" s="106" t="s">
        <v>66</v>
      </c>
      <c r="AS380" s="100">
        <f>AVERAGE(AJ$6:AJ380)</f>
        <v>6202.8</v>
      </c>
      <c r="AT380" s="100">
        <f>AVERAGE(AN$6:AN380)</f>
        <v>2155.7866666666669</v>
      </c>
      <c r="AU380" s="100">
        <f>AVERAGE(AO$6:AO380)</f>
        <v>4047.0133333333333</v>
      </c>
      <c r="AV380" s="6"/>
      <c r="AX380" s="103">
        <v>375</v>
      </c>
      <c r="AY380" s="103">
        <v>2</v>
      </c>
      <c r="AZ380" s="103">
        <v>2</v>
      </c>
      <c r="BA380" s="103">
        <v>4</v>
      </c>
      <c r="BB380" s="104">
        <v>35</v>
      </c>
      <c r="BC380" s="103">
        <v>8</v>
      </c>
      <c r="BD380" s="103">
        <v>12</v>
      </c>
      <c r="BE380" s="104">
        <v>800</v>
      </c>
      <c r="BF380" s="103">
        <v>10</v>
      </c>
      <c r="BG380" s="104">
        <v>200</v>
      </c>
      <c r="BH380" s="104">
        <v>9000</v>
      </c>
      <c r="BI380" s="104">
        <v>300</v>
      </c>
      <c r="BJ380" s="104">
        <v>0</v>
      </c>
      <c r="BK380" s="104">
        <v>590</v>
      </c>
      <c r="BL380" s="104">
        <v>2390</v>
      </c>
      <c r="BM380" s="104">
        <v>6610</v>
      </c>
      <c r="BN380" s="105">
        <v>0.5</v>
      </c>
      <c r="BO380" s="106" t="str">
        <v>No</v>
      </c>
      <c r="BQ380" s="100">
        <f>AVERAGE(BH$6:BH380)</f>
        <v>7549.6</v>
      </c>
      <c r="BR380" s="100">
        <f>AVERAGE(BL$6:BL380)</f>
        <v>2085.3386666666665</v>
      </c>
      <c r="BS380" s="100">
        <f>AVERAGE(BM$6:BM380)</f>
        <v>5464.2613333333329</v>
      </c>
      <c r="BT380" s="6"/>
      <c r="BU380" s="103">
        <v>375</v>
      </c>
      <c r="BV380" s="103">
        <v>1</v>
      </c>
      <c r="BW380" s="103">
        <v>2</v>
      </c>
      <c r="BX380" s="103">
        <v>2</v>
      </c>
      <c r="BY380" s="104">
        <v>42</v>
      </c>
      <c r="BZ380" s="103">
        <v>9</v>
      </c>
      <c r="CA380" s="103">
        <v>11</v>
      </c>
      <c r="CB380" s="104">
        <v>400</v>
      </c>
      <c r="CC380" s="103">
        <v>10</v>
      </c>
      <c r="CD380" s="104">
        <v>200</v>
      </c>
      <c r="CE380" s="104">
        <v>8600</v>
      </c>
      <c r="CF380" s="104">
        <v>300</v>
      </c>
      <c r="CG380" s="104">
        <v>0</v>
      </c>
      <c r="CH380" s="104">
        <v>660</v>
      </c>
      <c r="CI380" s="104">
        <v>2460</v>
      </c>
      <c r="CJ380" s="104">
        <v>6140</v>
      </c>
      <c r="CK380" s="105">
        <v>0.5</v>
      </c>
      <c r="CL380" s="106" t="s">
        <v>66</v>
      </c>
      <c r="CN380" s="100">
        <f>AVERAGE(CE$6:CE380)</f>
        <v>7650.9333333333334</v>
      </c>
      <c r="CO380" s="100">
        <f>AVERAGE(CI$6:CI380)</f>
        <v>2125.8053333333332</v>
      </c>
      <c r="CP380" s="100">
        <f>AVERAGE(CJ$6:CJ380)</f>
        <v>5525.1279999999997</v>
      </c>
    </row>
    <row r="381" spans="2:94" ht="16" x14ac:dyDescent="0.2">
      <c r="B381" s="103">
        <v>376</v>
      </c>
      <c r="C381" s="103">
        <v>2</v>
      </c>
      <c r="D381" s="103">
        <v>4</v>
      </c>
      <c r="E381" s="103">
        <v>2</v>
      </c>
      <c r="F381" s="104">
        <v>38</v>
      </c>
      <c r="G381" s="103">
        <v>7</v>
      </c>
      <c r="H381" s="103">
        <v>9</v>
      </c>
      <c r="I381" s="104">
        <v>900</v>
      </c>
      <c r="J381" s="103">
        <v>7</v>
      </c>
      <c r="K381" s="104">
        <v>600</v>
      </c>
      <c r="L381" s="104">
        <v>4650</v>
      </c>
      <c r="M381" s="104">
        <v>500</v>
      </c>
      <c r="N381" s="104">
        <v>0</v>
      </c>
      <c r="O381" s="104">
        <v>506</v>
      </c>
      <c r="P381" s="104">
        <v>2056</v>
      </c>
      <c r="Q381" s="104">
        <v>2594</v>
      </c>
      <c r="R381" s="105">
        <v>0.35</v>
      </c>
      <c r="S381" s="106" t="s">
        <v>66</v>
      </c>
      <c r="U381" s="100">
        <f>AVERAGE(L$6:L381)</f>
        <v>4222.3404255319147</v>
      </c>
      <c r="V381" s="100">
        <f>AVERAGE(P$6:P381)</f>
        <v>1888.0771276595744</v>
      </c>
      <c r="W381" s="100">
        <f>AVERAGE(Q$6:Q381)</f>
        <v>2334.2632978723404</v>
      </c>
      <c r="X381" s="6"/>
      <c r="Z381" s="103">
        <v>376</v>
      </c>
      <c r="AA381" s="103">
        <v>5</v>
      </c>
      <c r="AB381" s="103">
        <v>4</v>
      </c>
      <c r="AC381" s="103">
        <v>3</v>
      </c>
      <c r="AD381" s="104">
        <v>35</v>
      </c>
      <c r="AE381" s="103">
        <v>5</v>
      </c>
      <c r="AF381" s="103">
        <v>8</v>
      </c>
      <c r="AG381" s="104">
        <v>3000</v>
      </c>
      <c r="AH381" s="103">
        <v>3</v>
      </c>
      <c r="AI381" s="104">
        <v>600</v>
      </c>
      <c r="AJ381" s="104">
        <v>5400</v>
      </c>
      <c r="AK381" s="104">
        <v>500</v>
      </c>
      <c r="AL381" s="104">
        <v>0</v>
      </c>
      <c r="AM381" s="104">
        <v>345</v>
      </c>
      <c r="AN381" s="104">
        <v>1295</v>
      </c>
      <c r="AO381" s="104">
        <v>4105</v>
      </c>
      <c r="AP381" s="105">
        <v>0.15</v>
      </c>
      <c r="AQ381" s="106" t="s">
        <v>66</v>
      </c>
      <c r="AS381" s="100">
        <f>AVERAGE(AJ$6:AJ381)</f>
        <v>6200.6648936170213</v>
      </c>
      <c r="AT381" s="100">
        <f>AVERAGE(AN$6:AN381)</f>
        <v>2153.497340425532</v>
      </c>
      <c r="AU381" s="100">
        <f>AVERAGE(AO$6:AO381)</f>
        <v>4047.1675531914893</v>
      </c>
      <c r="AV381" s="6"/>
      <c r="AX381" s="103">
        <v>376</v>
      </c>
      <c r="AY381" s="103">
        <v>4</v>
      </c>
      <c r="AZ381" s="103">
        <v>2</v>
      </c>
      <c r="BA381" s="103">
        <v>0</v>
      </c>
      <c r="BB381" s="104">
        <v>45</v>
      </c>
      <c r="BC381" s="103">
        <v>9</v>
      </c>
      <c r="BD381" s="103">
        <v>9</v>
      </c>
      <c r="BE381" s="104">
        <v>1600</v>
      </c>
      <c r="BF381" s="103">
        <v>5</v>
      </c>
      <c r="BG381" s="104">
        <v>200</v>
      </c>
      <c r="BH381" s="104">
        <v>5800</v>
      </c>
      <c r="BI381" s="104">
        <v>300</v>
      </c>
      <c r="BJ381" s="104">
        <v>0</v>
      </c>
      <c r="BK381" s="104">
        <v>465</v>
      </c>
      <c r="BL381" s="104">
        <v>1515</v>
      </c>
      <c r="BM381" s="104">
        <v>4285</v>
      </c>
      <c r="BN381" s="105">
        <v>0.25</v>
      </c>
      <c r="BO381" s="106" t="str">
        <v>No</v>
      </c>
      <c r="BQ381" s="100">
        <f>AVERAGE(BH$6:BH381)</f>
        <v>7544.9468085106382</v>
      </c>
      <c r="BR381" s="100">
        <f>AVERAGE(BL$6:BL381)</f>
        <v>2083.8218085106382</v>
      </c>
      <c r="BS381" s="100">
        <f>AVERAGE(BM$6:BM381)</f>
        <v>5461.125</v>
      </c>
      <c r="BT381" s="6"/>
      <c r="BU381" s="103">
        <v>376</v>
      </c>
      <c r="BV381" s="103">
        <v>4</v>
      </c>
      <c r="BW381" s="103">
        <v>4</v>
      </c>
      <c r="BX381" s="103">
        <v>4</v>
      </c>
      <c r="BY381" s="104">
        <v>42</v>
      </c>
      <c r="BZ381" s="103">
        <v>7</v>
      </c>
      <c r="CA381" s="103">
        <v>11</v>
      </c>
      <c r="CB381" s="104">
        <v>1600</v>
      </c>
      <c r="CC381" s="103">
        <v>7</v>
      </c>
      <c r="CD381" s="104">
        <v>400</v>
      </c>
      <c r="CE381" s="104">
        <v>7600</v>
      </c>
      <c r="CF381" s="104">
        <v>300</v>
      </c>
      <c r="CG381" s="104">
        <v>0</v>
      </c>
      <c r="CH381" s="104">
        <v>534</v>
      </c>
      <c r="CI381" s="104">
        <v>1884</v>
      </c>
      <c r="CJ381" s="104">
        <v>5716</v>
      </c>
      <c r="CK381" s="105">
        <v>0.35</v>
      </c>
      <c r="CL381" s="106" t="s">
        <v>66</v>
      </c>
      <c r="CN381" s="100">
        <f>AVERAGE(CE$6:CE381)</f>
        <v>7650.7978723404258</v>
      </c>
      <c r="CO381" s="100">
        <f>AVERAGE(CI$6:CI381)</f>
        <v>2125.1622340425533</v>
      </c>
      <c r="CP381" s="100">
        <f>AVERAGE(CJ$6:CJ381)</f>
        <v>5525.635638297872</v>
      </c>
    </row>
    <row r="382" spans="2:94" ht="16" x14ac:dyDescent="0.2">
      <c r="B382" s="103">
        <v>377</v>
      </c>
      <c r="C382" s="103">
        <v>4</v>
      </c>
      <c r="D382" s="103">
        <v>3</v>
      </c>
      <c r="E382" s="103">
        <v>3</v>
      </c>
      <c r="F382" s="104">
        <v>57</v>
      </c>
      <c r="G382" s="103">
        <v>6</v>
      </c>
      <c r="H382" s="103">
        <v>9</v>
      </c>
      <c r="I382" s="104">
        <v>1800</v>
      </c>
      <c r="J382" s="103">
        <v>5</v>
      </c>
      <c r="K382" s="104">
        <v>450</v>
      </c>
      <c r="L382" s="104">
        <v>4500</v>
      </c>
      <c r="M382" s="104">
        <v>500</v>
      </c>
      <c r="N382" s="104">
        <v>0</v>
      </c>
      <c r="O382" s="104">
        <v>525</v>
      </c>
      <c r="P382" s="104">
        <v>1775</v>
      </c>
      <c r="Q382" s="104">
        <v>2725</v>
      </c>
      <c r="R382" s="105">
        <v>0.25</v>
      </c>
      <c r="S382" s="106" t="s">
        <v>66</v>
      </c>
      <c r="U382" s="100">
        <f>AVERAGE(L$6:L382)</f>
        <v>4223.0769230769229</v>
      </c>
      <c r="V382" s="100">
        <f>AVERAGE(P$6:P382)</f>
        <v>1887.7771883289124</v>
      </c>
      <c r="W382" s="100">
        <f>AVERAGE(Q$6:Q382)</f>
        <v>2335.2997347480105</v>
      </c>
      <c r="X382" s="6"/>
      <c r="Z382" s="103">
        <v>377</v>
      </c>
      <c r="AA382" s="103">
        <v>3</v>
      </c>
      <c r="AB382" s="103">
        <v>4</v>
      </c>
      <c r="AC382" s="103">
        <v>4</v>
      </c>
      <c r="AD382" s="104">
        <v>41</v>
      </c>
      <c r="AE382" s="103">
        <v>8</v>
      </c>
      <c r="AF382" s="103">
        <v>12</v>
      </c>
      <c r="AG382" s="104">
        <v>1800</v>
      </c>
      <c r="AH382" s="103">
        <v>9</v>
      </c>
      <c r="AI382" s="104">
        <v>600</v>
      </c>
      <c r="AJ382" s="104">
        <v>7800</v>
      </c>
      <c r="AK382" s="104">
        <v>500</v>
      </c>
      <c r="AL382" s="104">
        <v>0</v>
      </c>
      <c r="AM382" s="104">
        <v>609</v>
      </c>
      <c r="AN382" s="104">
        <v>2459</v>
      </c>
      <c r="AO382" s="104">
        <v>5341</v>
      </c>
      <c r="AP382" s="105">
        <v>0.45</v>
      </c>
      <c r="AQ382" s="106" t="s">
        <v>66</v>
      </c>
      <c r="AS382" s="100">
        <f>AVERAGE(AJ$6:AJ382)</f>
        <v>6204.9071618037133</v>
      </c>
      <c r="AT382" s="100">
        <f>AVERAGE(AN$6:AN382)</f>
        <v>2154.3076923076924</v>
      </c>
      <c r="AU382" s="100">
        <f>AVERAGE(AO$6:AO382)</f>
        <v>4050.5994694960214</v>
      </c>
      <c r="AV382" s="6"/>
      <c r="AX382" s="103">
        <v>377</v>
      </c>
      <c r="AY382" s="103">
        <v>3</v>
      </c>
      <c r="AZ382" s="103">
        <v>3</v>
      </c>
      <c r="BA382" s="103">
        <v>2</v>
      </c>
      <c r="BB382" s="104">
        <v>89</v>
      </c>
      <c r="BC382" s="103">
        <v>8</v>
      </c>
      <c r="BD382" s="103">
        <v>10</v>
      </c>
      <c r="BE382" s="104">
        <v>1200</v>
      </c>
      <c r="BF382" s="103">
        <v>7</v>
      </c>
      <c r="BG382" s="104">
        <v>300</v>
      </c>
      <c r="BH382" s="104">
        <v>7100</v>
      </c>
      <c r="BI382" s="104">
        <v>300</v>
      </c>
      <c r="BJ382" s="104">
        <v>0</v>
      </c>
      <c r="BK382" s="104">
        <v>863</v>
      </c>
      <c r="BL382" s="104">
        <v>2213</v>
      </c>
      <c r="BM382" s="104">
        <v>4887</v>
      </c>
      <c r="BN382" s="105">
        <v>0.35</v>
      </c>
      <c r="BO382" s="106" t="str">
        <v>No</v>
      </c>
      <c r="BQ382" s="100">
        <f>AVERAGE(BH$6:BH382)</f>
        <v>7543.7665782493368</v>
      </c>
      <c r="BR382" s="100">
        <f>AVERAGE(BL$6:BL382)</f>
        <v>2084.1644562334218</v>
      </c>
      <c r="BS382" s="100">
        <f>AVERAGE(BM$6:BM382)</f>
        <v>5459.6021220159155</v>
      </c>
      <c r="BT382" s="6"/>
      <c r="BU382" s="103">
        <v>377</v>
      </c>
      <c r="BV382" s="103">
        <v>2</v>
      </c>
      <c r="BW382" s="103">
        <v>2</v>
      </c>
      <c r="BX382" s="103">
        <v>3</v>
      </c>
      <c r="BY382" s="104">
        <v>44</v>
      </c>
      <c r="BZ382" s="103">
        <v>11</v>
      </c>
      <c r="CA382" s="103">
        <v>14</v>
      </c>
      <c r="CB382" s="104">
        <v>800</v>
      </c>
      <c r="CC382" s="103">
        <v>12</v>
      </c>
      <c r="CD382" s="104">
        <v>200</v>
      </c>
      <c r="CE382" s="104">
        <v>10600</v>
      </c>
      <c r="CF382" s="104">
        <v>300</v>
      </c>
      <c r="CG382" s="104">
        <v>0</v>
      </c>
      <c r="CH382" s="104">
        <v>768</v>
      </c>
      <c r="CI382" s="104">
        <v>2868</v>
      </c>
      <c r="CJ382" s="104">
        <v>7732</v>
      </c>
      <c r="CK382" s="105">
        <v>0.6</v>
      </c>
      <c r="CL382" s="106" t="s">
        <v>66</v>
      </c>
      <c r="CN382" s="100">
        <f>AVERAGE(CE$6:CE382)</f>
        <v>7658.6206896551721</v>
      </c>
      <c r="CO382" s="100">
        <f>AVERAGE(CI$6:CI382)</f>
        <v>2127.132625994695</v>
      </c>
      <c r="CP382" s="100">
        <f>AVERAGE(CJ$6:CJ382)</f>
        <v>5531.4880636604776</v>
      </c>
    </row>
    <row r="383" spans="2:94" ht="16" x14ac:dyDescent="0.2">
      <c r="B383" s="103">
        <v>378</v>
      </c>
      <c r="C383" s="103">
        <v>4</v>
      </c>
      <c r="D383" s="103">
        <v>3</v>
      </c>
      <c r="E383" s="103">
        <v>2</v>
      </c>
      <c r="F383" s="104">
        <v>46</v>
      </c>
      <c r="G383" s="103">
        <v>6</v>
      </c>
      <c r="H383" s="103">
        <v>8</v>
      </c>
      <c r="I383" s="104">
        <v>1800</v>
      </c>
      <c r="J383" s="103">
        <v>4</v>
      </c>
      <c r="K383" s="104">
        <v>450</v>
      </c>
      <c r="L383" s="104">
        <v>4050</v>
      </c>
      <c r="M383" s="104">
        <v>500</v>
      </c>
      <c r="N383" s="104">
        <v>0</v>
      </c>
      <c r="O383" s="104">
        <v>424</v>
      </c>
      <c r="P383" s="104">
        <v>1524</v>
      </c>
      <c r="Q383" s="104">
        <v>2526</v>
      </c>
      <c r="R383" s="105">
        <v>0.2</v>
      </c>
      <c r="S383" s="106" t="s">
        <v>66</v>
      </c>
      <c r="U383" s="100">
        <f>AVERAGE(L$6:L383)</f>
        <v>4222.6190476190477</v>
      </c>
      <c r="V383" s="100">
        <f>AVERAGE(P$6:P383)</f>
        <v>1886.8148148148148</v>
      </c>
      <c r="W383" s="100">
        <f>AVERAGE(Q$6:Q383)</f>
        <v>2335.8042328042329</v>
      </c>
      <c r="X383" s="6"/>
      <c r="Z383" s="103">
        <v>378</v>
      </c>
      <c r="AA383" s="103">
        <v>5</v>
      </c>
      <c r="AB383" s="103">
        <v>2</v>
      </c>
      <c r="AC383" s="103">
        <v>3</v>
      </c>
      <c r="AD383" s="104">
        <v>48</v>
      </c>
      <c r="AE383" s="103">
        <v>7</v>
      </c>
      <c r="AF383" s="103">
        <v>10</v>
      </c>
      <c r="AG383" s="104">
        <v>3000</v>
      </c>
      <c r="AH383" s="103">
        <v>5</v>
      </c>
      <c r="AI383" s="104">
        <v>300</v>
      </c>
      <c r="AJ383" s="104">
        <v>6300</v>
      </c>
      <c r="AK383" s="104">
        <v>500</v>
      </c>
      <c r="AL383" s="104">
        <v>0</v>
      </c>
      <c r="AM383" s="104">
        <v>480</v>
      </c>
      <c r="AN383" s="104">
        <v>1730</v>
      </c>
      <c r="AO383" s="104">
        <v>4570</v>
      </c>
      <c r="AP383" s="105">
        <v>0.25</v>
      </c>
      <c r="AQ383" s="106" t="s">
        <v>66</v>
      </c>
      <c r="AS383" s="100">
        <f>AVERAGE(AJ$6:AJ383)</f>
        <v>6205.1587301587306</v>
      </c>
      <c r="AT383" s="100">
        <f>AVERAGE(AN$6:AN383)</f>
        <v>2153.1851851851852</v>
      </c>
      <c r="AU383" s="100">
        <f>AVERAGE(AO$6:AO383)</f>
        <v>4051.9735449735449</v>
      </c>
      <c r="AV383" s="6"/>
      <c r="AX383" s="103">
        <v>378</v>
      </c>
      <c r="AY383" s="103">
        <v>3</v>
      </c>
      <c r="AZ383" s="103">
        <v>4</v>
      </c>
      <c r="BA383" s="103">
        <v>3</v>
      </c>
      <c r="BB383" s="104">
        <v>64</v>
      </c>
      <c r="BC383" s="103">
        <v>8</v>
      </c>
      <c r="BD383" s="103">
        <v>11</v>
      </c>
      <c r="BE383" s="104">
        <v>1200</v>
      </c>
      <c r="BF383" s="103">
        <v>8</v>
      </c>
      <c r="BG383" s="104">
        <v>400</v>
      </c>
      <c r="BH383" s="104">
        <v>8000</v>
      </c>
      <c r="BI383" s="104">
        <v>300</v>
      </c>
      <c r="BJ383" s="104">
        <v>0</v>
      </c>
      <c r="BK383" s="104">
        <v>752</v>
      </c>
      <c r="BL383" s="104">
        <v>2252</v>
      </c>
      <c r="BM383" s="104">
        <v>5748</v>
      </c>
      <c r="BN383" s="105">
        <v>0.4</v>
      </c>
      <c r="BO383" s="106" t="str">
        <v>No</v>
      </c>
      <c r="BQ383" s="100">
        <f>AVERAGE(BH$6:BH383)</f>
        <v>7544.9735449735454</v>
      </c>
      <c r="BR383" s="100">
        <f>AVERAGE(BL$6:BL383)</f>
        <v>2084.6084656084654</v>
      </c>
      <c r="BS383" s="100">
        <f>AVERAGE(BM$6:BM383)</f>
        <v>5460.3650793650795</v>
      </c>
      <c r="BT383" s="6"/>
      <c r="BU383" s="103">
        <v>378</v>
      </c>
      <c r="BV383" s="103">
        <v>3</v>
      </c>
      <c r="BW383" s="103">
        <v>4</v>
      </c>
      <c r="BX383" s="103">
        <v>3</v>
      </c>
      <c r="BY383" s="104">
        <v>38</v>
      </c>
      <c r="BZ383" s="103">
        <v>7</v>
      </c>
      <c r="CA383" s="103">
        <v>10</v>
      </c>
      <c r="CB383" s="104">
        <v>1200</v>
      </c>
      <c r="CC383" s="103">
        <v>7</v>
      </c>
      <c r="CD383" s="104">
        <v>400</v>
      </c>
      <c r="CE383" s="104">
        <v>7200</v>
      </c>
      <c r="CF383" s="104">
        <v>300</v>
      </c>
      <c r="CG383" s="104">
        <v>0</v>
      </c>
      <c r="CH383" s="104">
        <v>506</v>
      </c>
      <c r="CI383" s="104">
        <v>1856</v>
      </c>
      <c r="CJ383" s="104">
        <v>5344</v>
      </c>
      <c r="CK383" s="105">
        <v>0.35</v>
      </c>
      <c r="CL383" s="106" t="s">
        <v>66</v>
      </c>
      <c r="CN383" s="100">
        <f>AVERAGE(CE$6:CE383)</f>
        <v>7657.4074074074078</v>
      </c>
      <c r="CO383" s="100">
        <f>AVERAGE(CI$6:CI383)</f>
        <v>2126.4153439153438</v>
      </c>
      <c r="CP383" s="100">
        <f>AVERAGE(CJ$6:CJ383)</f>
        <v>5530.9920634920636</v>
      </c>
    </row>
    <row r="384" spans="2:94" ht="16" x14ac:dyDescent="0.2">
      <c r="B384" s="103">
        <v>379</v>
      </c>
      <c r="C384" s="103">
        <v>2</v>
      </c>
      <c r="D384" s="103">
        <v>5</v>
      </c>
      <c r="E384" s="103">
        <v>3</v>
      </c>
      <c r="F384" s="104">
        <v>38</v>
      </c>
      <c r="G384" s="103">
        <v>8</v>
      </c>
      <c r="H384" s="103">
        <v>11</v>
      </c>
      <c r="I384" s="104">
        <v>900</v>
      </c>
      <c r="J384" s="103">
        <v>9</v>
      </c>
      <c r="K384" s="104">
        <v>750</v>
      </c>
      <c r="L384" s="104">
        <v>5700</v>
      </c>
      <c r="M384" s="104">
        <v>500</v>
      </c>
      <c r="N384" s="104">
        <v>0</v>
      </c>
      <c r="O384" s="104">
        <v>582</v>
      </c>
      <c r="P384" s="104">
        <v>2432</v>
      </c>
      <c r="Q384" s="104">
        <v>3268</v>
      </c>
      <c r="R384" s="105">
        <v>0.45</v>
      </c>
      <c r="S384" s="106" t="s">
        <v>66</v>
      </c>
      <c r="U384" s="100">
        <f>AVERAGE(L$6:L384)</f>
        <v>4226.5171503957781</v>
      </c>
      <c r="V384" s="100">
        <f>AVERAGE(P$6:P384)</f>
        <v>1888.2532981530344</v>
      </c>
      <c r="W384" s="100">
        <f>AVERAGE(Q$6:Q384)</f>
        <v>2338.2638522427442</v>
      </c>
      <c r="X384" s="6"/>
      <c r="Z384" s="103">
        <v>379</v>
      </c>
      <c r="AA384" s="103">
        <v>2</v>
      </c>
      <c r="AB384" s="103">
        <v>2</v>
      </c>
      <c r="AC384" s="103">
        <v>2</v>
      </c>
      <c r="AD384" s="104">
        <v>56</v>
      </c>
      <c r="AE384" s="103">
        <v>5</v>
      </c>
      <c r="AF384" s="103">
        <v>7</v>
      </c>
      <c r="AG384" s="104">
        <v>1200</v>
      </c>
      <c r="AH384" s="103">
        <v>5</v>
      </c>
      <c r="AI384" s="104">
        <v>300</v>
      </c>
      <c r="AJ384" s="104">
        <v>4500</v>
      </c>
      <c r="AK384" s="104">
        <v>500</v>
      </c>
      <c r="AL384" s="104">
        <v>0</v>
      </c>
      <c r="AM384" s="104">
        <v>520</v>
      </c>
      <c r="AN384" s="104">
        <v>1770</v>
      </c>
      <c r="AO384" s="104">
        <v>2730</v>
      </c>
      <c r="AP384" s="105">
        <v>0.25</v>
      </c>
      <c r="AQ384" s="106" t="s">
        <v>66</v>
      </c>
      <c r="AS384" s="100">
        <f>AVERAGE(AJ$6:AJ384)</f>
        <v>6200.6596306068604</v>
      </c>
      <c r="AT384" s="100">
        <f>AVERAGE(AN$6:AN384)</f>
        <v>2152.1741424802112</v>
      </c>
      <c r="AU384" s="100">
        <f>AVERAGE(AO$6:AO384)</f>
        <v>4048.4854881266492</v>
      </c>
      <c r="AV384" s="6"/>
      <c r="AX384" s="103">
        <v>379</v>
      </c>
      <c r="AY384" s="103">
        <v>2</v>
      </c>
      <c r="AZ384" s="103">
        <v>3</v>
      </c>
      <c r="BA384" s="103">
        <v>3</v>
      </c>
      <c r="BB384" s="104">
        <v>51</v>
      </c>
      <c r="BC384" s="103">
        <v>10</v>
      </c>
      <c r="BD384" s="103">
        <v>13</v>
      </c>
      <c r="BE384" s="104">
        <v>800</v>
      </c>
      <c r="BF384" s="103">
        <v>11</v>
      </c>
      <c r="BG384" s="104">
        <v>300</v>
      </c>
      <c r="BH384" s="104">
        <v>9900</v>
      </c>
      <c r="BI384" s="104">
        <v>300</v>
      </c>
      <c r="BJ384" s="104">
        <v>0</v>
      </c>
      <c r="BK384" s="104">
        <v>801</v>
      </c>
      <c r="BL384" s="104">
        <v>2751</v>
      </c>
      <c r="BM384" s="104">
        <v>7149</v>
      </c>
      <c r="BN384" s="105">
        <v>0.55000000000000004</v>
      </c>
      <c r="BO384" s="106" t="str">
        <v>No</v>
      </c>
      <c r="BQ384" s="100">
        <f>AVERAGE(BH$6:BH384)</f>
        <v>7551.1873350923479</v>
      </c>
      <c r="BR384" s="100">
        <f>AVERAGE(BL$6:BL384)</f>
        <v>2086.3667546174142</v>
      </c>
      <c r="BS384" s="100">
        <f>AVERAGE(BM$6:BM384)</f>
        <v>5464.8205804749341</v>
      </c>
      <c r="BT384" s="6"/>
      <c r="BU384" s="103">
        <v>379</v>
      </c>
      <c r="BV384" s="103">
        <v>0</v>
      </c>
      <c r="BW384" s="103">
        <v>2</v>
      </c>
      <c r="BX384" s="103">
        <v>2</v>
      </c>
      <c r="BY384" s="104">
        <v>44</v>
      </c>
      <c r="BZ384" s="103">
        <v>6</v>
      </c>
      <c r="CA384" s="103">
        <v>8</v>
      </c>
      <c r="CB384" s="104">
        <v>0</v>
      </c>
      <c r="CC384" s="103">
        <v>8</v>
      </c>
      <c r="CD384" s="104">
        <v>200</v>
      </c>
      <c r="CE384" s="104">
        <v>6600</v>
      </c>
      <c r="CF384" s="104">
        <v>300</v>
      </c>
      <c r="CG384" s="104">
        <v>0</v>
      </c>
      <c r="CH384" s="104">
        <v>592</v>
      </c>
      <c r="CI384" s="104">
        <v>2092</v>
      </c>
      <c r="CJ384" s="104">
        <v>4508</v>
      </c>
      <c r="CK384" s="105">
        <v>0.4</v>
      </c>
      <c r="CL384" s="106" t="s">
        <v>66</v>
      </c>
      <c r="CN384" s="100">
        <f>AVERAGE(CE$6:CE384)</f>
        <v>7654.6174142480213</v>
      </c>
      <c r="CO384" s="100">
        <f>AVERAGE(CI$6:CI384)</f>
        <v>2126.3245382585751</v>
      </c>
      <c r="CP384" s="100">
        <f>AVERAGE(CJ$6:CJ384)</f>
        <v>5528.2928759894457</v>
      </c>
    </row>
    <row r="385" spans="2:94" ht="16" x14ac:dyDescent="0.2">
      <c r="B385" s="103">
        <v>380</v>
      </c>
      <c r="C385" s="103">
        <v>2</v>
      </c>
      <c r="D385" s="103">
        <v>4</v>
      </c>
      <c r="E385" s="103">
        <v>2</v>
      </c>
      <c r="F385" s="104">
        <v>28</v>
      </c>
      <c r="G385" s="103">
        <v>6</v>
      </c>
      <c r="H385" s="103">
        <v>8</v>
      </c>
      <c r="I385" s="104">
        <v>900</v>
      </c>
      <c r="J385" s="103">
        <v>6</v>
      </c>
      <c r="K385" s="104">
        <v>600</v>
      </c>
      <c r="L385" s="104">
        <v>4200</v>
      </c>
      <c r="M385" s="104">
        <v>500</v>
      </c>
      <c r="N385" s="104">
        <v>0</v>
      </c>
      <c r="O385" s="104">
        <v>408</v>
      </c>
      <c r="P385" s="104">
        <v>1808</v>
      </c>
      <c r="Q385" s="104">
        <v>2392</v>
      </c>
      <c r="R385" s="105">
        <v>0.3</v>
      </c>
      <c r="S385" s="106" t="s">
        <v>66</v>
      </c>
      <c r="U385" s="100">
        <f>AVERAGE(L$6:L385)</f>
        <v>4226.4473684210525</v>
      </c>
      <c r="V385" s="100">
        <f>AVERAGE(P$6:P385)</f>
        <v>1888.042105263158</v>
      </c>
      <c r="W385" s="100">
        <f>AVERAGE(Q$6:Q385)</f>
        <v>2338.4052631578948</v>
      </c>
      <c r="X385" s="6"/>
      <c r="Z385" s="103">
        <v>380</v>
      </c>
      <c r="AA385" s="103">
        <v>3</v>
      </c>
      <c r="AB385" s="103">
        <v>2</v>
      </c>
      <c r="AC385" s="103">
        <v>1</v>
      </c>
      <c r="AD385" s="104">
        <v>45</v>
      </c>
      <c r="AE385" s="103">
        <v>3</v>
      </c>
      <c r="AF385" s="103">
        <v>4</v>
      </c>
      <c r="AG385" s="104">
        <v>1800</v>
      </c>
      <c r="AH385" s="103">
        <v>1</v>
      </c>
      <c r="AI385" s="104">
        <v>300</v>
      </c>
      <c r="AJ385" s="104">
        <v>2700</v>
      </c>
      <c r="AK385" s="104">
        <v>500</v>
      </c>
      <c r="AL385" s="104">
        <v>0</v>
      </c>
      <c r="AM385" s="104">
        <v>285</v>
      </c>
      <c r="AN385" s="104">
        <v>935</v>
      </c>
      <c r="AO385" s="104">
        <v>1765</v>
      </c>
      <c r="AP385" s="105">
        <v>0.05</v>
      </c>
      <c r="AQ385" s="106" t="s">
        <v>66</v>
      </c>
      <c r="AS385" s="100">
        <f>AVERAGE(AJ$6:AJ385)</f>
        <v>6191.4473684210525</v>
      </c>
      <c r="AT385" s="100">
        <f>AVERAGE(AN$6:AN385)</f>
        <v>2148.9710526315789</v>
      </c>
      <c r="AU385" s="100">
        <f>AVERAGE(AO$6:AO385)</f>
        <v>4042.4763157894736</v>
      </c>
      <c r="AV385" s="6"/>
      <c r="AX385" s="103">
        <v>380</v>
      </c>
      <c r="AY385" s="103">
        <v>5</v>
      </c>
      <c r="AZ385" s="103">
        <v>4</v>
      </c>
      <c r="BA385" s="103">
        <v>2</v>
      </c>
      <c r="BB385" s="104">
        <v>41</v>
      </c>
      <c r="BC385" s="103">
        <v>7</v>
      </c>
      <c r="BD385" s="103">
        <v>9</v>
      </c>
      <c r="BE385" s="104">
        <v>2000</v>
      </c>
      <c r="BF385" s="103">
        <v>4</v>
      </c>
      <c r="BG385" s="104">
        <v>400</v>
      </c>
      <c r="BH385" s="104">
        <v>5600</v>
      </c>
      <c r="BI385" s="104">
        <v>300</v>
      </c>
      <c r="BJ385" s="104">
        <v>0</v>
      </c>
      <c r="BK385" s="104">
        <v>404</v>
      </c>
      <c r="BL385" s="104">
        <v>1304</v>
      </c>
      <c r="BM385" s="104">
        <v>4296</v>
      </c>
      <c r="BN385" s="105">
        <v>0.2</v>
      </c>
      <c r="BO385" s="106" t="str">
        <v>No</v>
      </c>
      <c r="BQ385" s="100">
        <f>AVERAGE(BH$6:BH385)</f>
        <v>7546.0526315789475</v>
      </c>
      <c r="BR385" s="100">
        <f>AVERAGE(BL$6:BL385)</f>
        <v>2084.3078947368422</v>
      </c>
      <c r="BS385" s="100">
        <f>AVERAGE(BM$6:BM385)</f>
        <v>5461.7447368421053</v>
      </c>
      <c r="BT385" s="6"/>
      <c r="BU385" s="103">
        <v>380</v>
      </c>
      <c r="BV385" s="103">
        <v>4</v>
      </c>
      <c r="BW385" s="103">
        <v>2</v>
      </c>
      <c r="BX385" s="103">
        <v>4</v>
      </c>
      <c r="BY385" s="104">
        <v>24</v>
      </c>
      <c r="BZ385" s="103">
        <v>7</v>
      </c>
      <c r="CA385" s="103">
        <v>11</v>
      </c>
      <c r="CB385" s="104">
        <v>1600</v>
      </c>
      <c r="CC385" s="103">
        <v>7</v>
      </c>
      <c r="CD385" s="104">
        <v>200</v>
      </c>
      <c r="CE385" s="104">
        <v>7400</v>
      </c>
      <c r="CF385" s="104">
        <v>300</v>
      </c>
      <c r="CG385" s="104">
        <v>0</v>
      </c>
      <c r="CH385" s="104">
        <v>408</v>
      </c>
      <c r="CI385" s="104">
        <v>1758</v>
      </c>
      <c r="CJ385" s="104">
        <v>5642</v>
      </c>
      <c r="CK385" s="105">
        <v>0.35</v>
      </c>
      <c r="CL385" s="106" t="s">
        <v>66</v>
      </c>
      <c r="CN385" s="100">
        <f>AVERAGE(CE$6:CE385)</f>
        <v>7653.9473684210525</v>
      </c>
      <c r="CO385" s="100">
        <f>AVERAGE(CI$6:CI385)</f>
        <v>2125.3552631578946</v>
      </c>
      <c r="CP385" s="100">
        <f>AVERAGE(CJ$6:CJ385)</f>
        <v>5528.5921052631575</v>
      </c>
    </row>
    <row r="386" spans="2:94" ht="16" x14ac:dyDescent="0.2">
      <c r="B386" s="103">
        <v>381</v>
      </c>
      <c r="C386" s="103">
        <v>3</v>
      </c>
      <c r="D386" s="103">
        <v>3</v>
      </c>
      <c r="E386" s="103">
        <v>0</v>
      </c>
      <c r="F386" s="104">
        <v>43</v>
      </c>
      <c r="G386" s="103">
        <v>6</v>
      </c>
      <c r="H386" s="103">
        <v>6</v>
      </c>
      <c r="I386" s="104">
        <v>1350</v>
      </c>
      <c r="J386" s="103">
        <v>3</v>
      </c>
      <c r="K386" s="104">
        <v>450</v>
      </c>
      <c r="L386" s="104">
        <v>3150</v>
      </c>
      <c r="M386" s="104">
        <v>500</v>
      </c>
      <c r="N386" s="104">
        <v>0</v>
      </c>
      <c r="O386" s="104">
        <v>369</v>
      </c>
      <c r="P386" s="104">
        <v>1319</v>
      </c>
      <c r="Q386" s="104">
        <v>1831</v>
      </c>
      <c r="R386" s="105">
        <v>0.15</v>
      </c>
      <c r="S386" s="106" t="s">
        <v>66</v>
      </c>
      <c r="U386" s="100">
        <f>AVERAGE(L$6:L386)</f>
        <v>4223.6220472440946</v>
      </c>
      <c r="V386" s="100">
        <f>AVERAGE(P$6:P386)</f>
        <v>1886.5485564304463</v>
      </c>
      <c r="W386" s="100">
        <f>AVERAGE(Q$6:Q386)</f>
        <v>2337.0734908136483</v>
      </c>
      <c r="X386" s="6"/>
      <c r="Z386" s="103">
        <v>381</v>
      </c>
      <c r="AA386" s="103">
        <v>2</v>
      </c>
      <c r="AB386" s="103">
        <v>3</v>
      </c>
      <c r="AC386" s="103">
        <v>2</v>
      </c>
      <c r="AD386" s="104">
        <v>16</v>
      </c>
      <c r="AE386" s="103">
        <v>8</v>
      </c>
      <c r="AF386" s="103">
        <v>10</v>
      </c>
      <c r="AG386" s="104">
        <v>1200</v>
      </c>
      <c r="AH386" s="103">
        <v>8</v>
      </c>
      <c r="AI386" s="104">
        <v>450</v>
      </c>
      <c r="AJ386" s="104">
        <v>6450</v>
      </c>
      <c r="AK386" s="104">
        <v>500</v>
      </c>
      <c r="AL386" s="104">
        <v>0</v>
      </c>
      <c r="AM386" s="104">
        <v>368</v>
      </c>
      <c r="AN386" s="104">
        <v>2068</v>
      </c>
      <c r="AO386" s="104">
        <v>4382</v>
      </c>
      <c r="AP386" s="105">
        <v>0.4</v>
      </c>
      <c r="AQ386" s="106" t="s">
        <v>66</v>
      </c>
      <c r="AS386" s="100">
        <f>AVERAGE(AJ$6:AJ386)</f>
        <v>6192.1259842519685</v>
      </c>
      <c r="AT386" s="100">
        <f>AVERAGE(AN$6:AN386)</f>
        <v>2148.7585301837271</v>
      </c>
      <c r="AU386" s="100">
        <f>AVERAGE(AO$6:AO386)</f>
        <v>4043.3674540682414</v>
      </c>
      <c r="AV386" s="6"/>
      <c r="AX386" s="103">
        <v>381</v>
      </c>
      <c r="AY386" s="103">
        <v>3</v>
      </c>
      <c r="AZ386" s="103">
        <v>4</v>
      </c>
      <c r="BA386" s="103">
        <v>3</v>
      </c>
      <c r="BB386" s="104">
        <v>37</v>
      </c>
      <c r="BC386" s="103">
        <v>6</v>
      </c>
      <c r="BD386" s="103">
        <v>9</v>
      </c>
      <c r="BE386" s="104">
        <v>1200</v>
      </c>
      <c r="BF386" s="103">
        <v>6</v>
      </c>
      <c r="BG386" s="104">
        <v>400</v>
      </c>
      <c r="BH386" s="104">
        <v>6400</v>
      </c>
      <c r="BI386" s="104">
        <v>300</v>
      </c>
      <c r="BJ386" s="104">
        <v>0</v>
      </c>
      <c r="BK386" s="104">
        <v>462</v>
      </c>
      <c r="BL386" s="104">
        <v>1662</v>
      </c>
      <c r="BM386" s="104">
        <v>4738</v>
      </c>
      <c r="BN386" s="105">
        <v>0.3</v>
      </c>
      <c r="BO386" s="106" t="str">
        <v>No</v>
      </c>
      <c r="BQ386" s="100">
        <f>AVERAGE(BH$6:BH386)</f>
        <v>7543.0446194225724</v>
      </c>
      <c r="BR386" s="100">
        <f>AVERAGE(BL$6:BL386)</f>
        <v>2083.1994750656168</v>
      </c>
      <c r="BS386" s="100">
        <f>AVERAGE(BM$6:BM386)</f>
        <v>5459.8451443569556</v>
      </c>
      <c r="BT386" s="6"/>
      <c r="BU386" s="103">
        <v>381</v>
      </c>
      <c r="BV386" s="103">
        <v>2</v>
      </c>
      <c r="BW386" s="103">
        <v>3</v>
      </c>
      <c r="BX386" s="103">
        <v>3</v>
      </c>
      <c r="BY386" s="104">
        <v>64</v>
      </c>
      <c r="BZ386" s="103">
        <v>8</v>
      </c>
      <c r="CA386" s="103">
        <v>11</v>
      </c>
      <c r="CB386" s="104">
        <v>800</v>
      </c>
      <c r="CC386" s="103">
        <v>9</v>
      </c>
      <c r="CD386" s="104">
        <v>300</v>
      </c>
      <c r="CE386" s="104">
        <v>8300</v>
      </c>
      <c r="CF386" s="104">
        <v>300</v>
      </c>
      <c r="CG386" s="104">
        <v>0</v>
      </c>
      <c r="CH386" s="104">
        <v>816</v>
      </c>
      <c r="CI386" s="104">
        <v>2466</v>
      </c>
      <c r="CJ386" s="104">
        <v>5834</v>
      </c>
      <c r="CK386" s="105">
        <v>0.45</v>
      </c>
      <c r="CL386" s="106" t="s">
        <v>66</v>
      </c>
      <c r="CN386" s="100">
        <f>AVERAGE(CE$6:CE386)</f>
        <v>7655.6430446194227</v>
      </c>
      <c r="CO386" s="100">
        <f>AVERAGE(CI$6:CI386)</f>
        <v>2126.2493438320212</v>
      </c>
      <c r="CP386" s="100">
        <f>AVERAGE(CJ$6:CJ386)</f>
        <v>5529.3937007874019</v>
      </c>
    </row>
    <row r="387" spans="2:94" ht="16" x14ac:dyDescent="0.2">
      <c r="B387" s="103">
        <v>382</v>
      </c>
      <c r="C387" s="103">
        <v>4</v>
      </c>
      <c r="D387" s="103">
        <v>1</v>
      </c>
      <c r="E387" s="103">
        <v>3</v>
      </c>
      <c r="F387" s="104">
        <v>31</v>
      </c>
      <c r="G387" s="103">
        <v>6</v>
      </c>
      <c r="H387" s="103">
        <v>9</v>
      </c>
      <c r="I387" s="104">
        <v>1800</v>
      </c>
      <c r="J387" s="103">
        <v>5</v>
      </c>
      <c r="K387" s="104">
        <v>150</v>
      </c>
      <c r="L387" s="104">
        <v>4200</v>
      </c>
      <c r="M387" s="104">
        <v>500</v>
      </c>
      <c r="N387" s="104">
        <v>0</v>
      </c>
      <c r="O387" s="104">
        <v>395</v>
      </c>
      <c r="P387" s="104">
        <v>1645</v>
      </c>
      <c r="Q387" s="104">
        <v>2555</v>
      </c>
      <c r="R387" s="105">
        <v>0.25</v>
      </c>
      <c r="S387" s="106" t="s">
        <v>66</v>
      </c>
      <c r="U387" s="100">
        <f>AVERAGE(L$6:L387)</f>
        <v>4223.560209424084</v>
      </c>
      <c r="V387" s="100">
        <f>AVERAGE(P$6:P387)</f>
        <v>1885.9162303664921</v>
      </c>
      <c r="W387" s="100">
        <f>AVERAGE(Q$6:Q387)</f>
        <v>2337.6439790575914</v>
      </c>
      <c r="X387" s="6"/>
      <c r="Z387" s="103">
        <v>382</v>
      </c>
      <c r="AA387" s="103">
        <v>3</v>
      </c>
      <c r="AB387" s="103">
        <v>2</v>
      </c>
      <c r="AC387" s="103">
        <v>2</v>
      </c>
      <c r="AD387" s="104">
        <v>54</v>
      </c>
      <c r="AE387" s="103">
        <v>7</v>
      </c>
      <c r="AF387" s="103">
        <v>9</v>
      </c>
      <c r="AG387" s="104">
        <v>1800</v>
      </c>
      <c r="AH387" s="103">
        <v>6</v>
      </c>
      <c r="AI387" s="104">
        <v>300</v>
      </c>
      <c r="AJ387" s="104">
        <v>5700</v>
      </c>
      <c r="AK387" s="104">
        <v>500</v>
      </c>
      <c r="AL387" s="104">
        <v>0</v>
      </c>
      <c r="AM387" s="104">
        <v>564</v>
      </c>
      <c r="AN387" s="104">
        <v>1964</v>
      </c>
      <c r="AO387" s="104">
        <v>3736</v>
      </c>
      <c r="AP387" s="105">
        <v>0.3</v>
      </c>
      <c r="AQ387" s="106" t="s">
        <v>66</v>
      </c>
      <c r="AS387" s="100">
        <f>AVERAGE(AJ$6:AJ387)</f>
        <v>6190.8376963350784</v>
      </c>
      <c r="AT387" s="100">
        <f>AVERAGE(AN$6:AN387)</f>
        <v>2148.2748691099478</v>
      </c>
      <c r="AU387" s="100">
        <f>AVERAGE(AO$6:AO387)</f>
        <v>4042.5628272251311</v>
      </c>
      <c r="AV387" s="6"/>
      <c r="AX387" s="103">
        <v>382</v>
      </c>
      <c r="AY387" s="103">
        <v>4</v>
      </c>
      <c r="AZ387" s="103">
        <v>1</v>
      </c>
      <c r="BA387" s="103">
        <v>4</v>
      </c>
      <c r="BB387" s="104">
        <v>37</v>
      </c>
      <c r="BC387" s="103">
        <v>7</v>
      </c>
      <c r="BD387" s="103">
        <v>11</v>
      </c>
      <c r="BE387" s="104">
        <v>1600</v>
      </c>
      <c r="BF387" s="103">
        <v>7</v>
      </c>
      <c r="BG387" s="104">
        <v>100</v>
      </c>
      <c r="BH387" s="104">
        <v>7300</v>
      </c>
      <c r="BI387" s="104">
        <v>300</v>
      </c>
      <c r="BJ387" s="104">
        <v>0</v>
      </c>
      <c r="BK387" s="104">
        <v>499</v>
      </c>
      <c r="BL387" s="104">
        <v>1849</v>
      </c>
      <c r="BM387" s="104">
        <v>5451</v>
      </c>
      <c r="BN387" s="105">
        <v>0.35</v>
      </c>
      <c r="BO387" s="106" t="str">
        <v>No</v>
      </c>
      <c r="BQ387" s="100">
        <f>AVERAGE(BH$6:BH387)</f>
        <v>7542.4083769633507</v>
      </c>
      <c r="BR387" s="100">
        <f>AVERAGE(BL$6:BL387)</f>
        <v>2082.586387434555</v>
      </c>
      <c r="BS387" s="100">
        <f>AVERAGE(BM$6:BM387)</f>
        <v>5459.8219895287957</v>
      </c>
      <c r="BT387" s="6"/>
      <c r="BU387" s="103">
        <v>382</v>
      </c>
      <c r="BV387" s="103">
        <v>3</v>
      </c>
      <c r="BW387" s="103">
        <v>2</v>
      </c>
      <c r="BX387" s="103">
        <v>3</v>
      </c>
      <c r="BY387" s="104">
        <v>56</v>
      </c>
      <c r="BZ387" s="103">
        <v>7</v>
      </c>
      <c r="CA387" s="103">
        <v>10</v>
      </c>
      <c r="CB387" s="104">
        <v>1200</v>
      </c>
      <c r="CC387" s="103">
        <v>7</v>
      </c>
      <c r="CD387" s="104">
        <v>200</v>
      </c>
      <c r="CE387" s="104">
        <v>7000</v>
      </c>
      <c r="CF387" s="104">
        <v>300</v>
      </c>
      <c r="CG387" s="104">
        <v>0</v>
      </c>
      <c r="CH387" s="104">
        <v>632</v>
      </c>
      <c r="CI387" s="104">
        <v>1982</v>
      </c>
      <c r="CJ387" s="104">
        <v>5018</v>
      </c>
      <c r="CK387" s="105">
        <v>0.35</v>
      </c>
      <c r="CL387" s="106" t="s">
        <v>66</v>
      </c>
      <c r="CN387" s="100">
        <f>AVERAGE(CE$6:CE387)</f>
        <v>7653.926701570681</v>
      </c>
      <c r="CO387" s="100">
        <f>AVERAGE(CI$6:CI387)</f>
        <v>2125.8717277486912</v>
      </c>
      <c r="CP387" s="100">
        <f>AVERAGE(CJ$6:CJ387)</f>
        <v>5528.0549738219897</v>
      </c>
    </row>
    <row r="388" spans="2:94" ht="16" x14ac:dyDescent="0.2">
      <c r="B388" s="103">
        <v>383</v>
      </c>
      <c r="C388" s="103">
        <v>3</v>
      </c>
      <c r="D388" s="103">
        <v>5</v>
      </c>
      <c r="E388" s="103">
        <v>4</v>
      </c>
      <c r="F388" s="104">
        <v>74</v>
      </c>
      <c r="G388" s="103">
        <v>4</v>
      </c>
      <c r="H388" s="103">
        <v>8</v>
      </c>
      <c r="I388" s="104">
        <v>1350</v>
      </c>
      <c r="J388" s="103">
        <v>5</v>
      </c>
      <c r="K388" s="104">
        <v>750</v>
      </c>
      <c r="L388" s="104">
        <v>4350</v>
      </c>
      <c r="M388" s="104">
        <v>500</v>
      </c>
      <c r="N388" s="104">
        <v>0</v>
      </c>
      <c r="O388" s="104">
        <v>610</v>
      </c>
      <c r="P388" s="104">
        <v>1860</v>
      </c>
      <c r="Q388" s="104">
        <v>2490</v>
      </c>
      <c r="R388" s="105">
        <v>0.25</v>
      </c>
      <c r="S388" s="106" t="s">
        <v>66</v>
      </c>
      <c r="U388" s="100">
        <f>AVERAGE(L$6:L388)</f>
        <v>4223.8903394255876</v>
      </c>
      <c r="V388" s="100">
        <f>AVERAGE(P$6:P388)</f>
        <v>1885.8485639686685</v>
      </c>
      <c r="W388" s="100">
        <f>AVERAGE(Q$6:Q388)</f>
        <v>2338.0417754569189</v>
      </c>
      <c r="X388" s="6"/>
      <c r="Z388" s="103">
        <v>383</v>
      </c>
      <c r="AA388" s="103">
        <v>4</v>
      </c>
      <c r="AB388" s="103">
        <v>5</v>
      </c>
      <c r="AC388" s="103">
        <v>2</v>
      </c>
      <c r="AD388" s="104">
        <v>62</v>
      </c>
      <c r="AE388" s="103">
        <v>6</v>
      </c>
      <c r="AF388" s="103">
        <v>8</v>
      </c>
      <c r="AG388" s="104">
        <v>2400</v>
      </c>
      <c r="AH388" s="103">
        <v>4</v>
      </c>
      <c r="AI388" s="104">
        <v>750</v>
      </c>
      <c r="AJ388" s="104">
        <v>5550</v>
      </c>
      <c r="AK388" s="104">
        <v>500</v>
      </c>
      <c r="AL388" s="104">
        <v>0</v>
      </c>
      <c r="AM388" s="104">
        <v>488</v>
      </c>
      <c r="AN388" s="104">
        <v>1588</v>
      </c>
      <c r="AO388" s="104">
        <v>3962</v>
      </c>
      <c r="AP388" s="105">
        <v>0.2</v>
      </c>
      <c r="AQ388" s="106" t="s">
        <v>66</v>
      </c>
      <c r="AS388" s="100">
        <f>AVERAGE(AJ$6:AJ388)</f>
        <v>6189.164490861619</v>
      </c>
      <c r="AT388" s="100">
        <f>AVERAGE(AN$6:AN388)</f>
        <v>2146.8120104438644</v>
      </c>
      <c r="AU388" s="100">
        <f>AVERAGE(AO$6:AO388)</f>
        <v>4042.3524804177546</v>
      </c>
      <c r="AV388" s="6"/>
      <c r="AX388" s="103">
        <v>383</v>
      </c>
      <c r="AY388" s="103">
        <v>3</v>
      </c>
      <c r="AZ388" s="103">
        <v>4</v>
      </c>
      <c r="BA388" s="103">
        <v>4</v>
      </c>
      <c r="BB388" s="104">
        <v>46</v>
      </c>
      <c r="BC388" s="103">
        <v>9</v>
      </c>
      <c r="BD388" s="103">
        <v>13</v>
      </c>
      <c r="BE388" s="104">
        <v>1200</v>
      </c>
      <c r="BF388" s="103">
        <v>10</v>
      </c>
      <c r="BG388" s="104">
        <v>400</v>
      </c>
      <c r="BH388" s="104">
        <v>9600</v>
      </c>
      <c r="BI388" s="104">
        <v>300</v>
      </c>
      <c r="BJ388" s="104">
        <v>0</v>
      </c>
      <c r="BK388" s="104">
        <v>700</v>
      </c>
      <c r="BL388" s="104">
        <v>2500</v>
      </c>
      <c r="BM388" s="104">
        <v>7100</v>
      </c>
      <c r="BN388" s="105">
        <v>0.5</v>
      </c>
      <c r="BO388" s="106" t="str">
        <v>No</v>
      </c>
      <c r="BQ388" s="100">
        <f>AVERAGE(BH$6:BH388)</f>
        <v>7547.7806788511753</v>
      </c>
      <c r="BR388" s="100">
        <f>AVERAGE(BL$6:BL388)</f>
        <v>2083.6762402088771</v>
      </c>
      <c r="BS388" s="100">
        <f>AVERAGE(BM$6:BM388)</f>
        <v>5464.1044386422973</v>
      </c>
      <c r="BT388" s="6"/>
      <c r="BU388" s="103">
        <v>383</v>
      </c>
      <c r="BV388" s="103">
        <v>1</v>
      </c>
      <c r="BW388" s="103">
        <v>3</v>
      </c>
      <c r="BX388" s="103">
        <v>3</v>
      </c>
      <c r="BY388" s="104">
        <v>70</v>
      </c>
      <c r="BZ388" s="103">
        <v>7</v>
      </c>
      <c r="CA388" s="103">
        <v>10</v>
      </c>
      <c r="CB388" s="104">
        <v>400</v>
      </c>
      <c r="CC388" s="103">
        <v>9</v>
      </c>
      <c r="CD388" s="104">
        <v>300</v>
      </c>
      <c r="CE388" s="104">
        <v>7900</v>
      </c>
      <c r="CF388" s="104">
        <v>300</v>
      </c>
      <c r="CG388" s="104">
        <v>0</v>
      </c>
      <c r="CH388" s="104">
        <v>870</v>
      </c>
      <c r="CI388" s="104">
        <v>2520</v>
      </c>
      <c r="CJ388" s="104">
        <v>5380</v>
      </c>
      <c r="CK388" s="105">
        <v>0.45</v>
      </c>
      <c r="CL388" s="106" t="s">
        <v>66</v>
      </c>
      <c r="CN388" s="100">
        <f>AVERAGE(CE$6:CE388)</f>
        <v>7654.5691906005222</v>
      </c>
      <c r="CO388" s="100">
        <f>AVERAGE(CI$6:CI388)</f>
        <v>2126.9007832898174</v>
      </c>
      <c r="CP388" s="100">
        <f>AVERAGE(CJ$6:CJ388)</f>
        <v>5527.6684073107053</v>
      </c>
    </row>
    <row r="389" spans="2:94" ht="16" x14ac:dyDescent="0.2">
      <c r="B389" s="103">
        <v>384</v>
      </c>
      <c r="C389" s="103">
        <v>3</v>
      </c>
      <c r="D389" s="103">
        <v>2</v>
      </c>
      <c r="E389" s="103">
        <v>0</v>
      </c>
      <c r="F389" s="104">
        <v>70</v>
      </c>
      <c r="G389" s="103">
        <v>6</v>
      </c>
      <c r="H389" s="103">
        <v>6</v>
      </c>
      <c r="I389" s="104">
        <v>1350</v>
      </c>
      <c r="J389" s="103">
        <v>3</v>
      </c>
      <c r="K389" s="104">
        <v>300</v>
      </c>
      <c r="L389" s="104">
        <v>3000</v>
      </c>
      <c r="M389" s="104">
        <v>500</v>
      </c>
      <c r="N389" s="104">
        <v>0</v>
      </c>
      <c r="O389" s="104">
        <v>450</v>
      </c>
      <c r="P389" s="104">
        <v>1400</v>
      </c>
      <c r="Q389" s="104">
        <v>1600</v>
      </c>
      <c r="R389" s="105">
        <v>0.15</v>
      </c>
      <c r="S389" s="106" t="s">
        <v>66</v>
      </c>
      <c r="U389" s="100">
        <f>AVERAGE(L$6:L389)</f>
        <v>4220.703125</v>
      </c>
      <c r="V389" s="100">
        <f>AVERAGE(P$6:P389)</f>
        <v>1884.5833333333333</v>
      </c>
      <c r="W389" s="100">
        <f>AVERAGE(Q$6:Q389)</f>
        <v>2336.1197916666665</v>
      </c>
      <c r="X389" s="6"/>
      <c r="Z389" s="103">
        <v>384</v>
      </c>
      <c r="AA389" s="103">
        <v>1</v>
      </c>
      <c r="AB389" s="103">
        <v>1</v>
      </c>
      <c r="AC389" s="103">
        <v>1</v>
      </c>
      <c r="AD389" s="104">
        <v>61</v>
      </c>
      <c r="AE389" s="103">
        <v>9</v>
      </c>
      <c r="AF389" s="103">
        <v>10</v>
      </c>
      <c r="AG389" s="104">
        <v>600</v>
      </c>
      <c r="AH389" s="103">
        <v>9</v>
      </c>
      <c r="AI389" s="104">
        <v>150</v>
      </c>
      <c r="AJ389" s="104">
        <v>6150</v>
      </c>
      <c r="AK389" s="104">
        <v>500</v>
      </c>
      <c r="AL389" s="104">
        <v>0</v>
      </c>
      <c r="AM389" s="104">
        <v>789</v>
      </c>
      <c r="AN389" s="104">
        <v>2639</v>
      </c>
      <c r="AO389" s="104">
        <v>3511</v>
      </c>
      <c r="AP389" s="105">
        <v>0.45</v>
      </c>
      <c r="AQ389" s="106" t="s">
        <v>66</v>
      </c>
      <c r="AS389" s="100">
        <f>AVERAGE(AJ$6:AJ389)</f>
        <v>6189.0625</v>
      </c>
      <c r="AT389" s="100">
        <f>AVERAGE(AN$6:AN389)</f>
        <v>2148.09375</v>
      </c>
      <c r="AU389" s="100">
        <f>AVERAGE(AO$6:AO389)</f>
        <v>4040.96875</v>
      </c>
      <c r="AV389" s="6"/>
      <c r="AX389" s="103">
        <v>384</v>
      </c>
      <c r="AY389" s="103">
        <v>3</v>
      </c>
      <c r="AZ389" s="103">
        <v>2</v>
      </c>
      <c r="BA389" s="103">
        <v>1</v>
      </c>
      <c r="BB389" s="104">
        <v>64</v>
      </c>
      <c r="BC389" s="103">
        <v>10</v>
      </c>
      <c r="BD389" s="103">
        <v>11</v>
      </c>
      <c r="BE389" s="104">
        <v>1200</v>
      </c>
      <c r="BF389" s="103">
        <v>8</v>
      </c>
      <c r="BG389" s="104">
        <v>200</v>
      </c>
      <c r="BH389" s="104">
        <v>7800</v>
      </c>
      <c r="BI389" s="104">
        <v>300</v>
      </c>
      <c r="BJ389" s="104">
        <v>0</v>
      </c>
      <c r="BK389" s="104">
        <v>752</v>
      </c>
      <c r="BL389" s="104">
        <v>2252</v>
      </c>
      <c r="BM389" s="104">
        <v>5548</v>
      </c>
      <c r="BN389" s="105">
        <v>0.4</v>
      </c>
      <c r="BO389" s="106" t="str">
        <v>No</v>
      </c>
      <c r="BQ389" s="100">
        <f>AVERAGE(BH$6:BH389)</f>
        <v>7548.4375</v>
      </c>
      <c r="BR389" s="100">
        <f>AVERAGE(BL$6:BL389)</f>
        <v>2084.1145833333335</v>
      </c>
      <c r="BS389" s="100">
        <f>AVERAGE(BM$6:BM389)</f>
        <v>5464.322916666667</v>
      </c>
      <c r="BT389" s="6"/>
      <c r="BU389" s="103">
        <v>384</v>
      </c>
      <c r="BV389" s="103">
        <v>3</v>
      </c>
      <c r="BW389" s="103">
        <v>1</v>
      </c>
      <c r="BX389" s="103">
        <v>3</v>
      </c>
      <c r="BY389" s="104">
        <v>58</v>
      </c>
      <c r="BZ389" s="103">
        <v>11</v>
      </c>
      <c r="CA389" s="103">
        <v>14</v>
      </c>
      <c r="CB389" s="104">
        <v>1200</v>
      </c>
      <c r="CC389" s="103">
        <v>11</v>
      </c>
      <c r="CD389" s="104">
        <v>100</v>
      </c>
      <c r="CE389" s="104">
        <v>10100</v>
      </c>
      <c r="CF389" s="104">
        <v>300</v>
      </c>
      <c r="CG389" s="104">
        <v>0</v>
      </c>
      <c r="CH389" s="104">
        <v>878</v>
      </c>
      <c r="CI389" s="104">
        <v>2828</v>
      </c>
      <c r="CJ389" s="104">
        <v>7272</v>
      </c>
      <c r="CK389" s="105">
        <v>0.55000000000000004</v>
      </c>
      <c r="CL389" s="106" t="s">
        <v>66</v>
      </c>
      <c r="CN389" s="100">
        <f>AVERAGE(CE$6:CE389)</f>
        <v>7660.9375</v>
      </c>
      <c r="CO389" s="100">
        <f>AVERAGE(CI$6:CI389)</f>
        <v>2128.7265625</v>
      </c>
      <c r="CP389" s="100">
        <f>AVERAGE(CJ$6:CJ389)</f>
        <v>5532.2109375</v>
      </c>
    </row>
    <row r="390" spans="2:94" ht="16" x14ac:dyDescent="0.2">
      <c r="B390" s="103">
        <v>385</v>
      </c>
      <c r="C390" s="103">
        <v>4</v>
      </c>
      <c r="D390" s="103">
        <v>2</v>
      </c>
      <c r="E390" s="103">
        <v>2</v>
      </c>
      <c r="F390" s="104">
        <v>27</v>
      </c>
      <c r="G390" s="103">
        <v>6</v>
      </c>
      <c r="H390" s="103">
        <v>8</v>
      </c>
      <c r="I390" s="104">
        <v>1800</v>
      </c>
      <c r="J390" s="103">
        <v>4</v>
      </c>
      <c r="K390" s="104">
        <v>300</v>
      </c>
      <c r="L390" s="104">
        <v>3900</v>
      </c>
      <c r="M390" s="104">
        <v>500</v>
      </c>
      <c r="N390" s="104">
        <v>0</v>
      </c>
      <c r="O390" s="104">
        <v>348</v>
      </c>
      <c r="P390" s="104">
        <v>1448</v>
      </c>
      <c r="Q390" s="104">
        <v>2452</v>
      </c>
      <c r="R390" s="105">
        <v>0.2</v>
      </c>
      <c r="S390" s="106" t="s">
        <v>66</v>
      </c>
      <c r="U390" s="100">
        <f>AVERAGE(L$6:L390)</f>
        <v>4219.8701298701299</v>
      </c>
      <c r="V390" s="100">
        <f>AVERAGE(P$6:P390)</f>
        <v>1883.4493506493507</v>
      </c>
      <c r="W390" s="100">
        <f>AVERAGE(Q$6:Q390)</f>
        <v>2336.4207792207794</v>
      </c>
      <c r="X390" s="6"/>
      <c r="Z390" s="103">
        <v>385</v>
      </c>
      <c r="AA390" s="103">
        <v>2</v>
      </c>
      <c r="AB390" s="103">
        <v>3</v>
      </c>
      <c r="AC390" s="103">
        <v>1</v>
      </c>
      <c r="AD390" s="104">
        <v>61</v>
      </c>
      <c r="AE390" s="103">
        <v>7</v>
      </c>
      <c r="AF390" s="103">
        <v>8</v>
      </c>
      <c r="AG390" s="104">
        <v>1200</v>
      </c>
      <c r="AH390" s="103">
        <v>6</v>
      </c>
      <c r="AI390" s="104">
        <v>450</v>
      </c>
      <c r="AJ390" s="104">
        <v>5250</v>
      </c>
      <c r="AK390" s="104">
        <v>500</v>
      </c>
      <c r="AL390" s="104">
        <v>0</v>
      </c>
      <c r="AM390" s="104">
        <v>606</v>
      </c>
      <c r="AN390" s="104">
        <v>2006</v>
      </c>
      <c r="AO390" s="104">
        <v>3244</v>
      </c>
      <c r="AP390" s="105">
        <v>0.3</v>
      </c>
      <c r="AQ390" s="106" t="s">
        <v>66</v>
      </c>
      <c r="AS390" s="100">
        <f>AVERAGE(AJ$6:AJ390)</f>
        <v>6186.6233766233763</v>
      </c>
      <c r="AT390" s="100">
        <f>AVERAGE(AN$6:AN390)</f>
        <v>2147.7246753246754</v>
      </c>
      <c r="AU390" s="100">
        <f>AVERAGE(AO$6:AO390)</f>
        <v>4038.8987012987013</v>
      </c>
      <c r="AV390" s="6"/>
      <c r="AX390" s="103">
        <v>385</v>
      </c>
      <c r="AY390" s="103">
        <v>0</v>
      </c>
      <c r="AZ390" s="103">
        <v>4</v>
      </c>
      <c r="BA390" s="103">
        <v>3</v>
      </c>
      <c r="BB390" s="104">
        <v>46</v>
      </c>
      <c r="BC390" s="103">
        <v>7</v>
      </c>
      <c r="BD390" s="103">
        <v>10</v>
      </c>
      <c r="BE390" s="104">
        <v>0</v>
      </c>
      <c r="BF390" s="103">
        <v>10</v>
      </c>
      <c r="BG390" s="104">
        <v>400</v>
      </c>
      <c r="BH390" s="104">
        <v>8400</v>
      </c>
      <c r="BI390" s="104">
        <v>300</v>
      </c>
      <c r="BJ390" s="104">
        <v>0</v>
      </c>
      <c r="BK390" s="104">
        <v>700</v>
      </c>
      <c r="BL390" s="104">
        <v>2500</v>
      </c>
      <c r="BM390" s="104">
        <v>5900</v>
      </c>
      <c r="BN390" s="105">
        <v>0.5</v>
      </c>
      <c r="BO390" s="106" t="str">
        <v>No</v>
      </c>
      <c r="BQ390" s="100">
        <f>AVERAGE(BH$6:BH390)</f>
        <v>7550.6493506493507</v>
      </c>
      <c r="BR390" s="100">
        <f>AVERAGE(BL$6:BL390)</f>
        <v>2085.1948051948052</v>
      </c>
      <c r="BS390" s="100">
        <f>AVERAGE(BM$6:BM390)</f>
        <v>5465.454545454545</v>
      </c>
      <c r="BT390" s="6"/>
      <c r="BU390" s="103">
        <v>385</v>
      </c>
      <c r="BV390" s="103">
        <v>2</v>
      </c>
      <c r="BW390" s="103">
        <v>3</v>
      </c>
      <c r="BX390" s="103">
        <v>4</v>
      </c>
      <c r="BY390" s="104">
        <v>43</v>
      </c>
      <c r="BZ390" s="103">
        <v>8</v>
      </c>
      <c r="CA390" s="103">
        <v>12</v>
      </c>
      <c r="CB390" s="104">
        <v>800</v>
      </c>
      <c r="CC390" s="103">
        <v>10</v>
      </c>
      <c r="CD390" s="104">
        <v>300</v>
      </c>
      <c r="CE390" s="104">
        <v>9100</v>
      </c>
      <c r="CF390" s="104">
        <v>300</v>
      </c>
      <c r="CG390" s="104">
        <v>0</v>
      </c>
      <c r="CH390" s="104">
        <v>670</v>
      </c>
      <c r="CI390" s="104">
        <v>2470</v>
      </c>
      <c r="CJ390" s="104">
        <v>6630</v>
      </c>
      <c r="CK390" s="105">
        <v>0.5</v>
      </c>
      <c r="CL390" s="106" t="s">
        <v>66</v>
      </c>
      <c r="CN390" s="100">
        <f>AVERAGE(CE$6:CE390)</f>
        <v>7664.6753246753251</v>
      </c>
      <c r="CO390" s="100">
        <f>AVERAGE(CI$6:CI390)</f>
        <v>2129.6129870129871</v>
      </c>
      <c r="CP390" s="100">
        <f>AVERAGE(CJ$6:CJ390)</f>
        <v>5535.062337662338</v>
      </c>
    </row>
    <row r="391" spans="2:94" ht="16" x14ac:dyDescent="0.2">
      <c r="B391" s="103">
        <v>386</v>
      </c>
      <c r="C391" s="103">
        <v>2</v>
      </c>
      <c r="D391" s="103">
        <v>4</v>
      </c>
      <c r="E391" s="103">
        <v>4</v>
      </c>
      <c r="F391" s="104">
        <v>40</v>
      </c>
      <c r="G391" s="103">
        <v>7</v>
      </c>
      <c r="H391" s="103">
        <v>11</v>
      </c>
      <c r="I391" s="104">
        <v>900</v>
      </c>
      <c r="J391" s="103">
        <v>9</v>
      </c>
      <c r="K391" s="104">
        <v>600</v>
      </c>
      <c r="L391" s="104">
        <v>5550</v>
      </c>
      <c r="M391" s="104">
        <v>500</v>
      </c>
      <c r="N391" s="104">
        <v>0</v>
      </c>
      <c r="O391" s="104">
        <v>600</v>
      </c>
      <c r="P391" s="104">
        <v>2450</v>
      </c>
      <c r="Q391" s="104">
        <v>3100</v>
      </c>
      <c r="R391" s="105">
        <v>0.45</v>
      </c>
      <c r="S391" s="106" t="s">
        <v>66</v>
      </c>
      <c r="U391" s="100">
        <f>AVERAGE(L$6:L391)</f>
        <v>4223.3160621761654</v>
      </c>
      <c r="V391" s="100">
        <f>AVERAGE(P$6:P391)</f>
        <v>1884.9170984455959</v>
      </c>
      <c r="W391" s="100">
        <f>AVERAGE(Q$6:Q391)</f>
        <v>2338.3989637305699</v>
      </c>
      <c r="X391" s="6"/>
      <c r="Z391" s="103">
        <v>386</v>
      </c>
      <c r="AA391" s="103">
        <v>5</v>
      </c>
      <c r="AB391" s="103">
        <v>1</v>
      </c>
      <c r="AC391" s="103">
        <v>3</v>
      </c>
      <c r="AD391" s="104">
        <v>53</v>
      </c>
      <c r="AE391" s="103">
        <v>9</v>
      </c>
      <c r="AF391" s="103">
        <v>12</v>
      </c>
      <c r="AG391" s="104">
        <v>3000</v>
      </c>
      <c r="AH391" s="103">
        <v>7</v>
      </c>
      <c r="AI391" s="104">
        <v>150</v>
      </c>
      <c r="AJ391" s="104">
        <v>7350</v>
      </c>
      <c r="AK391" s="104">
        <v>500</v>
      </c>
      <c r="AL391" s="104">
        <v>0</v>
      </c>
      <c r="AM391" s="104">
        <v>611</v>
      </c>
      <c r="AN391" s="104">
        <v>2161</v>
      </c>
      <c r="AO391" s="104">
        <v>5189</v>
      </c>
      <c r="AP391" s="105">
        <v>0.35</v>
      </c>
      <c r="AQ391" s="106" t="s">
        <v>66</v>
      </c>
      <c r="AS391" s="100">
        <f>AVERAGE(AJ$6:AJ391)</f>
        <v>6189.6373056994817</v>
      </c>
      <c r="AT391" s="100">
        <f>AVERAGE(AN$6:AN391)</f>
        <v>2147.7590673575128</v>
      </c>
      <c r="AU391" s="100">
        <f>AVERAGE(AO$6:AO391)</f>
        <v>4041.8782383419689</v>
      </c>
      <c r="AV391" s="6"/>
      <c r="AX391" s="103">
        <v>386</v>
      </c>
      <c r="AY391" s="103">
        <v>3</v>
      </c>
      <c r="AZ391" s="103">
        <v>2</v>
      </c>
      <c r="BA391" s="103">
        <v>3</v>
      </c>
      <c r="BB391" s="104">
        <v>46</v>
      </c>
      <c r="BC391" s="103">
        <v>8</v>
      </c>
      <c r="BD391" s="103">
        <v>11</v>
      </c>
      <c r="BE391" s="104">
        <v>1200</v>
      </c>
      <c r="BF391" s="103">
        <v>8</v>
      </c>
      <c r="BG391" s="104">
        <v>200</v>
      </c>
      <c r="BH391" s="104">
        <v>7800</v>
      </c>
      <c r="BI391" s="104">
        <v>300</v>
      </c>
      <c r="BJ391" s="104">
        <v>0</v>
      </c>
      <c r="BK391" s="104">
        <v>608</v>
      </c>
      <c r="BL391" s="104">
        <v>2108</v>
      </c>
      <c r="BM391" s="104">
        <v>5692</v>
      </c>
      <c r="BN391" s="105">
        <v>0.4</v>
      </c>
      <c r="BO391" s="106" t="str">
        <v>No</v>
      </c>
      <c r="BQ391" s="100">
        <f>AVERAGE(BH$6:BH391)</f>
        <v>7551.2953367875643</v>
      </c>
      <c r="BR391" s="100">
        <f>AVERAGE(BL$6:BL391)</f>
        <v>2085.2538860103627</v>
      </c>
      <c r="BS391" s="100">
        <f>AVERAGE(BM$6:BM391)</f>
        <v>5466.041450777202</v>
      </c>
      <c r="BT391" s="6"/>
      <c r="BU391" s="103">
        <v>386</v>
      </c>
      <c r="BV391" s="103">
        <v>1</v>
      </c>
      <c r="BW391" s="103">
        <v>2</v>
      </c>
      <c r="BX391" s="103">
        <v>2</v>
      </c>
      <c r="BY391" s="104">
        <v>32</v>
      </c>
      <c r="BZ391" s="103">
        <v>9</v>
      </c>
      <c r="CA391" s="103">
        <v>11</v>
      </c>
      <c r="CB391" s="104">
        <v>400</v>
      </c>
      <c r="CC391" s="103">
        <v>10</v>
      </c>
      <c r="CD391" s="104">
        <v>200</v>
      </c>
      <c r="CE391" s="104">
        <v>8600</v>
      </c>
      <c r="CF391" s="104">
        <v>300</v>
      </c>
      <c r="CG391" s="104">
        <v>0</v>
      </c>
      <c r="CH391" s="104">
        <v>560</v>
      </c>
      <c r="CI391" s="104">
        <v>2360</v>
      </c>
      <c r="CJ391" s="104">
        <v>6240</v>
      </c>
      <c r="CK391" s="105">
        <v>0.5</v>
      </c>
      <c r="CL391" s="106" t="s">
        <v>66</v>
      </c>
      <c r="CN391" s="100">
        <f>AVERAGE(CE$6:CE391)</f>
        <v>7667.0984455958551</v>
      </c>
      <c r="CO391" s="100">
        <f>AVERAGE(CI$6:CI391)</f>
        <v>2130.2098445595857</v>
      </c>
      <c r="CP391" s="100">
        <f>AVERAGE(CJ$6:CJ391)</f>
        <v>5536.8886010362694</v>
      </c>
    </row>
    <row r="392" spans="2:94" ht="16" x14ac:dyDescent="0.2">
      <c r="B392" s="103">
        <v>387</v>
      </c>
      <c r="C392" s="103">
        <v>5</v>
      </c>
      <c r="D392" s="103">
        <v>2</v>
      </c>
      <c r="E392" s="103">
        <v>5</v>
      </c>
      <c r="F392" s="104">
        <v>33</v>
      </c>
      <c r="G392" s="103">
        <v>7</v>
      </c>
      <c r="H392" s="103">
        <v>12</v>
      </c>
      <c r="I392" s="104">
        <v>2250</v>
      </c>
      <c r="J392" s="103">
        <v>7</v>
      </c>
      <c r="K392" s="104">
        <v>300</v>
      </c>
      <c r="L392" s="104">
        <v>5700</v>
      </c>
      <c r="M392" s="104">
        <v>500</v>
      </c>
      <c r="N392" s="104">
        <v>0</v>
      </c>
      <c r="O392" s="104">
        <v>471</v>
      </c>
      <c r="P392" s="104">
        <v>2021</v>
      </c>
      <c r="Q392" s="104">
        <v>3679</v>
      </c>
      <c r="R392" s="105">
        <v>0.35</v>
      </c>
      <c r="S392" s="106" t="s">
        <v>66</v>
      </c>
      <c r="U392" s="100">
        <f>AVERAGE(L$6:L392)</f>
        <v>4227.1317829457366</v>
      </c>
      <c r="V392" s="100">
        <f>AVERAGE(P$6:P392)</f>
        <v>1885.2687338501291</v>
      </c>
      <c r="W392" s="100">
        <f>AVERAGE(Q$6:Q392)</f>
        <v>2341.863049095607</v>
      </c>
      <c r="X392" s="6"/>
      <c r="Z392" s="103">
        <v>387</v>
      </c>
      <c r="AA392" s="103">
        <v>2</v>
      </c>
      <c r="AB392" s="103">
        <v>3</v>
      </c>
      <c r="AC392" s="103">
        <v>0</v>
      </c>
      <c r="AD392" s="104">
        <v>30</v>
      </c>
      <c r="AE392" s="103">
        <v>6</v>
      </c>
      <c r="AF392" s="103">
        <v>6</v>
      </c>
      <c r="AG392" s="104">
        <v>1200</v>
      </c>
      <c r="AH392" s="103">
        <v>4</v>
      </c>
      <c r="AI392" s="104">
        <v>450</v>
      </c>
      <c r="AJ392" s="104">
        <v>4050</v>
      </c>
      <c r="AK392" s="104">
        <v>500</v>
      </c>
      <c r="AL392" s="104">
        <v>0</v>
      </c>
      <c r="AM392" s="104">
        <v>360</v>
      </c>
      <c r="AN392" s="104">
        <v>1460</v>
      </c>
      <c r="AO392" s="104">
        <v>2590</v>
      </c>
      <c r="AP392" s="105">
        <v>0.2</v>
      </c>
      <c r="AQ392" s="106" t="s">
        <v>66</v>
      </c>
      <c r="AS392" s="100">
        <f>AVERAGE(AJ$6:AJ392)</f>
        <v>6184.1085271317834</v>
      </c>
      <c r="AT392" s="100">
        <f>AVERAGE(AN$6:AN392)</f>
        <v>2145.9819121447026</v>
      </c>
      <c r="AU392" s="100">
        <f>AVERAGE(AO$6:AO392)</f>
        <v>4038.1266149870803</v>
      </c>
      <c r="AV392" s="6"/>
      <c r="AX392" s="103">
        <v>387</v>
      </c>
      <c r="AY392" s="103">
        <v>2</v>
      </c>
      <c r="AZ392" s="103">
        <v>4</v>
      </c>
      <c r="BA392" s="103">
        <v>3</v>
      </c>
      <c r="BB392" s="104">
        <v>56</v>
      </c>
      <c r="BC392" s="103">
        <v>6</v>
      </c>
      <c r="BD392" s="103">
        <v>9</v>
      </c>
      <c r="BE392" s="104">
        <v>800</v>
      </c>
      <c r="BF392" s="103">
        <v>7</v>
      </c>
      <c r="BG392" s="104">
        <v>400</v>
      </c>
      <c r="BH392" s="104">
        <v>6800</v>
      </c>
      <c r="BI392" s="104">
        <v>300</v>
      </c>
      <c r="BJ392" s="104">
        <v>0</v>
      </c>
      <c r="BK392" s="104">
        <v>632</v>
      </c>
      <c r="BL392" s="104">
        <v>1982</v>
      </c>
      <c r="BM392" s="104">
        <v>4818</v>
      </c>
      <c r="BN392" s="105">
        <v>0.35</v>
      </c>
      <c r="BO392" s="106" t="str">
        <v>No</v>
      </c>
      <c r="BQ392" s="100">
        <f>AVERAGE(BH$6:BH392)</f>
        <v>7549.3540051679583</v>
      </c>
      <c r="BR392" s="100">
        <f>AVERAGE(BL$6:BL392)</f>
        <v>2084.9870801033589</v>
      </c>
      <c r="BS392" s="100">
        <f>AVERAGE(BM$6:BM392)</f>
        <v>5464.3669250645999</v>
      </c>
      <c r="BT392" s="6"/>
      <c r="BU392" s="103">
        <v>387</v>
      </c>
      <c r="BV392" s="103">
        <v>0</v>
      </c>
      <c r="BW392" s="103">
        <v>4</v>
      </c>
      <c r="BX392" s="103">
        <v>3</v>
      </c>
      <c r="BY392" s="104">
        <v>82</v>
      </c>
      <c r="BZ392" s="103">
        <v>9</v>
      </c>
      <c r="CA392" s="103">
        <v>12</v>
      </c>
      <c r="CB392" s="104">
        <v>0</v>
      </c>
      <c r="CC392" s="103">
        <v>12</v>
      </c>
      <c r="CD392" s="104">
        <v>400</v>
      </c>
      <c r="CE392" s="104">
        <v>10000</v>
      </c>
      <c r="CF392" s="104">
        <v>300</v>
      </c>
      <c r="CG392" s="104">
        <v>0</v>
      </c>
      <c r="CH392" s="104">
        <v>1224</v>
      </c>
      <c r="CI392" s="104">
        <v>3324</v>
      </c>
      <c r="CJ392" s="104">
        <v>6676</v>
      </c>
      <c r="CK392" s="105">
        <v>0.6</v>
      </c>
      <c r="CL392" s="106" t="s">
        <v>66</v>
      </c>
      <c r="CN392" s="100">
        <f>AVERAGE(CE$6:CE392)</f>
        <v>7673.1266149870798</v>
      </c>
      <c r="CO392" s="100">
        <f>AVERAGE(CI$6:CI392)</f>
        <v>2133.2945736434108</v>
      </c>
      <c r="CP392" s="100">
        <f>AVERAGE(CJ$6:CJ392)</f>
        <v>5539.8320413436695</v>
      </c>
    </row>
    <row r="393" spans="2:94" ht="16" x14ac:dyDescent="0.2">
      <c r="B393" s="103">
        <v>388</v>
      </c>
      <c r="C393" s="103">
        <v>1</v>
      </c>
      <c r="D393" s="103">
        <v>2</v>
      </c>
      <c r="E393" s="103">
        <v>2</v>
      </c>
      <c r="F393" s="104">
        <v>56</v>
      </c>
      <c r="G393" s="103">
        <v>7</v>
      </c>
      <c r="H393" s="103">
        <v>9</v>
      </c>
      <c r="I393" s="104">
        <v>450</v>
      </c>
      <c r="J393" s="103">
        <v>8</v>
      </c>
      <c r="K393" s="104">
        <v>300</v>
      </c>
      <c r="L393" s="104">
        <v>4350</v>
      </c>
      <c r="M393" s="104">
        <v>500</v>
      </c>
      <c r="N393" s="104">
        <v>0</v>
      </c>
      <c r="O393" s="104">
        <v>688</v>
      </c>
      <c r="P393" s="104">
        <v>2388</v>
      </c>
      <c r="Q393" s="104">
        <v>1962</v>
      </c>
      <c r="R393" s="105">
        <v>0.4</v>
      </c>
      <c r="S393" s="106" t="s">
        <v>66</v>
      </c>
      <c r="U393" s="100">
        <f>AVERAGE(L$6:L393)</f>
        <v>4227.4484536082473</v>
      </c>
      <c r="V393" s="100">
        <f>AVERAGE(P$6:P393)</f>
        <v>1886.5644329896907</v>
      </c>
      <c r="W393" s="100">
        <f>AVERAGE(Q$6:Q393)</f>
        <v>2340.8840206185569</v>
      </c>
      <c r="X393" s="6"/>
      <c r="Z393" s="103">
        <v>388</v>
      </c>
      <c r="AA393" s="103">
        <v>3</v>
      </c>
      <c r="AB393" s="103">
        <v>1</v>
      </c>
      <c r="AC393" s="103">
        <v>2</v>
      </c>
      <c r="AD393" s="104">
        <v>38</v>
      </c>
      <c r="AE393" s="103">
        <v>6</v>
      </c>
      <c r="AF393" s="103">
        <v>8</v>
      </c>
      <c r="AG393" s="104">
        <v>1800</v>
      </c>
      <c r="AH393" s="103">
        <v>5</v>
      </c>
      <c r="AI393" s="104">
        <v>150</v>
      </c>
      <c r="AJ393" s="104">
        <v>4950</v>
      </c>
      <c r="AK393" s="104">
        <v>500</v>
      </c>
      <c r="AL393" s="104">
        <v>0</v>
      </c>
      <c r="AM393" s="104">
        <v>430</v>
      </c>
      <c r="AN393" s="104">
        <v>1680</v>
      </c>
      <c r="AO393" s="104">
        <v>3270</v>
      </c>
      <c r="AP393" s="105">
        <v>0.25</v>
      </c>
      <c r="AQ393" s="106" t="s">
        <v>66</v>
      </c>
      <c r="AS393" s="100">
        <f>AVERAGE(AJ$6:AJ393)</f>
        <v>6180.927835051546</v>
      </c>
      <c r="AT393" s="100">
        <f>AVERAGE(AN$6:AN393)</f>
        <v>2144.7809278350514</v>
      </c>
      <c r="AU393" s="100">
        <f>AVERAGE(AO$6:AO393)</f>
        <v>4036.146907216495</v>
      </c>
      <c r="AV393" s="6"/>
      <c r="AX393" s="103">
        <v>388</v>
      </c>
      <c r="AY393" s="103">
        <v>4</v>
      </c>
      <c r="AZ393" s="103">
        <v>4</v>
      </c>
      <c r="BA393" s="103">
        <v>3</v>
      </c>
      <c r="BB393" s="104">
        <v>21</v>
      </c>
      <c r="BC393" s="103">
        <v>6</v>
      </c>
      <c r="BD393" s="103">
        <v>9</v>
      </c>
      <c r="BE393" s="104">
        <v>1600</v>
      </c>
      <c r="BF393" s="103">
        <v>5</v>
      </c>
      <c r="BG393" s="104">
        <v>400</v>
      </c>
      <c r="BH393" s="104">
        <v>6000</v>
      </c>
      <c r="BI393" s="104">
        <v>300</v>
      </c>
      <c r="BJ393" s="104">
        <v>0</v>
      </c>
      <c r="BK393" s="104">
        <v>345</v>
      </c>
      <c r="BL393" s="104">
        <v>1395</v>
      </c>
      <c r="BM393" s="104">
        <v>4605</v>
      </c>
      <c r="BN393" s="105">
        <v>0.25</v>
      </c>
      <c r="BO393" s="106" t="str">
        <v>No</v>
      </c>
      <c r="BQ393" s="100">
        <f>AVERAGE(BH$6:BH393)</f>
        <v>7545.3608247422681</v>
      </c>
      <c r="BR393" s="100">
        <f>AVERAGE(BL$6:BL393)</f>
        <v>2083.2087628865979</v>
      </c>
      <c r="BS393" s="100">
        <f>AVERAGE(BM$6:BM393)</f>
        <v>5462.1520618556697</v>
      </c>
      <c r="BT393" s="6"/>
      <c r="BU393" s="103">
        <v>388</v>
      </c>
      <c r="BV393" s="103">
        <v>0</v>
      </c>
      <c r="BW393" s="103">
        <v>3</v>
      </c>
      <c r="BX393" s="103">
        <v>1</v>
      </c>
      <c r="BY393" s="104">
        <v>48</v>
      </c>
      <c r="BZ393" s="103">
        <v>8</v>
      </c>
      <c r="CA393" s="103">
        <v>9</v>
      </c>
      <c r="CB393" s="104">
        <v>0</v>
      </c>
      <c r="CC393" s="103">
        <v>9</v>
      </c>
      <c r="CD393" s="104">
        <v>300</v>
      </c>
      <c r="CE393" s="104">
        <v>7500</v>
      </c>
      <c r="CF393" s="104">
        <v>300</v>
      </c>
      <c r="CG393" s="104">
        <v>0</v>
      </c>
      <c r="CH393" s="104">
        <v>672</v>
      </c>
      <c r="CI393" s="104">
        <v>2322</v>
      </c>
      <c r="CJ393" s="104">
        <v>5178</v>
      </c>
      <c r="CK393" s="105">
        <v>0.45</v>
      </c>
      <c r="CL393" s="106" t="s">
        <v>66</v>
      </c>
      <c r="CN393" s="100">
        <f>AVERAGE(CE$6:CE393)</f>
        <v>7672.6804123711336</v>
      </c>
      <c r="CO393" s="100">
        <f>AVERAGE(CI$6:CI393)</f>
        <v>2133.7809278350514</v>
      </c>
      <c r="CP393" s="100">
        <f>AVERAGE(CJ$6:CJ393)</f>
        <v>5538.8994845360821</v>
      </c>
    </row>
    <row r="394" spans="2:94" ht="16" x14ac:dyDescent="0.2">
      <c r="B394" s="103">
        <v>389</v>
      </c>
      <c r="C394" s="103">
        <v>3</v>
      </c>
      <c r="D394" s="103">
        <v>3</v>
      </c>
      <c r="E394" s="103">
        <v>4</v>
      </c>
      <c r="F394" s="104">
        <v>48</v>
      </c>
      <c r="G394" s="103">
        <v>6</v>
      </c>
      <c r="H394" s="103">
        <v>10</v>
      </c>
      <c r="I394" s="104">
        <v>1350</v>
      </c>
      <c r="J394" s="103">
        <v>7</v>
      </c>
      <c r="K394" s="104">
        <v>450</v>
      </c>
      <c r="L394" s="104">
        <v>4950</v>
      </c>
      <c r="M394" s="104">
        <v>500</v>
      </c>
      <c r="N394" s="104">
        <v>0</v>
      </c>
      <c r="O394" s="104">
        <v>576</v>
      </c>
      <c r="P394" s="104">
        <v>2126</v>
      </c>
      <c r="Q394" s="104">
        <v>2824</v>
      </c>
      <c r="R394" s="105">
        <v>0.35</v>
      </c>
      <c r="S394" s="106" t="s">
        <v>66</v>
      </c>
      <c r="U394" s="100">
        <f>AVERAGE(L$6:L394)</f>
        <v>4229.305912596401</v>
      </c>
      <c r="V394" s="100">
        <f>AVERAGE(P$6:P394)</f>
        <v>1887.1799485861181</v>
      </c>
      <c r="W394" s="100">
        <f>AVERAGE(Q$6:Q394)</f>
        <v>2342.1259640102826</v>
      </c>
      <c r="X394" s="6"/>
      <c r="Z394" s="103">
        <v>389</v>
      </c>
      <c r="AA394" s="103">
        <v>0</v>
      </c>
      <c r="AB394" s="103">
        <v>3</v>
      </c>
      <c r="AC394" s="103">
        <v>1</v>
      </c>
      <c r="AD394" s="104">
        <v>33</v>
      </c>
      <c r="AE394" s="103">
        <v>6</v>
      </c>
      <c r="AF394" s="103">
        <v>7</v>
      </c>
      <c r="AG394" s="104">
        <v>0</v>
      </c>
      <c r="AH394" s="103">
        <v>7</v>
      </c>
      <c r="AI394" s="104">
        <v>450</v>
      </c>
      <c r="AJ394" s="104">
        <v>4650</v>
      </c>
      <c r="AK394" s="104">
        <v>500</v>
      </c>
      <c r="AL394" s="104">
        <v>0</v>
      </c>
      <c r="AM394" s="104">
        <v>471</v>
      </c>
      <c r="AN394" s="104">
        <v>2021</v>
      </c>
      <c r="AO394" s="104">
        <v>2629</v>
      </c>
      <c r="AP394" s="105">
        <v>0.35</v>
      </c>
      <c r="AQ394" s="106" t="s">
        <v>66</v>
      </c>
      <c r="AS394" s="100">
        <f>AVERAGE(AJ$6:AJ394)</f>
        <v>6176.9922879177375</v>
      </c>
      <c r="AT394" s="100">
        <f>AVERAGE(AN$6:AN394)</f>
        <v>2144.4627249357327</v>
      </c>
      <c r="AU394" s="100">
        <f>AVERAGE(AO$6:AO394)</f>
        <v>4032.5295629820052</v>
      </c>
      <c r="AV394" s="6"/>
      <c r="AX394" s="103">
        <v>389</v>
      </c>
      <c r="AY394" s="103">
        <v>1</v>
      </c>
      <c r="AZ394" s="103">
        <v>3</v>
      </c>
      <c r="BA394" s="103">
        <v>1</v>
      </c>
      <c r="BB394" s="104">
        <v>28</v>
      </c>
      <c r="BC394" s="103">
        <v>6</v>
      </c>
      <c r="BD394" s="103">
        <v>7</v>
      </c>
      <c r="BE394" s="104">
        <v>400</v>
      </c>
      <c r="BF394" s="103">
        <v>6</v>
      </c>
      <c r="BG394" s="104">
        <v>300</v>
      </c>
      <c r="BH394" s="104">
        <v>5500</v>
      </c>
      <c r="BI394" s="104">
        <v>300</v>
      </c>
      <c r="BJ394" s="104">
        <v>0</v>
      </c>
      <c r="BK394" s="104">
        <v>408</v>
      </c>
      <c r="BL394" s="104">
        <v>1608</v>
      </c>
      <c r="BM394" s="104">
        <v>3892</v>
      </c>
      <c r="BN394" s="105">
        <v>0.3</v>
      </c>
      <c r="BO394" s="106" t="str">
        <v>No</v>
      </c>
      <c r="BQ394" s="100">
        <f>AVERAGE(BH$6:BH394)</f>
        <v>7540.102827763496</v>
      </c>
      <c r="BR394" s="100">
        <f>AVERAGE(BL$6:BL394)</f>
        <v>2081.9871465295628</v>
      </c>
      <c r="BS394" s="100">
        <f>AVERAGE(BM$6:BM394)</f>
        <v>5458.1156812339332</v>
      </c>
      <c r="BT394" s="6"/>
      <c r="BU394" s="103">
        <v>389</v>
      </c>
      <c r="BV394" s="103">
        <v>1</v>
      </c>
      <c r="BW394" s="103">
        <v>3</v>
      </c>
      <c r="BX394" s="103">
        <v>2</v>
      </c>
      <c r="BY394" s="104">
        <v>59</v>
      </c>
      <c r="BZ394" s="103">
        <v>7</v>
      </c>
      <c r="CA394" s="103">
        <v>9</v>
      </c>
      <c r="CB394" s="104">
        <v>400</v>
      </c>
      <c r="CC394" s="103">
        <v>8</v>
      </c>
      <c r="CD394" s="104">
        <v>300</v>
      </c>
      <c r="CE394" s="104">
        <v>7100</v>
      </c>
      <c r="CF394" s="104">
        <v>300</v>
      </c>
      <c r="CG394" s="104">
        <v>0</v>
      </c>
      <c r="CH394" s="104">
        <v>712</v>
      </c>
      <c r="CI394" s="104">
        <v>2212</v>
      </c>
      <c r="CJ394" s="104">
        <v>4888</v>
      </c>
      <c r="CK394" s="105">
        <v>0.4</v>
      </c>
      <c r="CL394" s="106" t="s">
        <v>66</v>
      </c>
      <c r="CN394" s="100">
        <f>AVERAGE(CE$6:CE394)</f>
        <v>7671.2082262210797</v>
      </c>
      <c r="CO394" s="100">
        <f>AVERAGE(CI$6:CI394)</f>
        <v>2133.9820051413881</v>
      </c>
      <c r="CP394" s="100">
        <f>AVERAGE(CJ$6:CJ394)</f>
        <v>5537.2262210796916</v>
      </c>
    </row>
    <row r="395" spans="2:94" ht="16" x14ac:dyDescent="0.2">
      <c r="B395" s="103">
        <v>390</v>
      </c>
      <c r="C395" s="103">
        <v>2</v>
      </c>
      <c r="D395" s="103">
        <v>5</v>
      </c>
      <c r="E395" s="103">
        <v>4</v>
      </c>
      <c r="F395" s="104">
        <v>68</v>
      </c>
      <c r="G395" s="103">
        <v>5</v>
      </c>
      <c r="H395" s="103">
        <v>9</v>
      </c>
      <c r="I395" s="104">
        <v>900</v>
      </c>
      <c r="J395" s="103">
        <v>7</v>
      </c>
      <c r="K395" s="104">
        <v>750</v>
      </c>
      <c r="L395" s="104">
        <v>4800</v>
      </c>
      <c r="M395" s="104">
        <v>500</v>
      </c>
      <c r="N395" s="104">
        <v>0</v>
      </c>
      <c r="O395" s="104">
        <v>716</v>
      </c>
      <c r="P395" s="104">
        <v>2266</v>
      </c>
      <c r="Q395" s="104">
        <v>2534</v>
      </c>
      <c r="R395" s="105">
        <v>0.35</v>
      </c>
      <c r="S395" s="106" t="s">
        <v>66</v>
      </c>
      <c r="U395" s="100">
        <f>AVERAGE(L$6:L395)</f>
        <v>4230.7692307692305</v>
      </c>
      <c r="V395" s="100">
        <f>AVERAGE(P$6:P395)</f>
        <v>1888.1512820512821</v>
      </c>
      <c r="W395" s="100">
        <f>AVERAGE(Q$6:Q395)</f>
        <v>2342.6179487179488</v>
      </c>
      <c r="X395" s="6"/>
      <c r="Z395" s="103">
        <v>390</v>
      </c>
      <c r="AA395" s="103">
        <v>4</v>
      </c>
      <c r="AB395" s="103">
        <v>4</v>
      </c>
      <c r="AC395" s="103">
        <v>4</v>
      </c>
      <c r="AD395" s="104">
        <v>39</v>
      </c>
      <c r="AE395" s="103">
        <v>8</v>
      </c>
      <c r="AF395" s="103">
        <v>12</v>
      </c>
      <c r="AG395" s="104">
        <v>2400</v>
      </c>
      <c r="AH395" s="103">
        <v>8</v>
      </c>
      <c r="AI395" s="104">
        <v>600</v>
      </c>
      <c r="AJ395" s="104">
        <v>7800</v>
      </c>
      <c r="AK395" s="104">
        <v>500</v>
      </c>
      <c r="AL395" s="104">
        <v>0</v>
      </c>
      <c r="AM395" s="104">
        <v>552</v>
      </c>
      <c r="AN395" s="104">
        <v>2252</v>
      </c>
      <c r="AO395" s="104">
        <v>5548</v>
      </c>
      <c r="AP395" s="105">
        <v>0.4</v>
      </c>
      <c r="AQ395" s="106" t="s">
        <v>66</v>
      </c>
      <c r="AS395" s="100">
        <f>AVERAGE(AJ$6:AJ395)</f>
        <v>6181.1538461538457</v>
      </c>
      <c r="AT395" s="100">
        <f>AVERAGE(AN$6:AN395)</f>
        <v>2144.7384615384617</v>
      </c>
      <c r="AU395" s="100">
        <f>AVERAGE(AO$6:AO395)</f>
        <v>4036.4153846153845</v>
      </c>
      <c r="AV395" s="6"/>
      <c r="AX395" s="103">
        <v>390</v>
      </c>
      <c r="AY395" s="103">
        <v>4</v>
      </c>
      <c r="AZ395" s="103">
        <v>2</v>
      </c>
      <c r="BA395" s="103">
        <v>4</v>
      </c>
      <c r="BB395" s="104">
        <v>108</v>
      </c>
      <c r="BC395" s="103">
        <v>7</v>
      </c>
      <c r="BD395" s="103">
        <v>11</v>
      </c>
      <c r="BE395" s="104">
        <v>1600</v>
      </c>
      <c r="BF395" s="103">
        <v>7</v>
      </c>
      <c r="BG395" s="104">
        <v>200</v>
      </c>
      <c r="BH395" s="104">
        <v>7400</v>
      </c>
      <c r="BI395" s="104">
        <v>300</v>
      </c>
      <c r="BJ395" s="104">
        <v>0</v>
      </c>
      <c r="BK395" s="104">
        <v>996</v>
      </c>
      <c r="BL395" s="104">
        <v>2346</v>
      </c>
      <c r="BM395" s="104">
        <v>5054</v>
      </c>
      <c r="BN395" s="105">
        <v>0.35</v>
      </c>
      <c r="BO395" s="106" t="str">
        <v>No</v>
      </c>
      <c r="BQ395" s="100">
        <f>AVERAGE(BH$6:BH395)</f>
        <v>7539.7435897435898</v>
      </c>
      <c r="BR395" s="100">
        <f>AVERAGE(BL$6:BL395)</f>
        <v>2082.6641025641024</v>
      </c>
      <c r="BS395" s="100">
        <f>AVERAGE(BM$6:BM395)</f>
        <v>5457.0794871794869</v>
      </c>
      <c r="BT395" s="6"/>
      <c r="BU395" s="103">
        <v>390</v>
      </c>
      <c r="BV395" s="103">
        <v>1</v>
      </c>
      <c r="BW395" s="103">
        <v>2</v>
      </c>
      <c r="BX395" s="103">
        <v>2</v>
      </c>
      <c r="BY395" s="104">
        <v>58</v>
      </c>
      <c r="BZ395" s="103">
        <v>8</v>
      </c>
      <c r="CA395" s="103">
        <v>10</v>
      </c>
      <c r="CB395" s="104">
        <v>400</v>
      </c>
      <c r="CC395" s="103">
        <v>9</v>
      </c>
      <c r="CD395" s="104">
        <v>200</v>
      </c>
      <c r="CE395" s="104">
        <v>7800</v>
      </c>
      <c r="CF395" s="104">
        <v>300</v>
      </c>
      <c r="CG395" s="104">
        <v>0</v>
      </c>
      <c r="CH395" s="104">
        <v>762</v>
      </c>
      <c r="CI395" s="104">
        <v>2412</v>
      </c>
      <c r="CJ395" s="104">
        <v>5388</v>
      </c>
      <c r="CK395" s="105">
        <v>0.45</v>
      </c>
      <c r="CL395" s="106" t="s">
        <v>66</v>
      </c>
      <c r="CN395" s="100">
        <f>AVERAGE(CE$6:CE395)</f>
        <v>7671.5384615384619</v>
      </c>
      <c r="CO395" s="100">
        <f>AVERAGE(CI$6:CI395)</f>
        <v>2134.6948717948717</v>
      </c>
      <c r="CP395" s="100">
        <f>AVERAGE(CJ$6:CJ395)</f>
        <v>5536.8435897435893</v>
      </c>
    </row>
    <row r="396" spans="2:94" ht="16" x14ac:dyDescent="0.2">
      <c r="B396" s="103">
        <v>391</v>
      </c>
      <c r="C396" s="103">
        <v>1</v>
      </c>
      <c r="D396" s="103">
        <v>3</v>
      </c>
      <c r="E396" s="103">
        <v>0</v>
      </c>
      <c r="F396" s="104">
        <v>60</v>
      </c>
      <c r="G396" s="103">
        <v>6</v>
      </c>
      <c r="H396" s="103">
        <v>6</v>
      </c>
      <c r="I396" s="104">
        <v>450</v>
      </c>
      <c r="J396" s="103">
        <v>5</v>
      </c>
      <c r="K396" s="104">
        <v>450</v>
      </c>
      <c r="L396" s="104">
        <v>3150</v>
      </c>
      <c r="M396" s="104">
        <v>500</v>
      </c>
      <c r="N396" s="104">
        <v>0</v>
      </c>
      <c r="O396" s="104">
        <v>540</v>
      </c>
      <c r="P396" s="104">
        <v>1790</v>
      </c>
      <c r="Q396" s="104">
        <v>1360</v>
      </c>
      <c r="R396" s="105">
        <v>0.25</v>
      </c>
      <c r="S396" s="106" t="s">
        <v>66</v>
      </c>
      <c r="U396" s="100">
        <f>AVERAGE(L$6:L396)</f>
        <v>4228.0051150895142</v>
      </c>
      <c r="V396" s="100">
        <f>AVERAGE(P$6:P396)</f>
        <v>1887.9002557544757</v>
      </c>
      <c r="W396" s="100">
        <f>AVERAGE(Q$6:Q396)</f>
        <v>2340.1048593350383</v>
      </c>
      <c r="X396" s="6"/>
      <c r="Z396" s="103">
        <v>391</v>
      </c>
      <c r="AA396" s="103">
        <v>4</v>
      </c>
      <c r="AB396" s="103">
        <v>3</v>
      </c>
      <c r="AC396" s="103">
        <v>1</v>
      </c>
      <c r="AD396" s="104">
        <v>56</v>
      </c>
      <c r="AE396" s="103">
        <v>8</v>
      </c>
      <c r="AF396" s="103">
        <v>9</v>
      </c>
      <c r="AG396" s="104">
        <v>2400</v>
      </c>
      <c r="AH396" s="103">
        <v>5</v>
      </c>
      <c r="AI396" s="104">
        <v>450</v>
      </c>
      <c r="AJ396" s="104">
        <v>5850</v>
      </c>
      <c r="AK396" s="104">
        <v>500</v>
      </c>
      <c r="AL396" s="104">
        <v>0</v>
      </c>
      <c r="AM396" s="104">
        <v>520</v>
      </c>
      <c r="AN396" s="104">
        <v>1770</v>
      </c>
      <c r="AO396" s="104">
        <v>4080</v>
      </c>
      <c r="AP396" s="105">
        <v>0.25</v>
      </c>
      <c r="AQ396" s="106" t="s">
        <v>66</v>
      </c>
      <c r="AS396" s="100">
        <f>AVERAGE(AJ$6:AJ396)</f>
        <v>6180.3069053708441</v>
      </c>
      <c r="AT396" s="100">
        <f>AVERAGE(AN$6:AN396)</f>
        <v>2143.7800511508954</v>
      </c>
      <c r="AU396" s="100">
        <f>AVERAGE(AO$6:AO396)</f>
        <v>4036.5268542199487</v>
      </c>
      <c r="AV396" s="6"/>
      <c r="AX396" s="103">
        <v>391</v>
      </c>
      <c r="AY396" s="103">
        <v>1</v>
      </c>
      <c r="AZ396" s="103">
        <v>4</v>
      </c>
      <c r="BA396" s="103">
        <v>4</v>
      </c>
      <c r="BB396" s="104">
        <v>59</v>
      </c>
      <c r="BC396" s="103">
        <v>4</v>
      </c>
      <c r="BD396" s="103">
        <v>8</v>
      </c>
      <c r="BE396" s="104">
        <v>400</v>
      </c>
      <c r="BF396" s="103">
        <v>7</v>
      </c>
      <c r="BG396" s="104">
        <v>400</v>
      </c>
      <c r="BH396" s="104">
        <v>6400</v>
      </c>
      <c r="BI396" s="104">
        <v>300</v>
      </c>
      <c r="BJ396" s="104">
        <v>0</v>
      </c>
      <c r="BK396" s="104">
        <v>653</v>
      </c>
      <c r="BL396" s="104">
        <v>2003</v>
      </c>
      <c r="BM396" s="104">
        <v>4397</v>
      </c>
      <c r="BN396" s="105">
        <v>0.35</v>
      </c>
      <c r="BO396" s="106" t="str">
        <v>No</v>
      </c>
      <c r="BQ396" s="100">
        <f>AVERAGE(BH$6:BH396)</f>
        <v>7536.8286445012791</v>
      </c>
      <c r="BR396" s="100">
        <f>AVERAGE(BL$6:BL396)</f>
        <v>2082.4603580562662</v>
      </c>
      <c r="BS396" s="100">
        <f>AVERAGE(BM$6:BM396)</f>
        <v>5454.3682864450129</v>
      </c>
      <c r="BT396" s="6"/>
      <c r="BU396" s="103">
        <v>391</v>
      </c>
      <c r="BV396" s="103">
        <v>2</v>
      </c>
      <c r="BW396" s="103">
        <v>4</v>
      </c>
      <c r="BX396" s="103">
        <v>2</v>
      </c>
      <c r="BY396" s="104">
        <v>48</v>
      </c>
      <c r="BZ396" s="103">
        <v>10</v>
      </c>
      <c r="CA396" s="103">
        <v>12</v>
      </c>
      <c r="CB396" s="104">
        <v>800</v>
      </c>
      <c r="CC396" s="103">
        <v>10</v>
      </c>
      <c r="CD396" s="104">
        <v>400</v>
      </c>
      <c r="CE396" s="104">
        <v>9200</v>
      </c>
      <c r="CF396" s="104">
        <v>300</v>
      </c>
      <c r="CG396" s="104">
        <v>0</v>
      </c>
      <c r="CH396" s="104">
        <v>720</v>
      </c>
      <c r="CI396" s="104">
        <v>2520</v>
      </c>
      <c r="CJ396" s="104">
        <v>6680</v>
      </c>
      <c r="CK396" s="105">
        <v>0.5</v>
      </c>
      <c r="CL396" s="106" t="s">
        <v>66</v>
      </c>
      <c r="CN396" s="100">
        <f>AVERAGE(CE$6:CE396)</f>
        <v>7675.4475703324806</v>
      </c>
      <c r="CO396" s="100">
        <f>AVERAGE(CI$6:CI396)</f>
        <v>2135.6803069053708</v>
      </c>
      <c r="CP396" s="100">
        <f>AVERAGE(CJ$6:CJ396)</f>
        <v>5539.7672634271103</v>
      </c>
    </row>
    <row r="397" spans="2:94" ht="16" x14ac:dyDescent="0.2">
      <c r="B397" s="103">
        <v>392</v>
      </c>
      <c r="C397" s="103">
        <v>4</v>
      </c>
      <c r="D397" s="103">
        <v>4</v>
      </c>
      <c r="E397" s="103">
        <v>2</v>
      </c>
      <c r="F397" s="104">
        <v>57</v>
      </c>
      <c r="G397" s="103">
        <v>5</v>
      </c>
      <c r="H397" s="103">
        <v>7</v>
      </c>
      <c r="I397" s="104">
        <v>1800</v>
      </c>
      <c r="J397" s="103">
        <v>3</v>
      </c>
      <c r="K397" s="104">
        <v>600</v>
      </c>
      <c r="L397" s="104">
        <v>3750</v>
      </c>
      <c r="M397" s="104">
        <v>500</v>
      </c>
      <c r="N397" s="104">
        <v>0</v>
      </c>
      <c r="O397" s="104">
        <v>411</v>
      </c>
      <c r="P397" s="104">
        <v>1361</v>
      </c>
      <c r="Q397" s="104">
        <v>2389</v>
      </c>
      <c r="R397" s="105">
        <v>0.15</v>
      </c>
      <c r="S397" s="106" t="s">
        <v>66</v>
      </c>
      <c r="U397" s="100">
        <f>AVERAGE(L$6:L397)</f>
        <v>4226.7857142857147</v>
      </c>
      <c r="V397" s="100">
        <f>AVERAGE(P$6:P397)</f>
        <v>1886.5561224489795</v>
      </c>
      <c r="W397" s="100">
        <f>AVERAGE(Q$6:Q397)</f>
        <v>2340.2295918367345</v>
      </c>
      <c r="X397" s="6"/>
      <c r="Z397" s="103">
        <v>392</v>
      </c>
      <c r="AA397" s="103">
        <v>5</v>
      </c>
      <c r="AB397" s="103">
        <v>3</v>
      </c>
      <c r="AC397" s="103">
        <v>4</v>
      </c>
      <c r="AD397" s="104">
        <v>23</v>
      </c>
      <c r="AE397" s="103">
        <v>8</v>
      </c>
      <c r="AF397" s="103">
        <v>12</v>
      </c>
      <c r="AG397" s="104">
        <v>3000</v>
      </c>
      <c r="AH397" s="103">
        <v>7</v>
      </c>
      <c r="AI397" s="104">
        <v>450</v>
      </c>
      <c r="AJ397" s="104">
        <v>7650</v>
      </c>
      <c r="AK397" s="104">
        <v>500</v>
      </c>
      <c r="AL397" s="104">
        <v>0</v>
      </c>
      <c r="AM397" s="104">
        <v>401</v>
      </c>
      <c r="AN397" s="104">
        <v>1951</v>
      </c>
      <c r="AO397" s="104">
        <v>5699</v>
      </c>
      <c r="AP397" s="105">
        <v>0.35</v>
      </c>
      <c r="AQ397" s="106" t="s">
        <v>66</v>
      </c>
      <c r="AS397" s="100">
        <f>AVERAGE(AJ$6:AJ397)</f>
        <v>6184.0561224489793</v>
      </c>
      <c r="AT397" s="100">
        <f>AVERAGE(AN$6:AN397)</f>
        <v>2143.2882653061224</v>
      </c>
      <c r="AU397" s="100">
        <f>AVERAGE(AO$6:AO397)</f>
        <v>4040.7678571428573</v>
      </c>
      <c r="AV397" s="6"/>
      <c r="AX397" s="103">
        <v>392</v>
      </c>
      <c r="AY397" s="103">
        <v>4</v>
      </c>
      <c r="AZ397" s="103">
        <v>3</v>
      </c>
      <c r="BA397" s="103">
        <v>0</v>
      </c>
      <c r="BB397" s="104">
        <v>73</v>
      </c>
      <c r="BC397" s="103">
        <v>7</v>
      </c>
      <c r="BD397" s="103">
        <v>7</v>
      </c>
      <c r="BE397" s="104">
        <v>1600</v>
      </c>
      <c r="BF397" s="103">
        <v>3</v>
      </c>
      <c r="BG397" s="104">
        <v>300</v>
      </c>
      <c r="BH397" s="104">
        <v>4300</v>
      </c>
      <c r="BI397" s="104">
        <v>300</v>
      </c>
      <c r="BJ397" s="104">
        <v>0</v>
      </c>
      <c r="BK397" s="104">
        <v>459</v>
      </c>
      <c r="BL397" s="104">
        <v>1209</v>
      </c>
      <c r="BM397" s="104">
        <v>3091</v>
      </c>
      <c r="BN397" s="105">
        <v>0.15</v>
      </c>
      <c r="BO397" s="106" t="str">
        <v>No</v>
      </c>
      <c r="BQ397" s="100">
        <f>AVERAGE(BH$6:BH397)</f>
        <v>7528.5714285714284</v>
      </c>
      <c r="BR397" s="100">
        <f>AVERAGE(BL$6:BL397)</f>
        <v>2080.2321428571427</v>
      </c>
      <c r="BS397" s="100">
        <f>AVERAGE(BM$6:BM397)</f>
        <v>5448.3392857142853</v>
      </c>
      <c r="BT397" s="6"/>
      <c r="BU397" s="103">
        <v>392</v>
      </c>
      <c r="BV397" s="103">
        <v>3</v>
      </c>
      <c r="BW397" s="103">
        <v>3</v>
      </c>
      <c r="BX397" s="103">
        <v>1</v>
      </c>
      <c r="BY397" s="104">
        <v>45</v>
      </c>
      <c r="BZ397" s="103">
        <v>6</v>
      </c>
      <c r="CA397" s="103">
        <v>7</v>
      </c>
      <c r="CB397" s="104">
        <v>1200</v>
      </c>
      <c r="CC397" s="103">
        <v>4</v>
      </c>
      <c r="CD397" s="104">
        <v>300</v>
      </c>
      <c r="CE397" s="104">
        <v>4700</v>
      </c>
      <c r="CF397" s="104">
        <v>300</v>
      </c>
      <c r="CG397" s="104">
        <v>0</v>
      </c>
      <c r="CH397" s="104">
        <v>420</v>
      </c>
      <c r="CI397" s="104">
        <v>1320</v>
      </c>
      <c r="CJ397" s="104">
        <v>3380</v>
      </c>
      <c r="CK397" s="105">
        <v>0.2</v>
      </c>
      <c r="CL397" s="106" t="s">
        <v>66</v>
      </c>
      <c r="CN397" s="100">
        <f>AVERAGE(CE$6:CE397)</f>
        <v>7667.8571428571431</v>
      </c>
      <c r="CO397" s="100">
        <f>AVERAGE(CI$6:CI397)</f>
        <v>2133.5994897959185</v>
      </c>
      <c r="CP397" s="100">
        <f>AVERAGE(CJ$6:CJ397)</f>
        <v>5534.2576530612241</v>
      </c>
    </row>
    <row r="398" spans="2:94" ht="16" x14ac:dyDescent="0.2">
      <c r="B398" s="103">
        <v>393</v>
      </c>
      <c r="C398" s="103">
        <v>0</v>
      </c>
      <c r="D398" s="103">
        <v>3</v>
      </c>
      <c r="E398" s="103">
        <v>3</v>
      </c>
      <c r="F398" s="104">
        <v>37</v>
      </c>
      <c r="G398" s="103">
        <v>7</v>
      </c>
      <c r="H398" s="103">
        <v>10</v>
      </c>
      <c r="I398" s="104">
        <v>0</v>
      </c>
      <c r="J398" s="103">
        <v>10</v>
      </c>
      <c r="K398" s="104">
        <v>450</v>
      </c>
      <c r="L398" s="104">
        <v>4950</v>
      </c>
      <c r="M398" s="104">
        <v>500</v>
      </c>
      <c r="N398" s="104">
        <v>0</v>
      </c>
      <c r="O398" s="104">
        <v>610</v>
      </c>
      <c r="P398" s="104">
        <v>2610</v>
      </c>
      <c r="Q398" s="104">
        <v>2340</v>
      </c>
      <c r="R398" s="105">
        <v>0.5</v>
      </c>
      <c r="S398" s="106" t="s">
        <v>66</v>
      </c>
      <c r="U398" s="100">
        <f>AVERAGE(L$6:L398)</f>
        <v>4228.6259541984737</v>
      </c>
      <c r="V398" s="100">
        <f>AVERAGE(P$6:P398)</f>
        <v>1888.3969465648854</v>
      </c>
      <c r="W398" s="100">
        <f>AVERAGE(Q$6:Q398)</f>
        <v>2340.2290076335876</v>
      </c>
      <c r="X398" s="6"/>
      <c r="Z398" s="103">
        <v>393</v>
      </c>
      <c r="AA398" s="103">
        <v>3</v>
      </c>
      <c r="AB398" s="103">
        <v>2</v>
      </c>
      <c r="AC398" s="103">
        <v>3</v>
      </c>
      <c r="AD398" s="104">
        <v>43</v>
      </c>
      <c r="AE398" s="103">
        <v>5</v>
      </c>
      <c r="AF398" s="103">
        <v>8</v>
      </c>
      <c r="AG398" s="104">
        <v>1800</v>
      </c>
      <c r="AH398" s="103">
        <v>5</v>
      </c>
      <c r="AI398" s="104">
        <v>300</v>
      </c>
      <c r="AJ398" s="104">
        <v>5100</v>
      </c>
      <c r="AK398" s="104">
        <v>500</v>
      </c>
      <c r="AL398" s="104">
        <v>0</v>
      </c>
      <c r="AM398" s="104">
        <v>455</v>
      </c>
      <c r="AN398" s="104">
        <v>1705</v>
      </c>
      <c r="AO398" s="104">
        <v>3395</v>
      </c>
      <c r="AP398" s="105">
        <v>0.25</v>
      </c>
      <c r="AQ398" s="106" t="s">
        <v>66</v>
      </c>
      <c r="AS398" s="100">
        <f>AVERAGE(AJ$6:AJ398)</f>
        <v>6181.2977099236641</v>
      </c>
      <c r="AT398" s="100">
        <f>AVERAGE(AN$6:AN398)</f>
        <v>2142.173027989822</v>
      </c>
      <c r="AU398" s="100">
        <f>AVERAGE(AO$6:AO398)</f>
        <v>4039.1246819338421</v>
      </c>
      <c r="AV398" s="6"/>
      <c r="AX398" s="103">
        <v>393</v>
      </c>
      <c r="AY398" s="103">
        <v>2</v>
      </c>
      <c r="AZ398" s="103">
        <v>3</v>
      </c>
      <c r="BA398" s="103">
        <v>3</v>
      </c>
      <c r="BB398" s="104">
        <v>38</v>
      </c>
      <c r="BC398" s="103">
        <v>10</v>
      </c>
      <c r="BD398" s="103">
        <v>13</v>
      </c>
      <c r="BE398" s="104">
        <v>800</v>
      </c>
      <c r="BF398" s="103">
        <v>11</v>
      </c>
      <c r="BG398" s="104">
        <v>300</v>
      </c>
      <c r="BH398" s="104">
        <v>9900</v>
      </c>
      <c r="BI398" s="104">
        <v>300</v>
      </c>
      <c r="BJ398" s="104">
        <v>0</v>
      </c>
      <c r="BK398" s="104">
        <v>658</v>
      </c>
      <c r="BL398" s="104">
        <v>2608</v>
      </c>
      <c r="BM398" s="104">
        <v>7292</v>
      </c>
      <c r="BN398" s="105">
        <v>0.55000000000000004</v>
      </c>
      <c r="BO398" s="106" t="str">
        <v>No</v>
      </c>
      <c r="BQ398" s="100">
        <f>AVERAGE(BH$6:BH398)</f>
        <v>7534.605597964377</v>
      </c>
      <c r="BR398" s="100">
        <f>AVERAGE(BL$6:BL398)</f>
        <v>2081.5750636132316</v>
      </c>
      <c r="BS398" s="100">
        <f>AVERAGE(BM$6:BM398)</f>
        <v>5453.0305343511454</v>
      </c>
      <c r="BT398" s="6"/>
      <c r="BU398" s="103">
        <v>393</v>
      </c>
      <c r="BV398" s="103">
        <v>1</v>
      </c>
      <c r="BW398" s="103">
        <v>2</v>
      </c>
      <c r="BX398" s="103">
        <v>0</v>
      </c>
      <c r="BY398" s="104">
        <v>21</v>
      </c>
      <c r="BZ398" s="103">
        <v>9</v>
      </c>
      <c r="CA398" s="103">
        <v>9</v>
      </c>
      <c r="CB398" s="104">
        <v>400</v>
      </c>
      <c r="CC398" s="103">
        <v>8</v>
      </c>
      <c r="CD398" s="104">
        <v>200</v>
      </c>
      <c r="CE398" s="104">
        <v>7000</v>
      </c>
      <c r="CF398" s="104">
        <v>300</v>
      </c>
      <c r="CG398" s="104">
        <v>0</v>
      </c>
      <c r="CH398" s="104">
        <v>408</v>
      </c>
      <c r="CI398" s="104">
        <v>1908</v>
      </c>
      <c r="CJ398" s="104">
        <v>5092</v>
      </c>
      <c r="CK398" s="105">
        <v>0.4</v>
      </c>
      <c r="CL398" s="106" t="s">
        <v>66</v>
      </c>
      <c r="CN398" s="100">
        <f>AVERAGE(CE$6:CE398)</f>
        <v>7666.1577608142497</v>
      </c>
      <c r="CO398" s="100">
        <f>AVERAGE(CI$6:CI398)</f>
        <v>2133.025445292621</v>
      </c>
      <c r="CP398" s="100">
        <f>AVERAGE(CJ$6:CJ398)</f>
        <v>5533.1323155216287</v>
      </c>
    </row>
    <row r="399" spans="2:94" ht="16" x14ac:dyDescent="0.2">
      <c r="B399" s="103">
        <v>394</v>
      </c>
      <c r="C399" s="103">
        <v>5</v>
      </c>
      <c r="D399" s="103">
        <v>4</v>
      </c>
      <c r="E399" s="103">
        <v>2</v>
      </c>
      <c r="F399" s="104">
        <v>77</v>
      </c>
      <c r="G399" s="103">
        <v>6</v>
      </c>
      <c r="H399" s="103">
        <v>8</v>
      </c>
      <c r="I399" s="104">
        <v>2250</v>
      </c>
      <c r="J399" s="103">
        <v>3</v>
      </c>
      <c r="K399" s="104">
        <v>600</v>
      </c>
      <c r="L399" s="104">
        <v>4200</v>
      </c>
      <c r="M399" s="104">
        <v>500</v>
      </c>
      <c r="N399" s="104">
        <v>0</v>
      </c>
      <c r="O399" s="104">
        <v>471</v>
      </c>
      <c r="P399" s="104">
        <v>1421</v>
      </c>
      <c r="Q399" s="104">
        <v>2779</v>
      </c>
      <c r="R399" s="105">
        <v>0.15</v>
      </c>
      <c r="S399" s="106" t="s">
        <v>66</v>
      </c>
      <c r="U399" s="100">
        <f>AVERAGE(L$6:L399)</f>
        <v>4228.553299492386</v>
      </c>
      <c r="V399" s="100">
        <f>AVERAGE(P$6:P399)</f>
        <v>1887.2106598984772</v>
      </c>
      <c r="W399" s="100">
        <f>AVERAGE(Q$6:Q399)</f>
        <v>2341.3426395939086</v>
      </c>
      <c r="X399" s="6"/>
      <c r="Z399" s="103">
        <v>394</v>
      </c>
      <c r="AA399" s="103">
        <v>3</v>
      </c>
      <c r="AB399" s="103">
        <v>3</v>
      </c>
      <c r="AC399" s="103">
        <v>3</v>
      </c>
      <c r="AD399" s="104">
        <v>31</v>
      </c>
      <c r="AE399" s="103">
        <v>8</v>
      </c>
      <c r="AF399" s="103">
        <v>11</v>
      </c>
      <c r="AG399" s="104">
        <v>1800</v>
      </c>
      <c r="AH399" s="103">
        <v>8</v>
      </c>
      <c r="AI399" s="104">
        <v>450</v>
      </c>
      <c r="AJ399" s="104">
        <v>7050</v>
      </c>
      <c r="AK399" s="104">
        <v>500</v>
      </c>
      <c r="AL399" s="104">
        <v>0</v>
      </c>
      <c r="AM399" s="104">
        <v>488</v>
      </c>
      <c r="AN399" s="104">
        <v>2188</v>
      </c>
      <c r="AO399" s="104">
        <v>4862</v>
      </c>
      <c r="AP399" s="105">
        <v>0.4</v>
      </c>
      <c r="AQ399" s="106" t="s">
        <v>66</v>
      </c>
      <c r="AS399" s="100">
        <f>AVERAGE(AJ$6:AJ399)</f>
        <v>6183.5025380710658</v>
      </c>
      <c r="AT399" s="100">
        <f>AVERAGE(AN$6:AN399)</f>
        <v>2142.2893401015231</v>
      </c>
      <c r="AU399" s="100">
        <f>AVERAGE(AO$6:AO399)</f>
        <v>4041.2131979695432</v>
      </c>
      <c r="AV399" s="6"/>
      <c r="AX399" s="103">
        <v>394</v>
      </c>
      <c r="AY399" s="103">
        <v>0</v>
      </c>
      <c r="AZ399" s="103">
        <v>3</v>
      </c>
      <c r="BA399" s="103">
        <v>1</v>
      </c>
      <c r="BB399" s="104">
        <v>76</v>
      </c>
      <c r="BC399" s="103">
        <v>7</v>
      </c>
      <c r="BD399" s="103">
        <v>8</v>
      </c>
      <c r="BE399" s="104">
        <v>0</v>
      </c>
      <c r="BF399" s="103">
        <v>8</v>
      </c>
      <c r="BG399" s="104">
        <v>300</v>
      </c>
      <c r="BH399" s="104">
        <v>6700</v>
      </c>
      <c r="BI399" s="104">
        <v>300</v>
      </c>
      <c r="BJ399" s="104">
        <v>0</v>
      </c>
      <c r="BK399" s="104">
        <v>848</v>
      </c>
      <c r="BL399" s="104">
        <v>2348</v>
      </c>
      <c r="BM399" s="104">
        <v>4352</v>
      </c>
      <c r="BN399" s="105">
        <v>0.4</v>
      </c>
      <c r="BO399" s="106" t="str">
        <v>No</v>
      </c>
      <c r="BQ399" s="100">
        <f>AVERAGE(BH$6:BH399)</f>
        <v>7532.4873096446699</v>
      </c>
      <c r="BR399" s="100">
        <f>AVERAGE(BL$6:BL399)</f>
        <v>2082.2512690355329</v>
      </c>
      <c r="BS399" s="100">
        <f>AVERAGE(BM$6:BM399)</f>
        <v>5450.2360406091375</v>
      </c>
      <c r="BT399" s="6"/>
      <c r="BU399" s="103">
        <v>394</v>
      </c>
      <c r="BV399" s="103">
        <v>0</v>
      </c>
      <c r="BW399" s="103">
        <v>3</v>
      </c>
      <c r="BX399" s="103">
        <v>5</v>
      </c>
      <c r="BY399" s="104">
        <v>26</v>
      </c>
      <c r="BZ399" s="103">
        <v>10</v>
      </c>
      <c r="CA399" s="103">
        <v>15</v>
      </c>
      <c r="CB399" s="104">
        <v>0</v>
      </c>
      <c r="CC399" s="103">
        <v>15</v>
      </c>
      <c r="CD399" s="104">
        <v>300</v>
      </c>
      <c r="CE399" s="104">
        <v>12300</v>
      </c>
      <c r="CF399" s="104">
        <v>300</v>
      </c>
      <c r="CG399" s="104">
        <v>0</v>
      </c>
      <c r="CH399" s="104">
        <v>630</v>
      </c>
      <c r="CI399" s="104">
        <v>3180</v>
      </c>
      <c r="CJ399" s="104">
        <v>9120</v>
      </c>
      <c r="CK399" s="105">
        <v>0.75</v>
      </c>
      <c r="CL399" s="106" t="s">
        <v>66</v>
      </c>
      <c r="CN399" s="100">
        <f>AVERAGE(CE$6:CE399)</f>
        <v>7677.918781725888</v>
      </c>
      <c r="CO399" s="100">
        <f>AVERAGE(CI$6:CI399)</f>
        <v>2135.6827411167515</v>
      </c>
      <c r="CP399" s="100">
        <f>AVERAGE(CJ$6:CJ399)</f>
        <v>5542.2360406091375</v>
      </c>
    </row>
    <row r="400" spans="2:94" ht="16" x14ac:dyDescent="0.2">
      <c r="B400" s="103">
        <v>395</v>
      </c>
      <c r="C400" s="103">
        <v>4</v>
      </c>
      <c r="D400" s="103">
        <v>5</v>
      </c>
      <c r="E400" s="103">
        <v>2</v>
      </c>
      <c r="F400" s="104">
        <v>58</v>
      </c>
      <c r="G400" s="103">
        <v>5</v>
      </c>
      <c r="H400" s="103">
        <v>7</v>
      </c>
      <c r="I400" s="104">
        <v>1800</v>
      </c>
      <c r="J400" s="103">
        <v>3</v>
      </c>
      <c r="K400" s="104">
        <v>750</v>
      </c>
      <c r="L400" s="104">
        <v>3900</v>
      </c>
      <c r="M400" s="104">
        <v>500</v>
      </c>
      <c r="N400" s="104">
        <v>0</v>
      </c>
      <c r="O400" s="104">
        <v>414</v>
      </c>
      <c r="P400" s="104">
        <v>1364</v>
      </c>
      <c r="Q400" s="104">
        <v>2536</v>
      </c>
      <c r="R400" s="105">
        <v>0.15</v>
      </c>
      <c r="S400" s="106" t="s">
        <v>66</v>
      </c>
      <c r="U400" s="100">
        <f>AVERAGE(L$6:L400)</f>
        <v>4227.7215189873414</v>
      </c>
      <c r="V400" s="100">
        <f>AVERAGE(P$6:P400)</f>
        <v>1885.8860759493671</v>
      </c>
      <c r="W400" s="100">
        <f>AVERAGE(Q$6:Q400)</f>
        <v>2341.8354430379745</v>
      </c>
      <c r="X400" s="6"/>
      <c r="Z400" s="103">
        <v>395</v>
      </c>
      <c r="AA400" s="103">
        <v>1</v>
      </c>
      <c r="AB400" s="103">
        <v>3</v>
      </c>
      <c r="AC400" s="103">
        <v>2</v>
      </c>
      <c r="AD400" s="104">
        <v>52</v>
      </c>
      <c r="AE400" s="103">
        <v>9</v>
      </c>
      <c r="AF400" s="103">
        <v>11</v>
      </c>
      <c r="AG400" s="104">
        <v>600</v>
      </c>
      <c r="AH400" s="103">
        <v>10</v>
      </c>
      <c r="AI400" s="104">
        <v>450</v>
      </c>
      <c r="AJ400" s="104">
        <v>7050</v>
      </c>
      <c r="AK400" s="104">
        <v>500</v>
      </c>
      <c r="AL400" s="104">
        <v>0</v>
      </c>
      <c r="AM400" s="104">
        <v>760</v>
      </c>
      <c r="AN400" s="104">
        <v>2760</v>
      </c>
      <c r="AO400" s="104">
        <v>4290</v>
      </c>
      <c r="AP400" s="105">
        <v>0.5</v>
      </c>
      <c r="AQ400" s="106" t="s">
        <v>66</v>
      </c>
      <c r="AS400" s="100">
        <f>AVERAGE(AJ$6:AJ400)</f>
        <v>6185.6962025316452</v>
      </c>
      <c r="AT400" s="100">
        <f>AVERAGE(AN$6:AN400)</f>
        <v>2143.8531645569619</v>
      </c>
      <c r="AU400" s="100">
        <f>AVERAGE(AO$6:AO400)</f>
        <v>4041.8430379746837</v>
      </c>
      <c r="AV400" s="6"/>
      <c r="AX400" s="103">
        <v>395</v>
      </c>
      <c r="AY400" s="103">
        <v>3</v>
      </c>
      <c r="AZ400" s="103">
        <v>4</v>
      </c>
      <c r="BA400" s="103">
        <v>2</v>
      </c>
      <c r="BB400" s="104">
        <v>37</v>
      </c>
      <c r="BC400" s="103">
        <v>5</v>
      </c>
      <c r="BD400" s="103">
        <v>7</v>
      </c>
      <c r="BE400" s="104">
        <v>1200</v>
      </c>
      <c r="BF400" s="103">
        <v>4</v>
      </c>
      <c r="BG400" s="104">
        <v>400</v>
      </c>
      <c r="BH400" s="104">
        <v>4800</v>
      </c>
      <c r="BI400" s="104">
        <v>300</v>
      </c>
      <c r="BJ400" s="104">
        <v>0</v>
      </c>
      <c r="BK400" s="104">
        <v>388</v>
      </c>
      <c r="BL400" s="104">
        <v>1288</v>
      </c>
      <c r="BM400" s="104">
        <v>3512</v>
      </c>
      <c r="BN400" s="105">
        <v>0.2</v>
      </c>
      <c r="BO400" s="106" t="str">
        <v>No</v>
      </c>
      <c r="BQ400" s="100">
        <f>AVERAGE(BH$6:BH400)</f>
        <v>7525.5696202531644</v>
      </c>
      <c r="BR400" s="100">
        <f>AVERAGE(BL$6:BL400)</f>
        <v>2080.2405063291139</v>
      </c>
      <c r="BS400" s="100">
        <f>AVERAGE(BM$6:BM400)</f>
        <v>5445.3291139240509</v>
      </c>
      <c r="BT400" s="6"/>
      <c r="BU400" s="103">
        <v>395</v>
      </c>
      <c r="BV400" s="103">
        <v>5</v>
      </c>
      <c r="BW400" s="103">
        <v>3</v>
      </c>
      <c r="BX400" s="103">
        <v>4</v>
      </c>
      <c r="BY400" s="104">
        <v>35</v>
      </c>
      <c r="BZ400" s="103">
        <v>6</v>
      </c>
      <c r="CA400" s="103">
        <v>10</v>
      </c>
      <c r="CB400" s="104">
        <v>2000</v>
      </c>
      <c r="CC400" s="103">
        <v>5</v>
      </c>
      <c r="CD400" s="104">
        <v>300</v>
      </c>
      <c r="CE400" s="104">
        <v>6300</v>
      </c>
      <c r="CF400" s="104">
        <v>300</v>
      </c>
      <c r="CG400" s="104">
        <v>0</v>
      </c>
      <c r="CH400" s="104">
        <v>415</v>
      </c>
      <c r="CI400" s="104">
        <v>1465</v>
      </c>
      <c r="CJ400" s="104">
        <v>4835</v>
      </c>
      <c r="CK400" s="105">
        <v>0.25</v>
      </c>
      <c r="CL400" s="106" t="s">
        <v>66</v>
      </c>
      <c r="CN400" s="100">
        <f>AVERAGE(CE$6:CE400)</f>
        <v>7674.4303797468356</v>
      </c>
      <c r="CO400" s="100">
        <f>AVERAGE(CI$6:CI400)</f>
        <v>2133.9848101265825</v>
      </c>
      <c r="CP400" s="100">
        <f>AVERAGE(CJ$6:CJ400)</f>
        <v>5540.4455696202531</v>
      </c>
    </row>
    <row r="401" spans="2:94" ht="16" x14ac:dyDescent="0.2">
      <c r="B401" s="103">
        <v>396</v>
      </c>
      <c r="C401" s="103">
        <v>4</v>
      </c>
      <c r="D401" s="103">
        <v>3</v>
      </c>
      <c r="E401" s="103">
        <v>4</v>
      </c>
      <c r="F401" s="104">
        <v>51</v>
      </c>
      <c r="G401" s="103">
        <v>5</v>
      </c>
      <c r="H401" s="103">
        <v>9</v>
      </c>
      <c r="I401" s="104">
        <v>1800</v>
      </c>
      <c r="J401" s="103">
        <v>5</v>
      </c>
      <c r="K401" s="104">
        <v>450</v>
      </c>
      <c r="L401" s="104">
        <v>4500</v>
      </c>
      <c r="M401" s="104">
        <v>500</v>
      </c>
      <c r="N401" s="104">
        <v>0</v>
      </c>
      <c r="O401" s="104">
        <v>495</v>
      </c>
      <c r="P401" s="104">
        <v>1745</v>
      </c>
      <c r="Q401" s="104">
        <v>2755</v>
      </c>
      <c r="R401" s="105">
        <v>0.25</v>
      </c>
      <c r="S401" s="106" t="s">
        <v>66</v>
      </c>
      <c r="U401" s="100">
        <f>AVERAGE(L$6:L401)</f>
        <v>4228.409090909091</v>
      </c>
      <c r="V401" s="100">
        <f>AVERAGE(P$6:P401)</f>
        <v>1885.530303030303</v>
      </c>
      <c r="W401" s="100">
        <f>AVERAGE(Q$6:Q401)</f>
        <v>2342.878787878788</v>
      </c>
      <c r="X401" s="6"/>
      <c r="Z401" s="103">
        <v>396</v>
      </c>
      <c r="AA401" s="103">
        <v>0</v>
      </c>
      <c r="AB401" s="103">
        <v>3</v>
      </c>
      <c r="AC401" s="103">
        <v>4</v>
      </c>
      <c r="AD401" s="104">
        <v>58</v>
      </c>
      <c r="AE401" s="103">
        <v>7</v>
      </c>
      <c r="AF401" s="103">
        <v>11</v>
      </c>
      <c r="AG401" s="104">
        <v>0</v>
      </c>
      <c r="AH401" s="103">
        <v>11</v>
      </c>
      <c r="AI401" s="104">
        <v>450</v>
      </c>
      <c r="AJ401" s="104">
        <v>7050</v>
      </c>
      <c r="AK401" s="104">
        <v>500</v>
      </c>
      <c r="AL401" s="104">
        <v>0</v>
      </c>
      <c r="AM401" s="104">
        <v>878</v>
      </c>
      <c r="AN401" s="104">
        <v>3028</v>
      </c>
      <c r="AO401" s="104">
        <v>4022</v>
      </c>
      <c r="AP401" s="105">
        <v>0.55000000000000004</v>
      </c>
      <c r="AQ401" s="106" t="s">
        <v>66</v>
      </c>
      <c r="AS401" s="100">
        <f>AVERAGE(AJ$6:AJ401)</f>
        <v>6187.878787878788</v>
      </c>
      <c r="AT401" s="100">
        <f>AVERAGE(AN$6:AN401)</f>
        <v>2146.0858585858587</v>
      </c>
      <c r="AU401" s="100">
        <f>AVERAGE(AO$6:AO401)</f>
        <v>4041.7929292929293</v>
      </c>
      <c r="AV401" s="6"/>
      <c r="AX401" s="103">
        <v>396</v>
      </c>
      <c r="AY401" s="103">
        <v>4</v>
      </c>
      <c r="AZ401" s="103">
        <v>2</v>
      </c>
      <c r="BA401" s="103">
        <v>3</v>
      </c>
      <c r="BB401" s="104">
        <v>99</v>
      </c>
      <c r="BC401" s="103">
        <v>10</v>
      </c>
      <c r="BD401" s="103">
        <v>13</v>
      </c>
      <c r="BE401" s="104">
        <v>1600</v>
      </c>
      <c r="BF401" s="103">
        <v>9</v>
      </c>
      <c r="BG401" s="104">
        <v>200</v>
      </c>
      <c r="BH401" s="104">
        <v>9000</v>
      </c>
      <c r="BI401" s="104">
        <v>300</v>
      </c>
      <c r="BJ401" s="104">
        <v>0</v>
      </c>
      <c r="BK401" s="104">
        <v>1131</v>
      </c>
      <c r="BL401" s="104">
        <v>2781</v>
      </c>
      <c r="BM401" s="104">
        <v>6219</v>
      </c>
      <c r="BN401" s="105">
        <v>0.45</v>
      </c>
      <c r="BO401" s="106" t="str">
        <v>No</v>
      </c>
      <c r="BQ401" s="100">
        <f>AVERAGE(BH$6:BH401)</f>
        <v>7529.2929292929293</v>
      </c>
      <c r="BR401" s="100">
        <f>AVERAGE(BL$6:BL401)</f>
        <v>2082.0101010101012</v>
      </c>
      <c r="BS401" s="100">
        <f>AVERAGE(BM$6:BM401)</f>
        <v>5447.2828282828286</v>
      </c>
      <c r="BT401" s="6"/>
      <c r="BU401" s="103">
        <v>396</v>
      </c>
      <c r="BV401" s="103">
        <v>2</v>
      </c>
      <c r="BW401" s="103">
        <v>3</v>
      </c>
      <c r="BX401" s="103">
        <v>5</v>
      </c>
      <c r="BY401" s="104">
        <v>44</v>
      </c>
      <c r="BZ401" s="103">
        <v>10</v>
      </c>
      <c r="CA401" s="103">
        <v>15</v>
      </c>
      <c r="CB401" s="104">
        <v>800</v>
      </c>
      <c r="CC401" s="103">
        <v>13</v>
      </c>
      <c r="CD401" s="104">
        <v>300</v>
      </c>
      <c r="CE401" s="104">
        <v>11500</v>
      </c>
      <c r="CF401" s="104">
        <v>300</v>
      </c>
      <c r="CG401" s="104">
        <v>0</v>
      </c>
      <c r="CH401" s="104">
        <v>812</v>
      </c>
      <c r="CI401" s="104">
        <v>3062</v>
      </c>
      <c r="CJ401" s="104">
        <v>8438</v>
      </c>
      <c r="CK401" s="105">
        <v>0.65</v>
      </c>
      <c r="CL401" s="106" t="s">
        <v>66</v>
      </c>
      <c r="CN401" s="100">
        <f>AVERAGE(CE$6:CE401)</f>
        <v>7684.090909090909</v>
      </c>
      <c r="CO401" s="100">
        <f>AVERAGE(CI$6:CI401)</f>
        <v>2136.3282828282827</v>
      </c>
      <c r="CP401" s="100">
        <f>AVERAGE(CJ$6:CJ401)</f>
        <v>5547.7626262626263</v>
      </c>
    </row>
    <row r="402" spans="2:94" ht="16" x14ac:dyDescent="0.2">
      <c r="B402" s="103">
        <v>397</v>
      </c>
      <c r="C402" s="103">
        <v>3</v>
      </c>
      <c r="D402" s="103">
        <v>3</v>
      </c>
      <c r="E402" s="103">
        <v>4</v>
      </c>
      <c r="F402" s="104">
        <v>63</v>
      </c>
      <c r="G402" s="103">
        <v>8</v>
      </c>
      <c r="H402" s="103">
        <v>12</v>
      </c>
      <c r="I402" s="104">
        <v>1350</v>
      </c>
      <c r="J402" s="103">
        <v>9</v>
      </c>
      <c r="K402" s="104">
        <v>450</v>
      </c>
      <c r="L402" s="104">
        <v>5850</v>
      </c>
      <c r="M402" s="104">
        <v>500</v>
      </c>
      <c r="N402" s="104">
        <v>0</v>
      </c>
      <c r="O402" s="104">
        <v>807</v>
      </c>
      <c r="P402" s="104">
        <v>2657</v>
      </c>
      <c r="Q402" s="104">
        <v>3193</v>
      </c>
      <c r="R402" s="105">
        <v>0.45</v>
      </c>
      <c r="S402" s="106" t="s">
        <v>66</v>
      </c>
      <c r="U402" s="100">
        <f>AVERAGE(L$6:L402)</f>
        <v>4232.4937027707811</v>
      </c>
      <c r="V402" s="100">
        <f>AVERAGE(P$6:P402)</f>
        <v>1887.4735516372796</v>
      </c>
      <c r="W402" s="100">
        <f>AVERAGE(Q$6:Q402)</f>
        <v>2345.0201511335013</v>
      </c>
      <c r="X402" s="6"/>
      <c r="Z402" s="103">
        <v>397</v>
      </c>
      <c r="AA402" s="103">
        <v>4</v>
      </c>
      <c r="AB402" s="103">
        <v>3</v>
      </c>
      <c r="AC402" s="103">
        <v>2</v>
      </c>
      <c r="AD402" s="104">
        <v>37</v>
      </c>
      <c r="AE402" s="103">
        <v>9</v>
      </c>
      <c r="AF402" s="103">
        <v>11</v>
      </c>
      <c r="AG402" s="104">
        <v>2400</v>
      </c>
      <c r="AH402" s="103">
        <v>7</v>
      </c>
      <c r="AI402" s="104">
        <v>450</v>
      </c>
      <c r="AJ402" s="104">
        <v>7050</v>
      </c>
      <c r="AK402" s="104">
        <v>500</v>
      </c>
      <c r="AL402" s="104">
        <v>0</v>
      </c>
      <c r="AM402" s="104">
        <v>499</v>
      </c>
      <c r="AN402" s="104">
        <v>2049</v>
      </c>
      <c r="AO402" s="104">
        <v>5001</v>
      </c>
      <c r="AP402" s="105">
        <v>0.35</v>
      </c>
      <c r="AQ402" s="106" t="s">
        <v>66</v>
      </c>
      <c r="AS402" s="100">
        <f>AVERAGE(AJ$6:AJ402)</f>
        <v>6190.0503778337534</v>
      </c>
      <c r="AT402" s="100">
        <f>AVERAGE(AN$6:AN402)</f>
        <v>2145.8413098236774</v>
      </c>
      <c r="AU402" s="100">
        <f>AVERAGE(AO$6:AO402)</f>
        <v>4044.2090680100755</v>
      </c>
      <c r="AV402" s="6"/>
      <c r="AX402" s="103">
        <v>397</v>
      </c>
      <c r="AY402" s="103">
        <v>3</v>
      </c>
      <c r="AZ402" s="103">
        <v>4</v>
      </c>
      <c r="BA402" s="103">
        <v>4</v>
      </c>
      <c r="BB402" s="104">
        <v>67</v>
      </c>
      <c r="BC402" s="103">
        <v>7</v>
      </c>
      <c r="BD402" s="103">
        <v>11</v>
      </c>
      <c r="BE402" s="104">
        <v>1200</v>
      </c>
      <c r="BF402" s="103">
        <v>8</v>
      </c>
      <c r="BG402" s="104">
        <v>400</v>
      </c>
      <c r="BH402" s="104">
        <v>8000</v>
      </c>
      <c r="BI402" s="104">
        <v>300</v>
      </c>
      <c r="BJ402" s="104">
        <v>0</v>
      </c>
      <c r="BK402" s="104">
        <v>776</v>
      </c>
      <c r="BL402" s="104">
        <v>2276</v>
      </c>
      <c r="BM402" s="104">
        <v>5724</v>
      </c>
      <c r="BN402" s="105">
        <v>0.4</v>
      </c>
      <c r="BO402" s="106" t="str">
        <v>No</v>
      </c>
      <c r="BQ402" s="100">
        <f>AVERAGE(BH$6:BH402)</f>
        <v>7530.4785894206552</v>
      </c>
      <c r="BR402" s="100">
        <f>AVERAGE(BL$6:BL402)</f>
        <v>2082.498740554156</v>
      </c>
      <c r="BS402" s="100">
        <f>AVERAGE(BM$6:BM402)</f>
        <v>5447.9798488664983</v>
      </c>
      <c r="BT402" s="6"/>
      <c r="BU402" s="103">
        <v>397</v>
      </c>
      <c r="BV402" s="103">
        <v>2</v>
      </c>
      <c r="BW402" s="103">
        <v>2</v>
      </c>
      <c r="BX402" s="103">
        <v>1</v>
      </c>
      <c r="BY402" s="104">
        <v>65</v>
      </c>
      <c r="BZ402" s="103">
        <v>11</v>
      </c>
      <c r="CA402" s="103">
        <v>12</v>
      </c>
      <c r="CB402" s="104">
        <v>800</v>
      </c>
      <c r="CC402" s="103">
        <v>10</v>
      </c>
      <c r="CD402" s="104">
        <v>200</v>
      </c>
      <c r="CE402" s="104">
        <v>9000</v>
      </c>
      <c r="CF402" s="104">
        <v>300</v>
      </c>
      <c r="CG402" s="104">
        <v>0</v>
      </c>
      <c r="CH402" s="104">
        <v>890</v>
      </c>
      <c r="CI402" s="104">
        <v>2690</v>
      </c>
      <c r="CJ402" s="104">
        <v>6310</v>
      </c>
      <c r="CK402" s="105">
        <v>0.5</v>
      </c>
      <c r="CL402" s="106" t="s">
        <v>66</v>
      </c>
      <c r="CN402" s="100">
        <f>AVERAGE(CE$6:CE402)</f>
        <v>7687.4055415617131</v>
      </c>
      <c r="CO402" s="100">
        <f>AVERAGE(CI$6:CI402)</f>
        <v>2137.7229219143578</v>
      </c>
      <c r="CP402" s="100">
        <f>AVERAGE(CJ$6:CJ402)</f>
        <v>5549.6826196473548</v>
      </c>
    </row>
    <row r="403" spans="2:94" ht="16" x14ac:dyDescent="0.2">
      <c r="B403" s="103">
        <v>398</v>
      </c>
      <c r="C403" s="103">
        <v>5</v>
      </c>
      <c r="D403" s="103">
        <v>3</v>
      </c>
      <c r="E403" s="103">
        <v>3</v>
      </c>
      <c r="F403" s="104">
        <v>46</v>
      </c>
      <c r="G403" s="103">
        <v>8</v>
      </c>
      <c r="H403" s="103">
        <v>11</v>
      </c>
      <c r="I403" s="104">
        <v>2250</v>
      </c>
      <c r="J403" s="103">
        <v>6</v>
      </c>
      <c r="K403" s="104">
        <v>450</v>
      </c>
      <c r="L403" s="104">
        <v>5400</v>
      </c>
      <c r="M403" s="104">
        <v>500</v>
      </c>
      <c r="N403" s="104">
        <v>0</v>
      </c>
      <c r="O403" s="104">
        <v>516</v>
      </c>
      <c r="P403" s="104">
        <v>1916</v>
      </c>
      <c r="Q403" s="104">
        <v>3484</v>
      </c>
      <c r="R403" s="105">
        <v>0.3</v>
      </c>
      <c r="S403" s="106" t="s">
        <v>66</v>
      </c>
      <c r="U403" s="100">
        <f>AVERAGE(L$6:L403)</f>
        <v>4235.427135678392</v>
      </c>
      <c r="V403" s="100">
        <f>AVERAGE(P$6:P403)</f>
        <v>1887.5452261306532</v>
      </c>
      <c r="W403" s="100">
        <f>AVERAGE(Q$6:Q403)</f>
        <v>2347.8819095477388</v>
      </c>
      <c r="X403" s="6"/>
      <c r="Z403" s="103">
        <v>398</v>
      </c>
      <c r="AA403" s="103">
        <v>1</v>
      </c>
      <c r="AB403" s="103">
        <v>3</v>
      </c>
      <c r="AC403" s="103">
        <v>3</v>
      </c>
      <c r="AD403" s="104">
        <v>50</v>
      </c>
      <c r="AE403" s="103">
        <v>7</v>
      </c>
      <c r="AF403" s="103">
        <v>10</v>
      </c>
      <c r="AG403" s="104">
        <v>600</v>
      </c>
      <c r="AH403" s="103">
        <v>9</v>
      </c>
      <c r="AI403" s="104">
        <v>450</v>
      </c>
      <c r="AJ403" s="104">
        <v>6450</v>
      </c>
      <c r="AK403" s="104">
        <v>500</v>
      </c>
      <c r="AL403" s="104">
        <v>0</v>
      </c>
      <c r="AM403" s="104">
        <v>690</v>
      </c>
      <c r="AN403" s="104">
        <v>2540</v>
      </c>
      <c r="AO403" s="104">
        <v>3910</v>
      </c>
      <c r="AP403" s="105">
        <v>0.45</v>
      </c>
      <c r="AQ403" s="106" t="s">
        <v>66</v>
      </c>
      <c r="AS403" s="100">
        <f>AVERAGE(AJ$6:AJ403)</f>
        <v>6190.70351758794</v>
      </c>
      <c r="AT403" s="100">
        <f>AVERAGE(AN$6:AN403)</f>
        <v>2146.8316582914572</v>
      </c>
      <c r="AU403" s="100">
        <f>AVERAGE(AO$6:AO403)</f>
        <v>4043.8718592964824</v>
      </c>
      <c r="AV403" s="6"/>
      <c r="AX403" s="103">
        <v>398</v>
      </c>
      <c r="AY403" s="103">
        <v>2</v>
      </c>
      <c r="AZ403" s="103">
        <v>2</v>
      </c>
      <c r="BA403" s="103">
        <v>1</v>
      </c>
      <c r="BB403" s="104">
        <v>55</v>
      </c>
      <c r="BC403" s="103">
        <v>9</v>
      </c>
      <c r="BD403" s="103">
        <v>10</v>
      </c>
      <c r="BE403" s="104">
        <v>800</v>
      </c>
      <c r="BF403" s="103">
        <v>8</v>
      </c>
      <c r="BG403" s="104">
        <v>200</v>
      </c>
      <c r="BH403" s="104">
        <v>7400</v>
      </c>
      <c r="BI403" s="104">
        <v>300</v>
      </c>
      <c r="BJ403" s="104">
        <v>0</v>
      </c>
      <c r="BK403" s="104">
        <v>680</v>
      </c>
      <c r="BL403" s="104">
        <v>2180</v>
      </c>
      <c r="BM403" s="104">
        <v>5220</v>
      </c>
      <c r="BN403" s="105">
        <v>0.4</v>
      </c>
      <c r="BO403" s="106" t="str">
        <v>No</v>
      </c>
      <c r="BQ403" s="100">
        <f>AVERAGE(BH$6:BH403)</f>
        <v>7530.150753768844</v>
      </c>
      <c r="BR403" s="100">
        <f>AVERAGE(BL$6:BL403)</f>
        <v>2082.7437185929648</v>
      </c>
      <c r="BS403" s="100">
        <f>AVERAGE(BM$6:BM403)</f>
        <v>5447.4070351758792</v>
      </c>
      <c r="BT403" s="6"/>
      <c r="BU403" s="103">
        <v>398</v>
      </c>
      <c r="BV403" s="103">
        <v>5</v>
      </c>
      <c r="BW403" s="103">
        <v>3</v>
      </c>
      <c r="BX403" s="103">
        <v>5</v>
      </c>
      <c r="BY403" s="104">
        <v>27</v>
      </c>
      <c r="BZ403" s="103">
        <v>6</v>
      </c>
      <c r="CA403" s="103">
        <v>11</v>
      </c>
      <c r="CB403" s="104">
        <v>2000</v>
      </c>
      <c r="CC403" s="103">
        <v>6</v>
      </c>
      <c r="CD403" s="104">
        <v>300</v>
      </c>
      <c r="CE403" s="104">
        <v>7100</v>
      </c>
      <c r="CF403" s="104">
        <v>300</v>
      </c>
      <c r="CG403" s="104">
        <v>0</v>
      </c>
      <c r="CH403" s="104">
        <v>402</v>
      </c>
      <c r="CI403" s="104">
        <v>1602</v>
      </c>
      <c r="CJ403" s="104">
        <v>5498</v>
      </c>
      <c r="CK403" s="105">
        <v>0.3</v>
      </c>
      <c r="CL403" s="106" t="s">
        <v>66</v>
      </c>
      <c r="CN403" s="100">
        <f>AVERAGE(CE$6:CE403)</f>
        <v>7685.9296482412065</v>
      </c>
      <c r="CO403" s="100">
        <f>AVERAGE(CI$6:CI403)</f>
        <v>2136.3768844221104</v>
      </c>
      <c r="CP403" s="100">
        <f>AVERAGE(CJ$6:CJ403)</f>
        <v>5549.5527638190952</v>
      </c>
    </row>
    <row r="404" spans="2:94" ht="16" x14ac:dyDescent="0.2">
      <c r="B404" s="103">
        <v>399</v>
      </c>
      <c r="C404" s="103">
        <v>2</v>
      </c>
      <c r="D404" s="103">
        <v>3</v>
      </c>
      <c r="E404" s="103">
        <v>2</v>
      </c>
      <c r="F404" s="104">
        <v>55</v>
      </c>
      <c r="G404" s="103">
        <v>6</v>
      </c>
      <c r="H404" s="103">
        <v>8</v>
      </c>
      <c r="I404" s="104">
        <v>900</v>
      </c>
      <c r="J404" s="103">
        <v>6</v>
      </c>
      <c r="K404" s="104">
        <v>450</v>
      </c>
      <c r="L404" s="104">
        <v>4050</v>
      </c>
      <c r="M404" s="104">
        <v>500</v>
      </c>
      <c r="N404" s="104">
        <v>0</v>
      </c>
      <c r="O404" s="104">
        <v>570</v>
      </c>
      <c r="P404" s="104">
        <v>1970</v>
      </c>
      <c r="Q404" s="104">
        <v>2080</v>
      </c>
      <c r="R404" s="105">
        <v>0.3</v>
      </c>
      <c r="S404" s="106" t="s">
        <v>66</v>
      </c>
      <c r="U404" s="100">
        <f>AVERAGE(L$6:L404)</f>
        <v>4234.9624060150372</v>
      </c>
      <c r="V404" s="100">
        <f>AVERAGE(P$6:P404)</f>
        <v>1887.7518796992481</v>
      </c>
      <c r="W404" s="100">
        <f>AVERAGE(Q$6:Q404)</f>
        <v>2347.2105263157896</v>
      </c>
      <c r="X404" s="6"/>
      <c r="Z404" s="103">
        <v>399</v>
      </c>
      <c r="AA404" s="103">
        <v>0</v>
      </c>
      <c r="AB404" s="103">
        <v>4</v>
      </c>
      <c r="AC404" s="103">
        <v>4</v>
      </c>
      <c r="AD404" s="104">
        <v>50</v>
      </c>
      <c r="AE404" s="103">
        <v>6</v>
      </c>
      <c r="AF404" s="103">
        <v>10</v>
      </c>
      <c r="AG404" s="104">
        <v>0</v>
      </c>
      <c r="AH404" s="103">
        <v>10</v>
      </c>
      <c r="AI404" s="104">
        <v>600</v>
      </c>
      <c r="AJ404" s="104">
        <v>6600</v>
      </c>
      <c r="AK404" s="104">
        <v>500</v>
      </c>
      <c r="AL404" s="104">
        <v>0</v>
      </c>
      <c r="AM404" s="104">
        <v>740</v>
      </c>
      <c r="AN404" s="104">
        <v>2740</v>
      </c>
      <c r="AO404" s="104">
        <v>3860</v>
      </c>
      <c r="AP404" s="105">
        <v>0.5</v>
      </c>
      <c r="AQ404" s="106" t="s">
        <v>66</v>
      </c>
      <c r="AS404" s="100">
        <f>AVERAGE(AJ$6:AJ404)</f>
        <v>6191.729323308271</v>
      </c>
      <c r="AT404" s="100">
        <f>AVERAGE(AN$6:AN404)</f>
        <v>2148.3182957393483</v>
      </c>
      <c r="AU404" s="100">
        <f>AVERAGE(AO$6:AO404)</f>
        <v>4043.4110275689222</v>
      </c>
      <c r="AV404" s="6"/>
      <c r="AX404" s="103">
        <v>399</v>
      </c>
      <c r="AY404" s="103">
        <v>5</v>
      </c>
      <c r="AZ404" s="103">
        <v>2</v>
      </c>
      <c r="BA404" s="103">
        <v>1</v>
      </c>
      <c r="BB404" s="104">
        <v>35</v>
      </c>
      <c r="BC404" s="103">
        <v>6</v>
      </c>
      <c r="BD404" s="103">
        <v>7</v>
      </c>
      <c r="BE404" s="104">
        <v>2000</v>
      </c>
      <c r="BF404" s="103">
        <v>2</v>
      </c>
      <c r="BG404" s="104">
        <v>200</v>
      </c>
      <c r="BH404" s="104">
        <v>3800</v>
      </c>
      <c r="BI404" s="104">
        <v>300</v>
      </c>
      <c r="BJ404" s="104">
        <v>0</v>
      </c>
      <c r="BK404" s="104">
        <v>310</v>
      </c>
      <c r="BL404" s="104">
        <v>910</v>
      </c>
      <c r="BM404" s="104">
        <v>2890</v>
      </c>
      <c r="BN404" s="105">
        <v>0.1</v>
      </c>
      <c r="BO404" s="106" t="str">
        <v>No</v>
      </c>
      <c r="BQ404" s="100">
        <f>AVERAGE(BH$6:BH404)</f>
        <v>7520.8020050125315</v>
      </c>
      <c r="BR404" s="100">
        <f>AVERAGE(BL$6:BL404)</f>
        <v>2079.8045112781956</v>
      </c>
      <c r="BS404" s="100">
        <f>AVERAGE(BM$6:BM404)</f>
        <v>5440.9974937343359</v>
      </c>
      <c r="BT404" s="6"/>
      <c r="BU404" s="103">
        <v>399</v>
      </c>
      <c r="BV404" s="103">
        <v>3</v>
      </c>
      <c r="BW404" s="103">
        <v>3</v>
      </c>
      <c r="BX404" s="103">
        <v>2</v>
      </c>
      <c r="BY404" s="104">
        <v>34</v>
      </c>
      <c r="BZ404" s="103">
        <v>10</v>
      </c>
      <c r="CA404" s="103">
        <v>12</v>
      </c>
      <c r="CB404" s="104">
        <v>1200</v>
      </c>
      <c r="CC404" s="103">
        <v>9</v>
      </c>
      <c r="CD404" s="104">
        <v>300</v>
      </c>
      <c r="CE404" s="104">
        <v>8700</v>
      </c>
      <c r="CF404" s="104">
        <v>300</v>
      </c>
      <c r="CG404" s="104">
        <v>0</v>
      </c>
      <c r="CH404" s="104">
        <v>546</v>
      </c>
      <c r="CI404" s="104">
        <v>2196</v>
      </c>
      <c r="CJ404" s="104">
        <v>6504</v>
      </c>
      <c r="CK404" s="105">
        <v>0.45</v>
      </c>
      <c r="CL404" s="106" t="s">
        <v>66</v>
      </c>
      <c r="CN404" s="100">
        <f>AVERAGE(CE$6:CE404)</f>
        <v>7688.4711779448626</v>
      </c>
      <c r="CO404" s="100">
        <f>AVERAGE(CI$6:CI404)</f>
        <v>2136.5263157894738</v>
      </c>
      <c r="CP404" s="100">
        <f>AVERAGE(CJ$6:CJ404)</f>
        <v>5551.9448621553884</v>
      </c>
    </row>
    <row r="405" spans="2:94" ht="16" x14ac:dyDescent="0.2">
      <c r="B405" s="103">
        <v>400</v>
      </c>
      <c r="C405" s="103">
        <v>4</v>
      </c>
      <c r="D405" s="103">
        <v>3</v>
      </c>
      <c r="E405" s="103">
        <v>3</v>
      </c>
      <c r="F405" s="104">
        <v>48</v>
      </c>
      <c r="G405" s="103">
        <v>6</v>
      </c>
      <c r="H405" s="103">
        <v>9</v>
      </c>
      <c r="I405" s="104">
        <v>1800</v>
      </c>
      <c r="J405" s="103">
        <v>5</v>
      </c>
      <c r="K405" s="104">
        <v>450</v>
      </c>
      <c r="L405" s="104">
        <v>4500</v>
      </c>
      <c r="M405" s="104">
        <v>500</v>
      </c>
      <c r="N405" s="104">
        <v>0</v>
      </c>
      <c r="O405" s="104">
        <v>480</v>
      </c>
      <c r="P405" s="104">
        <v>1730</v>
      </c>
      <c r="Q405" s="104">
        <v>2770</v>
      </c>
      <c r="R405" s="105">
        <v>0.25</v>
      </c>
      <c r="S405" s="106" t="s">
        <v>66</v>
      </c>
      <c r="U405" s="100">
        <f>AVERAGE(L$6:L405)</f>
        <v>4235.625</v>
      </c>
      <c r="V405" s="100">
        <f>AVERAGE(P$6:P405)</f>
        <v>1887.3575000000001</v>
      </c>
      <c r="W405" s="100">
        <f>AVERAGE(Q$6:Q405)</f>
        <v>2348.2674999999999</v>
      </c>
      <c r="X405" s="6"/>
      <c r="Z405" s="103">
        <v>400</v>
      </c>
      <c r="AA405" s="103">
        <v>5</v>
      </c>
      <c r="AB405" s="103">
        <v>3</v>
      </c>
      <c r="AC405" s="103">
        <v>2</v>
      </c>
      <c r="AD405" s="104">
        <v>80</v>
      </c>
      <c r="AE405" s="103">
        <v>6</v>
      </c>
      <c r="AF405" s="103">
        <v>8</v>
      </c>
      <c r="AG405" s="104">
        <v>3000</v>
      </c>
      <c r="AH405" s="103">
        <v>3</v>
      </c>
      <c r="AI405" s="104">
        <v>450</v>
      </c>
      <c r="AJ405" s="104">
        <v>5250</v>
      </c>
      <c r="AK405" s="104">
        <v>500</v>
      </c>
      <c r="AL405" s="104">
        <v>0</v>
      </c>
      <c r="AM405" s="104">
        <v>480</v>
      </c>
      <c r="AN405" s="104">
        <v>1430</v>
      </c>
      <c r="AO405" s="104">
        <v>3820</v>
      </c>
      <c r="AP405" s="105">
        <v>0.15</v>
      </c>
      <c r="AQ405" s="106" t="s">
        <v>66</v>
      </c>
      <c r="AS405" s="100">
        <f>AVERAGE(AJ$6:AJ405)</f>
        <v>6189.375</v>
      </c>
      <c r="AT405" s="100">
        <f>AVERAGE(AN$6:AN405)</f>
        <v>2146.5225</v>
      </c>
      <c r="AU405" s="100">
        <f>AVERAGE(AO$6:AO405)</f>
        <v>4042.8525</v>
      </c>
      <c r="AV405" s="6"/>
      <c r="AX405" s="103">
        <v>400</v>
      </c>
      <c r="AY405" s="103">
        <v>3</v>
      </c>
      <c r="AZ405" s="103">
        <v>2</v>
      </c>
      <c r="BA405" s="103">
        <v>3</v>
      </c>
      <c r="BB405" s="104">
        <v>36</v>
      </c>
      <c r="BC405" s="103">
        <v>8</v>
      </c>
      <c r="BD405" s="103">
        <v>11</v>
      </c>
      <c r="BE405" s="104">
        <v>1200</v>
      </c>
      <c r="BF405" s="103">
        <v>8</v>
      </c>
      <c r="BG405" s="104">
        <v>200</v>
      </c>
      <c r="BH405" s="104">
        <v>7800</v>
      </c>
      <c r="BI405" s="104">
        <v>300</v>
      </c>
      <c r="BJ405" s="104">
        <v>0</v>
      </c>
      <c r="BK405" s="104">
        <v>528</v>
      </c>
      <c r="BL405" s="104">
        <v>2028</v>
      </c>
      <c r="BM405" s="104">
        <v>5772</v>
      </c>
      <c r="BN405" s="105">
        <v>0.4</v>
      </c>
      <c r="BO405" s="106" t="str">
        <v>No</v>
      </c>
      <c r="BQ405" s="100">
        <f>AVERAGE(BH$6:BH405)</f>
        <v>7521.5</v>
      </c>
      <c r="BR405" s="100">
        <f>AVERAGE(BL$6:BL405)</f>
        <v>2079.6750000000002</v>
      </c>
      <c r="BS405" s="100">
        <f>AVERAGE(BM$6:BM405)</f>
        <v>5441.8249999999998</v>
      </c>
      <c r="BT405" s="6"/>
      <c r="BU405" s="103">
        <v>400</v>
      </c>
      <c r="BV405" s="103">
        <v>3</v>
      </c>
      <c r="BW405" s="103">
        <v>1</v>
      </c>
      <c r="BX405" s="103">
        <v>3</v>
      </c>
      <c r="BY405" s="104">
        <v>35</v>
      </c>
      <c r="BZ405" s="103">
        <v>8</v>
      </c>
      <c r="CA405" s="103">
        <v>11</v>
      </c>
      <c r="CB405" s="104">
        <v>1200</v>
      </c>
      <c r="CC405" s="103">
        <v>8</v>
      </c>
      <c r="CD405" s="104">
        <v>100</v>
      </c>
      <c r="CE405" s="104">
        <v>7700</v>
      </c>
      <c r="CF405" s="104">
        <v>300</v>
      </c>
      <c r="CG405" s="104">
        <v>0</v>
      </c>
      <c r="CH405" s="104">
        <v>520</v>
      </c>
      <c r="CI405" s="104">
        <v>2020</v>
      </c>
      <c r="CJ405" s="104">
        <v>5680</v>
      </c>
      <c r="CK405" s="105">
        <v>0.4</v>
      </c>
      <c r="CL405" s="106" t="s">
        <v>66</v>
      </c>
      <c r="CN405" s="100">
        <f>AVERAGE(CE$6:CE405)</f>
        <v>7688.5</v>
      </c>
      <c r="CO405" s="100">
        <f>AVERAGE(CI$6:CI405)</f>
        <v>2136.2350000000001</v>
      </c>
      <c r="CP405" s="100">
        <f>AVERAGE(CJ$6:CJ405)</f>
        <v>5552.2650000000003</v>
      </c>
    </row>
    <row r="406" spans="2:94" ht="16" x14ac:dyDescent="0.2">
      <c r="B406" s="103">
        <v>401</v>
      </c>
      <c r="C406" s="103">
        <v>3</v>
      </c>
      <c r="D406" s="103">
        <v>2</v>
      </c>
      <c r="E406" s="103">
        <v>0</v>
      </c>
      <c r="F406" s="104">
        <v>47</v>
      </c>
      <c r="G406" s="103">
        <v>7</v>
      </c>
      <c r="H406" s="103">
        <v>7</v>
      </c>
      <c r="I406" s="104">
        <v>1350</v>
      </c>
      <c r="J406" s="103">
        <v>4</v>
      </c>
      <c r="K406" s="104">
        <v>300</v>
      </c>
      <c r="L406" s="104">
        <v>3450</v>
      </c>
      <c r="M406" s="104">
        <v>500</v>
      </c>
      <c r="N406" s="104">
        <v>0</v>
      </c>
      <c r="O406" s="104">
        <v>428</v>
      </c>
      <c r="P406" s="104">
        <v>1528</v>
      </c>
      <c r="Q406" s="104">
        <v>1922</v>
      </c>
      <c r="R406" s="105">
        <v>0.2</v>
      </c>
      <c r="S406" s="106" t="s">
        <v>66</v>
      </c>
      <c r="U406" s="100">
        <f>AVERAGE(L$6:L406)</f>
        <v>4233.6658354114716</v>
      </c>
      <c r="V406" s="100">
        <f>AVERAGE(P$6:P406)</f>
        <v>1886.4613466334165</v>
      </c>
      <c r="W406" s="100">
        <f>AVERAGE(Q$6:Q406)</f>
        <v>2347.2044887780548</v>
      </c>
      <c r="X406" s="6"/>
      <c r="Z406" s="103">
        <v>401</v>
      </c>
      <c r="AA406" s="103">
        <v>0</v>
      </c>
      <c r="AB406" s="103">
        <v>4</v>
      </c>
      <c r="AC406" s="103">
        <v>2</v>
      </c>
      <c r="AD406" s="104">
        <v>64</v>
      </c>
      <c r="AE406" s="103">
        <v>6</v>
      </c>
      <c r="AF406" s="103">
        <v>8</v>
      </c>
      <c r="AG406" s="104">
        <v>0</v>
      </c>
      <c r="AH406" s="103">
        <v>8</v>
      </c>
      <c r="AI406" s="104">
        <v>600</v>
      </c>
      <c r="AJ406" s="104">
        <v>5400</v>
      </c>
      <c r="AK406" s="104">
        <v>500</v>
      </c>
      <c r="AL406" s="104">
        <v>0</v>
      </c>
      <c r="AM406" s="104">
        <v>752</v>
      </c>
      <c r="AN406" s="104">
        <v>2452</v>
      </c>
      <c r="AO406" s="104">
        <v>2948</v>
      </c>
      <c r="AP406" s="105">
        <v>0.4</v>
      </c>
      <c r="AQ406" s="106" t="s">
        <v>66</v>
      </c>
      <c r="AS406" s="100">
        <f>AVERAGE(AJ$6:AJ406)</f>
        <v>6187.4064837905235</v>
      </c>
      <c r="AT406" s="100">
        <f>AVERAGE(AN$6:AN406)</f>
        <v>2147.2842892768081</v>
      </c>
      <c r="AU406" s="100">
        <f>AVERAGE(AO$6:AO406)</f>
        <v>4040.1221945137158</v>
      </c>
      <c r="AV406" s="6"/>
      <c r="AX406" s="103">
        <v>401</v>
      </c>
      <c r="AY406" s="103">
        <v>0</v>
      </c>
      <c r="AZ406" s="103">
        <v>2</v>
      </c>
      <c r="BA406" s="103">
        <v>1</v>
      </c>
      <c r="BB406" s="104">
        <v>64</v>
      </c>
      <c r="BC406" s="103">
        <v>8</v>
      </c>
      <c r="BD406" s="103">
        <v>9</v>
      </c>
      <c r="BE406" s="104">
        <v>0</v>
      </c>
      <c r="BF406" s="103">
        <v>9</v>
      </c>
      <c r="BG406" s="104">
        <v>200</v>
      </c>
      <c r="BH406" s="104">
        <v>7400</v>
      </c>
      <c r="BI406" s="104">
        <v>300</v>
      </c>
      <c r="BJ406" s="104">
        <v>0</v>
      </c>
      <c r="BK406" s="104">
        <v>816</v>
      </c>
      <c r="BL406" s="104">
        <v>2466</v>
      </c>
      <c r="BM406" s="104">
        <v>4934</v>
      </c>
      <c r="BN406" s="105">
        <v>0.45</v>
      </c>
      <c r="BO406" s="106" t="str">
        <v>No</v>
      </c>
      <c r="BQ406" s="100">
        <f>AVERAGE(BH$6:BH406)</f>
        <v>7521.1970074812971</v>
      </c>
      <c r="BR406" s="100">
        <f>AVERAGE(BL$6:BL406)</f>
        <v>2080.6384039900249</v>
      </c>
      <c r="BS406" s="100">
        <f>AVERAGE(BM$6:BM406)</f>
        <v>5440.5586034912722</v>
      </c>
      <c r="BT406" s="6"/>
      <c r="BU406" s="103">
        <v>401</v>
      </c>
      <c r="BV406" s="103">
        <v>3</v>
      </c>
      <c r="BW406" s="103">
        <v>2</v>
      </c>
      <c r="BX406" s="103">
        <v>0</v>
      </c>
      <c r="BY406" s="104">
        <v>12</v>
      </c>
      <c r="BZ406" s="103">
        <v>8</v>
      </c>
      <c r="CA406" s="103">
        <v>8</v>
      </c>
      <c r="CB406" s="104">
        <v>1200</v>
      </c>
      <c r="CC406" s="103">
        <v>5</v>
      </c>
      <c r="CD406" s="104">
        <v>200</v>
      </c>
      <c r="CE406" s="104">
        <v>5400</v>
      </c>
      <c r="CF406" s="104">
        <v>300</v>
      </c>
      <c r="CG406" s="104">
        <v>0</v>
      </c>
      <c r="CH406" s="104">
        <v>300</v>
      </c>
      <c r="CI406" s="104">
        <v>1350</v>
      </c>
      <c r="CJ406" s="104">
        <v>4050</v>
      </c>
      <c r="CK406" s="105">
        <v>0.25</v>
      </c>
      <c r="CL406" s="106" t="s">
        <v>66</v>
      </c>
      <c r="CN406" s="100">
        <f>AVERAGE(CE$6:CE406)</f>
        <v>7682.7930174563589</v>
      </c>
      <c r="CO406" s="100">
        <f>AVERAGE(CI$6:CI406)</f>
        <v>2134.2743142144636</v>
      </c>
      <c r="CP406" s="100">
        <f>AVERAGE(CJ$6:CJ406)</f>
        <v>5548.5187032418953</v>
      </c>
    </row>
    <row r="407" spans="2:94" ht="16" x14ac:dyDescent="0.2">
      <c r="B407" s="103">
        <v>402</v>
      </c>
      <c r="C407" s="103">
        <v>4</v>
      </c>
      <c r="D407" s="103">
        <v>2</v>
      </c>
      <c r="E407" s="103">
        <v>0</v>
      </c>
      <c r="F407" s="104">
        <v>44</v>
      </c>
      <c r="G407" s="103">
        <v>6</v>
      </c>
      <c r="H407" s="103">
        <v>6</v>
      </c>
      <c r="I407" s="104">
        <v>1800</v>
      </c>
      <c r="J407" s="103">
        <v>2</v>
      </c>
      <c r="K407" s="104">
        <v>300</v>
      </c>
      <c r="L407" s="104">
        <v>3000</v>
      </c>
      <c r="M407" s="104">
        <v>500</v>
      </c>
      <c r="N407" s="104">
        <v>0</v>
      </c>
      <c r="O407" s="104">
        <v>328</v>
      </c>
      <c r="P407" s="104">
        <v>1128</v>
      </c>
      <c r="Q407" s="104">
        <v>1872</v>
      </c>
      <c r="R407" s="105">
        <v>0.1</v>
      </c>
      <c r="S407" s="106" t="s">
        <v>66</v>
      </c>
      <c r="U407" s="100">
        <f>AVERAGE(L$6:L407)</f>
        <v>4230.5970149253735</v>
      </c>
      <c r="V407" s="100">
        <f>AVERAGE(P$6:P407)</f>
        <v>1884.5746268656717</v>
      </c>
      <c r="W407" s="100">
        <f>AVERAGE(Q$6:Q407)</f>
        <v>2346.0223880597014</v>
      </c>
      <c r="X407" s="6"/>
      <c r="Z407" s="103">
        <v>402</v>
      </c>
      <c r="AA407" s="103">
        <v>3</v>
      </c>
      <c r="AB407" s="103">
        <v>4</v>
      </c>
      <c r="AC407" s="103">
        <v>2</v>
      </c>
      <c r="AD407" s="104">
        <v>53</v>
      </c>
      <c r="AE407" s="103">
        <v>6</v>
      </c>
      <c r="AF407" s="103">
        <v>8</v>
      </c>
      <c r="AG407" s="104">
        <v>1800</v>
      </c>
      <c r="AH407" s="103">
        <v>5</v>
      </c>
      <c r="AI407" s="104">
        <v>600</v>
      </c>
      <c r="AJ407" s="104">
        <v>5400</v>
      </c>
      <c r="AK407" s="104">
        <v>500</v>
      </c>
      <c r="AL407" s="104">
        <v>0</v>
      </c>
      <c r="AM407" s="104">
        <v>505</v>
      </c>
      <c r="AN407" s="104">
        <v>1755</v>
      </c>
      <c r="AO407" s="104">
        <v>3645</v>
      </c>
      <c r="AP407" s="105">
        <v>0.25</v>
      </c>
      <c r="AQ407" s="106" t="s">
        <v>66</v>
      </c>
      <c r="AS407" s="100">
        <f>AVERAGE(AJ$6:AJ407)</f>
        <v>6185.4477611940301</v>
      </c>
      <c r="AT407" s="100">
        <f>AVERAGE(AN$6:AN407)</f>
        <v>2146.3084577114428</v>
      </c>
      <c r="AU407" s="100">
        <f>AVERAGE(AO$6:AO407)</f>
        <v>4039.1393034825869</v>
      </c>
      <c r="AV407" s="6"/>
      <c r="AX407" s="103">
        <v>402</v>
      </c>
      <c r="AY407" s="103">
        <v>2</v>
      </c>
      <c r="AZ407" s="103">
        <v>3</v>
      </c>
      <c r="BA407" s="103">
        <v>2</v>
      </c>
      <c r="BB407" s="104">
        <v>67</v>
      </c>
      <c r="BC407" s="103">
        <v>7</v>
      </c>
      <c r="BD407" s="103">
        <v>9</v>
      </c>
      <c r="BE407" s="104">
        <v>800</v>
      </c>
      <c r="BF407" s="103">
        <v>7</v>
      </c>
      <c r="BG407" s="104">
        <v>300</v>
      </c>
      <c r="BH407" s="104">
        <v>6700</v>
      </c>
      <c r="BI407" s="104">
        <v>300</v>
      </c>
      <c r="BJ407" s="104">
        <v>0</v>
      </c>
      <c r="BK407" s="104">
        <v>709</v>
      </c>
      <c r="BL407" s="104">
        <v>2059</v>
      </c>
      <c r="BM407" s="104">
        <v>4641</v>
      </c>
      <c r="BN407" s="105">
        <v>0.35</v>
      </c>
      <c r="BO407" s="106" t="str">
        <v>No</v>
      </c>
      <c r="BQ407" s="100">
        <f>AVERAGE(BH$6:BH407)</f>
        <v>7519.1542288557212</v>
      </c>
      <c r="BR407" s="100">
        <f>AVERAGE(BL$6:BL407)</f>
        <v>2080.5845771144277</v>
      </c>
      <c r="BS407" s="100">
        <f>AVERAGE(BM$6:BM407)</f>
        <v>5438.5696517412935</v>
      </c>
      <c r="BT407" s="6"/>
      <c r="BU407" s="103">
        <v>402</v>
      </c>
      <c r="BV407" s="103">
        <v>3</v>
      </c>
      <c r="BW407" s="103">
        <v>2</v>
      </c>
      <c r="BX407" s="103">
        <v>1</v>
      </c>
      <c r="BY407" s="104">
        <v>59</v>
      </c>
      <c r="BZ407" s="103">
        <v>7</v>
      </c>
      <c r="CA407" s="103">
        <v>8</v>
      </c>
      <c r="CB407" s="104">
        <v>1200</v>
      </c>
      <c r="CC407" s="103">
        <v>5</v>
      </c>
      <c r="CD407" s="104">
        <v>200</v>
      </c>
      <c r="CE407" s="104">
        <v>5400</v>
      </c>
      <c r="CF407" s="104">
        <v>300</v>
      </c>
      <c r="CG407" s="104">
        <v>0</v>
      </c>
      <c r="CH407" s="104">
        <v>535</v>
      </c>
      <c r="CI407" s="104">
        <v>1585</v>
      </c>
      <c r="CJ407" s="104">
        <v>3815</v>
      </c>
      <c r="CK407" s="105">
        <v>0.25</v>
      </c>
      <c r="CL407" s="106" t="s">
        <v>66</v>
      </c>
      <c r="CN407" s="100">
        <f>AVERAGE(CE$6:CE407)</f>
        <v>7677.1144278606962</v>
      </c>
      <c r="CO407" s="100">
        <f>AVERAGE(CI$6:CI407)</f>
        <v>2132.9079601990052</v>
      </c>
      <c r="CP407" s="100">
        <f>AVERAGE(CJ$6:CJ407)</f>
        <v>5544.2064676616919</v>
      </c>
    </row>
    <row r="408" spans="2:94" ht="16" x14ac:dyDescent="0.2">
      <c r="B408" s="103">
        <v>403</v>
      </c>
      <c r="C408" s="103">
        <v>2</v>
      </c>
      <c r="D408" s="103">
        <v>4</v>
      </c>
      <c r="E408" s="103">
        <v>1</v>
      </c>
      <c r="F408" s="104">
        <v>76</v>
      </c>
      <c r="G408" s="103">
        <v>5</v>
      </c>
      <c r="H408" s="103">
        <v>6</v>
      </c>
      <c r="I408" s="104">
        <v>900</v>
      </c>
      <c r="J408" s="103">
        <v>4</v>
      </c>
      <c r="K408" s="104">
        <v>600</v>
      </c>
      <c r="L408" s="104">
        <v>3300</v>
      </c>
      <c r="M408" s="104">
        <v>500</v>
      </c>
      <c r="N408" s="104">
        <v>0</v>
      </c>
      <c r="O408" s="104">
        <v>544</v>
      </c>
      <c r="P408" s="104">
        <v>1644</v>
      </c>
      <c r="Q408" s="104">
        <v>1656</v>
      </c>
      <c r="R408" s="105">
        <v>0.2</v>
      </c>
      <c r="S408" s="106" t="s">
        <v>66</v>
      </c>
      <c r="U408" s="100">
        <f>AVERAGE(L$6:L408)</f>
        <v>4228.2878411910669</v>
      </c>
      <c r="V408" s="100">
        <f>AVERAGE(P$6:P408)</f>
        <v>1883.9776674937966</v>
      </c>
      <c r="W408" s="100">
        <f>AVERAGE(Q$6:Q408)</f>
        <v>2344.3101736972703</v>
      </c>
      <c r="X408" s="6"/>
      <c r="Z408" s="103">
        <v>403</v>
      </c>
      <c r="AA408" s="103">
        <v>3</v>
      </c>
      <c r="AB408" s="103">
        <v>3</v>
      </c>
      <c r="AC408" s="103">
        <v>1</v>
      </c>
      <c r="AD408" s="104">
        <v>92</v>
      </c>
      <c r="AE408" s="103">
        <v>7</v>
      </c>
      <c r="AF408" s="103">
        <v>8</v>
      </c>
      <c r="AG408" s="104">
        <v>1800</v>
      </c>
      <c r="AH408" s="103">
        <v>5</v>
      </c>
      <c r="AI408" s="104">
        <v>450</v>
      </c>
      <c r="AJ408" s="104">
        <v>5250</v>
      </c>
      <c r="AK408" s="104">
        <v>500</v>
      </c>
      <c r="AL408" s="104">
        <v>0</v>
      </c>
      <c r="AM408" s="104">
        <v>700</v>
      </c>
      <c r="AN408" s="104">
        <v>1950</v>
      </c>
      <c r="AO408" s="104">
        <v>3300</v>
      </c>
      <c r="AP408" s="105">
        <v>0.25</v>
      </c>
      <c r="AQ408" s="106" t="s">
        <v>66</v>
      </c>
      <c r="AS408" s="100">
        <f>AVERAGE(AJ$6:AJ408)</f>
        <v>6183.1265508684864</v>
      </c>
      <c r="AT408" s="100">
        <f>AVERAGE(AN$6:AN408)</f>
        <v>2145.821339950372</v>
      </c>
      <c r="AU408" s="100">
        <f>AVERAGE(AO$6:AO408)</f>
        <v>4037.305210918114</v>
      </c>
      <c r="AV408" s="6"/>
      <c r="AX408" s="103">
        <v>403</v>
      </c>
      <c r="AY408" s="103">
        <v>2</v>
      </c>
      <c r="AZ408" s="103">
        <v>1</v>
      </c>
      <c r="BA408" s="103">
        <v>3</v>
      </c>
      <c r="BB408" s="104">
        <v>57</v>
      </c>
      <c r="BC408" s="103">
        <v>9</v>
      </c>
      <c r="BD408" s="103">
        <v>12</v>
      </c>
      <c r="BE408" s="104">
        <v>800</v>
      </c>
      <c r="BF408" s="103">
        <v>10</v>
      </c>
      <c r="BG408" s="104">
        <v>100</v>
      </c>
      <c r="BH408" s="104">
        <v>8900</v>
      </c>
      <c r="BI408" s="104">
        <v>300</v>
      </c>
      <c r="BJ408" s="104">
        <v>0</v>
      </c>
      <c r="BK408" s="104">
        <v>810</v>
      </c>
      <c r="BL408" s="104">
        <v>2610</v>
      </c>
      <c r="BM408" s="104">
        <v>6290</v>
      </c>
      <c r="BN408" s="105">
        <v>0.5</v>
      </c>
      <c r="BO408" s="106" t="str">
        <v>No</v>
      </c>
      <c r="BQ408" s="100">
        <f>AVERAGE(BH$6:BH408)</f>
        <v>7522.5806451612907</v>
      </c>
      <c r="BR408" s="100">
        <f>AVERAGE(BL$6:BL408)</f>
        <v>2081.8982630272953</v>
      </c>
      <c r="BS408" s="100">
        <f>AVERAGE(BM$6:BM408)</f>
        <v>5440.6823821339949</v>
      </c>
      <c r="BT408" s="6"/>
      <c r="BU408" s="103">
        <v>403</v>
      </c>
      <c r="BV408" s="103">
        <v>3</v>
      </c>
      <c r="BW408" s="103">
        <v>4</v>
      </c>
      <c r="BX408" s="103">
        <v>1</v>
      </c>
      <c r="BY408" s="104">
        <v>58</v>
      </c>
      <c r="BZ408" s="103">
        <v>8</v>
      </c>
      <c r="CA408" s="103">
        <v>9</v>
      </c>
      <c r="CB408" s="104">
        <v>1200</v>
      </c>
      <c r="CC408" s="103">
        <v>6</v>
      </c>
      <c r="CD408" s="104">
        <v>400</v>
      </c>
      <c r="CE408" s="104">
        <v>6400</v>
      </c>
      <c r="CF408" s="104">
        <v>300</v>
      </c>
      <c r="CG408" s="104">
        <v>0</v>
      </c>
      <c r="CH408" s="104">
        <v>588</v>
      </c>
      <c r="CI408" s="104">
        <v>1788</v>
      </c>
      <c r="CJ408" s="104">
        <v>4612</v>
      </c>
      <c r="CK408" s="105">
        <v>0.3</v>
      </c>
      <c r="CL408" s="106" t="s">
        <v>66</v>
      </c>
      <c r="CN408" s="100">
        <f>AVERAGE(CE$6:CE408)</f>
        <v>7673.9454094292805</v>
      </c>
      <c r="CO408" s="100">
        <f>AVERAGE(CI$6:CI408)</f>
        <v>2132.0521091811415</v>
      </c>
      <c r="CP408" s="100">
        <f>AVERAGE(CJ$6:CJ408)</f>
        <v>5541.893300248139</v>
      </c>
    </row>
    <row r="409" spans="2:94" ht="16" x14ac:dyDescent="0.2">
      <c r="B409" s="103">
        <v>404</v>
      </c>
      <c r="C409" s="103">
        <v>2</v>
      </c>
      <c r="D409" s="103">
        <v>0</v>
      </c>
      <c r="E409" s="103">
        <v>1</v>
      </c>
      <c r="F409" s="104">
        <v>66</v>
      </c>
      <c r="G409" s="103">
        <v>8</v>
      </c>
      <c r="H409" s="103">
        <v>9</v>
      </c>
      <c r="I409" s="104">
        <v>900</v>
      </c>
      <c r="J409" s="103">
        <v>7</v>
      </c>
      <c r="K409" s="104">
        <v>0</v>
      </c>
      <c r="L409" s="104">
        <v>4050</v>
      </c>
      <c r="M409" s="104">
        <v>500</v>
      </c>
      <c r="N409" s="104">
        <v>0</v>
      </c>
      <c r="O409" s="104">
        <v>702</v>
      </c>
      <c r="P409" s="104">
        <v>2252</v>
      </c>
      <c r="Q409" s="104">
        <v>1798</v>
      </c>
      <c r="R409" s="105">
        <v>0.35</v>
      </c>
      <c r="S409" s="106" t="s">
        <v>66</v>
      </c>
      <c r="U409" s="100">
        <f>AVERAGE(L$6:L409)</f>
        <v>4227.8465346534649</v>
      </c>
      <c r="V409" s="100">
        <f>AVERAGE(P$6:P409)</f>
        <v>1884.8886138613861</v>
      </c>
      <c r="W409" s="100">
        <f>AVERAGE(Q$6:Q409)</f>
        <v>2342.9579207920792</v>
      </c>
      <c r="X409" s="6"/>
      <c r="Z409" s="103">
        <v>404</v>
      </c>
      <c r="AA409" s="103">
        <v>3</v>
      </c>
      <c r="AB409" s="103">
        <v>4</v>
      </c>
      <c r="AC409" s="103">
        <v>3</v>
      </c>
      <c r="AD409" s="104">
        <v>69</v>
      </c>
      <c r="AE409" s="103">
        <v>6</v>
      </c>
      <c r="AF409" s="103">
        <v>9</v>
      </c>
      <c r="AG409" s="104">
        <v>1800</v>
      </c>
      <c r="AH409" s="103">
        <v>6</v>
      </c>
      <c r="AI409" s="104">
        <v>600</v>
      </c>
      <c r="AJ409" s="104">
        <v>6000</v>
      </c>
      <c r="AK409" s="104">
        <v>500</v>
      </c>
      <c r="AL409" s="104">
        <v>0</v>
      </c>
      <c r="AM409" s="104">
        <v>654</v>
      </c>
      <c r="AN409" s="104">
        <v>2054</v>
      </c>
      <c r="AO409" s="104">
        <v>3946</v>
      </c>
      <c r="AP409" s="105">
        <v>0.3</v>
      </c>
      <c r="AQ409" s="106" t="s">
        <v>66</v>
      </c>
      <c r="AS409" s="100">
        <f>AVERAGE(AJ$6:AJ409)</f>
        <v>6182.6732673267325</v>
      </c>
      <c r="AT409" s="100">
        <f>AVERAGE(AN$6:AN409)</f>
        <v>2145.5940594059407</v>
      </c>
      <c r="AU409" s="100">
        <f>AVERAGE(AO$6:AO409)</f>
        <v>4037.0792079207922</v>
      </c>
      <c r="AV409" s="6"/>
      <c r="AX409" s="103">
        <v>404</v>
      </c>
      <c r="AY409" s="103">
        <v>4</v>
      </c>
      <c r="AZ409" s="103">
        <v>2</v>
      </c>
      <c r="BA409" s="103">
        <v>2</v>
      </c>
      <c r="BB409" s="104">
        <v>56</v>
      </c>
      <c r="BC409" s="103">
        <v>11</v>
      </c>
      <c r="BD409" s="103">
        <v>13</v>
      </c>
      <c r="BE409" s="104">
        <v>1600</v>
      </c>
      <c r="BF409" s="103">
        <v>9</v>
      </c>
      <c r="BG409" s="104">
        <v>200</v>
      </c>
      <c r="BH409" s="104">
        <v>9000</v>
      </c>
      <c r="BI409" s="104">
        <v>300</v>
      </c>
      <c r="BJ409" s="104">
        <v>0</v>
      </c>
      <c r="BK409" s="104">
        <v>744</v>
      </c>
      <c r="BL409" s="104">
        <v>2394</v>
      </c>
      <c r="BM409" s="104">
        <v>6606</v>
      </c>
      <c r="BN409" s="105">
        <v>0.45</v>
      </c>
      <c r="BO409" s="106" t="str">
        <v>No</v>
      </c>
      <c r="BQ409" s="100">
        <f>AVERAGE(BH$6:BH409)</f>
        <v>7526.2376237623766</v>
      </c>
      <c r="BR409" s="100">
        <f>AVERAGE(BL$6:BL409)</f>
        <v>2082.6707920792078</v>
      </c>
      <c r="BS409" s="100">
        <f>AVERAGE(BM$6:BM409)</f>
        <v>5443.5668316831679</v>
      </c>
      <c r="BT409" s="6"/>
      <c r="BU409" s="103">
        <v>404</v>
      </c>
      <c r="BV409" s="103">
        <v>2</v>
      </c>
      <c r="BW409" s="103">
        <v>2</v>
      </c>
      <c r="BX409" s="103">
        <v>3</v>
      </c>
      <c r="BY409" s="104">
        <v>39</v>
      </c>
      <c r="BZ409" s="103">
        <v>9</v>
      </c>
      <c r="CA409" s="103">
        <v>12</v>
      </c>
      <c r="CB409" s="104">
        <v>800</v>
      </c>
      <c r="CC409" s="103">
        <v>10</v>
      </c>
      <c r="CD409" s="104">
        <v>200</v>
      </c>
      <c r="CE409" s="104">
        <v>9000</v>
      </c>
      <c r="CF409" s="104">
        <v>300</v>
      </c>
      <c r="CG409" s="104">
        <v>0</v>
      </c>
      <c r="CH409" s="104">
        <v>630</v>
      </c>
      <c r="CI409" s="104">
        <v>2430</v>
      </c>
      <c r="CJ409" s="104">
        <v>6570</v>
      </c>
      <c r="CK409" s="105">
        <v>0.5</v>
      </c>
      <c r="CL409" s="106" t="s">
        <v>66</v>
      </c>
      <c r="CN409" s="100">
        <f>AVERAGE(CE$6:CE409)</f>
        <v>7677.227722772277</v>
      </c>
      <c r="CO409" s="100">
        <f>AVERAGE(CI$6:CI409)</f>
        <v>2132.7896039603961</v>
      </c>
      <c r="CP409" s="100">
        <f>AVERAGE(CJ$6:CJ409)</f>
        <v>5544.4381188118814</v>
      </c>
    </row>
    <row r="410" spans="2:94" ht="16" x14ac:dyDescent="0.2">
      <c r="B410" s="103">
        <v>405</v>
      </c>
      <c r="C410" s="103">
        <v>4</v>
      </c>
      <c r="D410" s="103">
        <v>4</v>
      </c>
      <c r="E410" s="103">
        <v>2</v>
      </c>
      <c r="F410" s="104">
        <v>66</v>
      </c>
      <c r="G410" s="103">
        <v>7</v>
      </c>
      <c r="H410" s="103">
        <v>9</v>
      </c>
      <c r="I410" s="104">
        <v>1800</v>
      </c>
      <c r="J410" s="103">
        <v>5</v>
      </c>
      <c r="K410" s="104">
        <v>600</v>
      </c>
      <c r="L410" s="104">
        <v>4650</v>
      </c>
      <c r="M410" s="104">
        <v>500</v>
      </c>
      <c r="N410" s="104">
        <v>0</v>
      </c>
      <c r="O410" s="104">
        <v>570</v>
      </c>
      <c r="P410" s="104">
        <v>1820</v>
      </c>
      <c r="Q410" s="104">
        <v>2830</v>
      </c>
      <c r="R410" s="105">
        <v>0.25</v>
      </c>
      <c r="S410" s="106" t="s">
        <v>66</v>
      </c>
      <c r="U410" s="100">
        <f>AVERAGE(L$6:L410)</f>
        <v>4228.8888888888887</v>
      </c>
      <c r="V410" s="100">
        <f>AVERAGE(P$6:P410)</f>
        <v>1884.7283950617284</v>
      </c>
      <c r="W410" s="100">
        <f>AVERAGE(Q$6:Q410)</f>
        <v>2344.1604938271603</v>
      </c>
      <c r="X410" s="6"/>
      <c r="Z410" s="103">
        <v>405</v>
      </c>
      <c r="AA410" s="103">
        <v>0</v>
      </c>
      <c r="AB410" s="103">
        <v>3</v>
      </c>
      <c r="AC410" s="103">
        <v>3</v>
      </c>
      <c r="AD410" s="104">
        <v>49</v>
      </c>
      <c r="AE410" s="103">
        <v>9</v>
      </c>
      <c r="AF410" s="103">
        <v>12</v>
      </c>
      <c r="AG410" s="104">
        <v>0</v>
      </c>
      <c r="AH410" s="103">
        <v>12</v>
      </c>
      <c r="AI410" s="104">
        <v>450</v>
      </c>
      <c r="AJ410" s="104">
        <v>7650</v>
      </c>
      <c r="AK410" s="104">
        <v>500</v>
      </c>
      <c r="AL410" s="104">
        <v>0</v>
      </c>
      <c r="AM410" s="104">
        <v>828</v>
      </c>
      <c r="AN410" s="104">
        <v>3128</v>
      </c>
      <c r="AO410" s="104">
        <v>4522</v>
      </c>
      <c r="AP410" s="105">
        <v>0.6</v>
      </c>
      <c r="AQ410" s="106" t="s">
        <v>66</v>
      </c>
      <c r="AS410" s="100">
        <f>AVERAGE(AJ$6:AJ410)</f>
        <v>6186.2962962962965</v>
      </c>
      <c r="AT410" s="100">
        <f>AVERAGE(AN$6:AN410)</f>
        <v>2148.0197530864198</v>
      </c>
      <c r="AU410" s="100">
        <f>AVERAGE(AO$6:AO410)</f>
        <v>4038.2765432098768</v>
      </c>
      <c r="AV410" s="6"/>
      <c r="AX410" s="103">
        <v>405</v>
      </c>
      <c r="AY410" s="103">
        <v>0</v>
      </c>
      <c r="AZ410" s="103">
        <v>2</v>
      </c>
      <c r="BA410" s="103">
        <v>2</v>
      </c>
      <c r="BB410" s="104">
        <v>23</v>
      </c>
      <c r="BC410" s="103">
        <v>8</v>
      </c>
      <c r="BD410" s="103">
        <v>10</v>
      </c>
      <c r="BE410" s="104">
        <v>0</v>
      </c>
      <c r="BF410" s="103">
        <v>10</v>
      </c>
      <c r="BG410" s="104">
        <v>200</v>
      </c>
      <c r="BH410" s="104">
        <v>8200</v>
      </c>
      <c r="BI410" s="104">
        <v>300</v>
      </c>
      <c r="BJ410" s="104">
        <v>0</v>
      </c>
      <c r="BK410" s="104">
        <v>470</v>
      </c>
      <c r="BL410" s="104">
        <v>2270</v>
      </c>
      <c r="BM410" s="104">
        <v>5930</v>
      </c>
      <c r="BN410" s="105">
        <v>0.5</v>
      </c>
      <c r="BO410" s="106" t="str">
        <v>No</v>
      </c>
      <c r="BQ410" s="100">
        <f>AVERAGE(BH$6:BH410)</f>
        <v>7527.9012345679012</v>
      </c>
      <c r="BR410" s="100">
        <f>AVERAGE(BL$6:BL410)</f>
        <v>2083.1333333333332</v>
      </c>
      <c r="BS410" s="100">
        <f>AVERAGE(BM$6:BM410)</f>
        <v>5444.7679012345679</v>
      </c>
      <c r="BT410" s="6"/>
      <c r="BU410" s="103">
        <v>405</v>
      </c>
      <c r="BV410" s="103">
        <v>5</v>
      </c>
      <c r="BW410" s="103">
        <v>3</v>
      </c>
      <c r="BX410" s="103">
        <v>2</v>
      </c>
      <c r="BY410" s="104">
        <v>44</v>
      </c>
      <c r="BZ410" s="103">
        <v>7</v>
      </c>
      <c r="CA410" s="103">
        <v>9</v>
      </c>
      <c r="CB410" s="104">
        <v>2000</v>
      </c>
      <c r="CC410" s="103">
        <v>4</v>
      </c>
      <c r="CD410" s="104">
        <v>300</v>
      </c>
      <c r="CE410" s="104">
        <v>5500</v>
      </c>
      <c r="CF410" s="104">
        <v>300</v>
      </c>
      <c r="CG410" s="104">
        <v>0</v>
      </c>
      <c r="CH410" s="104">
        <v>416</v>
      </c>
      <c r="CI410" s="104">
        <v>1316</v>
      </c>
      <c r="CJ410" s="104">
        <v>4184</v>
      </c>
      <c r="CK410" s="105">
        <v>0.2</v>
      </c>
      <c r="CL410" s="106" t="s">
        <v>66</v>
      </c>
      <c r="CN410" s="100">
        <f>AVERAGE(CE$6:CE410)</f>
        <v>7671.8518518518522</v>
      </c>
      <c r="CO410" s="100">
        <f>AVERAGE(CI$6:CI410)</f>
        <v>2130.7728395061727</v>
      </c>
      <c r="CP410" s="100">
        <f>AVERAGE(CJ$6:CJ410)</f>
        <v>5541.0790123456791</v>
      </c>
    </row>
    <row r="411" spans="2:94" ht="16" x14ac:dyDescent="0.2">
      <c r="B411" s="103">
        <v>406</v>
      </c>
      <c r="C411" s="103">
        <v>5</v>
      </c>
      <c r="D411" s="103">
        <v>4</v>
      </c>
      <c r="E411" s="103">
        <v>4</v>
      </c>
      <c r="F411" s="104">
        <v>41</v>
      </c>
      <c r="G411" s="103">
        <v>6</v>
      </c>
      <c r="H411" s="103">
        <v>10</v>
      </c>
      <c r="I411" s="104">
        <v>2250</v>
      </c>
      <c r="J411" s="103">
        <v>5</v>
      </c>
      <c r="K411" s="104">
        <v>600</v>
      </c>
      <c r="L411" s="104">
        <v>5100</v>
      </c>
      <c r="M411" s="104">
        <v>500</v>
      </c>
      <c r="N411" s="104">
        <v>0</v>
      </c>
      <c r="O411" s="104">
        <v>445</v>
      </c>
      <c r="P411" s="104">
        <v>1695</v>
      </c>
      <c r="Q411" s="104">
        <v>3405</v>
      </c>
      <c r="R411" s="105">
        <v>0.25</v>
      </c>
      <c r="S411" s="106" t="s">
        <v>66</v>
      </c>
      <c r="U411" s="100">
        <f>AVERAGE(L$6:L411)</f>
        <v>4231.0344827586205</v>
      </c>
      <c r="V411" s="100">
        <f>AVERAGE(P$6:P411)</f>
        <v>1884.2610837438424</v>
      </c>
      <c r="W411" s="100">
        <f>AVERAGE(Q$6:Q411)</f>
        <v>2346.7733990147785</v>
      </c>
      <c r="X411" s="6"/>
      <c r="Z411" s="103">
        <v>406</v>
      </c>
      <c r="AA411" s="103">
        <v>4</v>
      </c>
      <c r="AB411" s="103">
        <v>4</v>
      </c>
      <c r="AC411" s="103">
        <v>3</v>
      </c>
      <c r="AD411" s="104">
        <v>33</v>
      </c>
      <c r="AE411" s="103">
        <v>7</v>
      </c>
      <c r="AF411" s="103">
        <v>10</v>
      </c>
      <c r="AG411" s="104">
        <v>2400</v>
      </c>
      <c r="AH411" s="103">
        <v>6</v>
      </c>
      <c r="AI411" s="104">
        <v>600</v>
      </c>
      <c r="AJ411" s="104">
        <v>6600</v>
      </c>
      <c r="AK411" s="104">
        <v>500</v>
      </c>
      <c r="AL411" s="104">
        <v>0</v>
      </c>
      <c r="AM411" s="104">
        <v>438</v>
      </c>
      <c r="AN411" s="104">
        <v>1838</v>
      </c>
      <c r="AO411" s="104">
        <v>4762</v>
      </c>
      <c r="AP411" s="105">
        <v>0.3</v>
      </c>
      <c r="AQ411" s="106" t="s">
        <v>66</v>
      </c>
      <c r="AS411" s="100">
        <f>AVERAGE(AJ$6:AJ411)</f>
        <v>6187.3152709359601</v>
      </c>
      <c r="AT411" s="100">
        <f>AVERAGE(AN$6:AN411)</f>
        <v>2147.2561576354678</v>
      </c>
      <c r="AU411" s="100">
        <f>AVERAGE(AO$6:AO411)</f>
        <v>4040.0591133004928</v>
      </c>
      <c r="AV411" s="6"/>
      <c r="AX411" s="103">
        <v>406</v>
      </c>
      <c r="AY411" s="103">
        <v>3</v>
      </c>
      <c r="AZ411" s="103">
        <v>1</v>
      </c>
      <c r="BA411" s="103">
        <v>5</v>
      </c>
      <c r="BB411" s="104">
        <v>14</v>
      </c>
      <c r="BC411" s="103">
        <v>8</v>
      </c>
      <c r="BD411" s="103">
        <v>13</v>
      </c>
      <c r="BE411" s="104">
        <v>1200</v>
      </c>
      <c r="BF411" s="103">
        <v>10</v>
      </c>
      <c r="BG411" s="104">
        <v>100</v>
      </c>
      <c r="BH411" s="104">
        <v>9300</v>
      </c>
      <c r="BI411" s="104">
        <v>300</v>
      </c>
      <c r="BJ411" s="104">
        <v>0</v>
      </c>
      <c r="BK411" s="104">
        <v>380</v>
      </c>
      <c r="BL411" s="104">
        <v>2180</v>
      </c>
      <c r="BM411" s="104">
        <v>7120</v>
      </c>
      <c r="BN411" s="105">
        <v>0.5</v>
      </c>
      <c r="BO411" s="106" t="str">
        <v>No</v>
      </c>
      <c r="BQ411" s="100">
        <f>AVERAGE(BH$6:BH411)</f>
        <v>7532.2660098522165</v>
      </c>
      <c r="BR411" s="100">
        <f>AVERAGE(BL$6:BL411)</f>
        <v>2083.3719211822659</v>
      </c>
      <c r="BS411" s="100">
        <f>AVERAGE(BM$6:BM411)</f>
        <v>5448.8940886699511</v>
      </c>
      <c r="BT411" s="6"/>
      <c r="BU411" s="103">
        <v>406</v>
      </c>
      <c r="BV411" s="103">
        <v>2</v>
      </c>
      <c r="BW411" s="103">
        <v>4</v>
      </c>
      <c r="BX411" s="103">
        <v>4</v>
      </c>
      <c r="BY411" s="104">
        <v>55</v>
      </c>
      <c r="BZ411" s="103">
        <v>10</v>
      </c>
      <c r="CA411" s="103">
        <v>14</v>
      </c>
      <c r="CB411" s="104">
        <v>800</v>
      </c>
      <c r="CC411" s="103">
        <v>12</v>
      </c>
      <c r="CD411" s="104">
        <v>400</v>
      </c>
      <c r="CE411" s="104">
        <v>10800</v>
      </c>
      <c r="CF411" s="104">
        <v>300</v>
      </c>
      <c r="CG411" s="104">
        <v>0</v>
      </c>
      <c r="CH411" s="104">
        <v>900</v>
      </c>
      <c r="CI411" s="104">
        <v>3000</v>
      </c>
      <c r="CJ411" s="104">
        <v>7800</v>
      </c>
      <c r="CK411" s="105">
        <v>0.6</v>
      </c>
      <c r="CL411" s="106" t="s">
        <v>66</v>
      </c>
      <c r="CN411" s="100">
        <f>AVERAGE(CE$6:CE411)</f>
        <v>7679.5566502463053</v>
      </c>
      <c r="CO411" s="100">
        <f>AVERAGE(CI$6:CI411)</f>
        <v>2132.9137931034484</v>
      </c>
      <c r="CP411" s="100">
        <f>AVERAGE(CJ$6:CJ411)</f>
        <v>5546.6428571428569</v>
      </c>
    </row>
    <row r="412" spans="2:94" ht="16" x14ac:dyDescent="0.2">
      <c r="B412" s="103">
        <v>407</v>
      </c>
      <c r="C412" s="103">
        <v>2</v>
      </c>
      <c r="D412" s="103">
        <v>3</v>
      </c>
      <c r="E412" s="103">
        <v>2</v>
      </c>
      <c r="F412" s="104">
        <v>79</v>
      </c>
      <c r="G412" s="103">
        <v>8</v>
      </c>
      <c r="H412" s="103">
        <v>10</v>
      </c>
      <c r="I412" s="104">
        <v>900</v>
      </c>
      <c r="J412" s="103">
        <v>8</v>
      </c>
      <c r="K412" s="104">
        <v>450</v>
      </c>
      <c r="L412" s="104">
        <v>4950</v>
      </c>
      <c r="M412" s="104">
        <v>500</v>
      </c>
      <c r="N412" s="104">
        <v>0</v>
      </c>
      <c r="O412" s="104">
        <v>872</v>
      </c>
      <c r="P412" s="104">
        <v>2572</v>
      </c>
      <c r="Q412" s="104">
        <v>2378</v>
      </c>
      <c r="R412" s="105">
        <v>0.4</v>
      </c>
      <c r="S412" s="106" t="s">
        <v>66</v>
      </c>
      <c r="U412" s="100">
        <f>AVERAGE(L$6:L412)</f>
        <v>4232.8009828009826</v>
      </c>
      <c r="V412" s="100">
        <f>AVERAGE(P$6:P412)</f>
        <v>1885.9508599508599</v>
      </c>
      <c r="W412" s="100">
        <f>AVERAGE(Q$6:Q412)</f>
        <v>2346.8501228501227</v>
      </c>
      <c r="X412" s="6"/>
      <c r="Z412" s="103">
        <v>407</v>
      </c>
      <c r="AA412" s="103">
        <v>3</v>
      </c>
      <c r="AB412" s="103">
        <v>2</v>
      </c>
      <c r="AC412" s="103">
        <v>4</v>
      </c>
      <c r="AD412" s="104">
        <v>63</v>
      </c>
      <c r="AE412" s="103">
        <v>9</v>
      </c>
      <c r="AF412" s="103">
        <v>13</v>
      </c>
      <c r="AG412" s="104">
        <v>1800</v>
      </c>
      <c r="AH412" s="103">
        <v>10</v>
      </c>
      <c r="AI412" s="104">
        <v>300</v>
      </c>
      <c r="AJ412" s="104">
        <v>8100</v>
      </c>
      <c r="AK412" s="104">
        <v>500</v>
      </c>
      <c r="AL412" s="104">
        <v>0</v>
      </c>
      <c r="AM412" s="104">
        <v>870</v>
      </c>
      <c r="AN412" s="104">
        <v>2870</v>
      </c>
      <c r="AO412" s="104">
        <v>5230</v>
      </c>
      <c r="AP412" s="105">
        <v>0.5</v>
      </c>
      <c r="AQ412" s="106" t="s">
        <v>66</v>
      </c>
      <c r="AS412" s="100">
        <f>AVERAGE(AJ$6:AJ412)</f>
        <v>6192.0147420147423</v>
      </c>
      <c r="AT412" s="100">
        <f>AVERAGE(AN$6:AN412)</f>
        <v>2149.0319410319412</v>
      </c>
      <c r="AU412" s="100">
        <f>AVERAGE(AO$6:AO412)</f>
        <v>4042.9828009828011</v>
      </c>
      <c r="AV412" s="6"/>
      <c r="AX412" s="103">
        <v>407</v>
      </c>
      <c r="AY412" s="103">
        <v>3</v>
      </c>
      <c r="AZ412" s="103">
        <v>3</v>
      </c>
      <c r="BA412" s="103">
        <v>3</v>
      </c>
      <c r="BB412" s="104">
        <v>82</v>
      </c>
      <c r="BC412" s="103">
        <v>8</v>
      </c>
      <c r="BD412" s="103">
        <v>11</v>
      </c>
      <c r="BE412" s="104">
        <v>1200</v>
      </c>
      <c r="BF412" s="103">
        <v>8</v>
      </c>
      <c r="BG412" s="104">
        <v>300</v>
      </c>
      <c r="BH412" s="104">
        <v>7900</v>
      </c>
      <c r="BI412" s="104">
        <v>300</v>
      </c>
      <c r="BJ412" s="104">
        <v>0</v>
      </c>
      <c r="BK412" s="104">
        <v>896</v>
      </c>
      <c r="BL412" s="104">
        <v>2396</v>
      </c>
      <c r="BM412" s="104">
        <v>5504</v>
      </c>
      <c r="BN412" s="105">
        <v>0.4</v>
      </c>
      <c r="BO412" s="106" t="str">
        <v>No</v>
      </c>
      <c r="BQ412" s="100">
        <f>AVERAGE(BH$6:BH412)</f>
        <v>7533.1695331695328</v>
      </c>
      <c r="BR412" s="100">
        <f>AVERAGE(BL$6:BL412)</f>
        <v>2084.1400491400491</v>
      </c>
      <c r="BS412" s="100">
        <f>AVERAGE(BM$6:BM412)</f>
        <v>5449.0294840294837</v>
      </c>
      <c r="BT412" s="6"/>
      <c r="BU412" s="103">
        <v>407</v>
      </c>
      <c r="BV412" s="103">
        <v>2</v>
      </c>
      <c r="BW412" s="103">
        <v>4</v>
      </c>
      <c r="BX412" s="103">
        <v>2</v>
      </c>
      <c r="BY412" s="104">
        <v>35</v>
      </c>
      <c r="BZ412" s="103">
        <v>7</v>
      </c>
      <c r="CA412" s="103">
        <v>9</v>
      </c>
      <c r="CB412" s="104">
        <v>800</v>
      </c>
      <c r="CC412" s="103">
        <v>7</v>
      </c>
      <c r="CD412" s="104">
        <v>400</v>
      </c>
      <c r="CE412" s="104">
        <v>6800</v>
      </c>
      <c r="CF412" s="104">
        <v>300</v>
      </c>
      <c r="CG412" s="104">
        <v>0</v>
      </c>
      <c r="CH412" s="104">
        <v>485</v>
      </c>
      <c r="CI412" s="104">
        <v>1835</v>
      </c>
      <c r="CJ412" s="104">
        <v>4965</v>
      </c>
      <c r="CK412" s="105">
        <v>0.35</v>
      </c>
      <c r="CL412" s="106" t="s">
        <v>66</v>
      </c>
      <c r="CN412" s="100">
        <f>AVERAGE(CE$6:CE412)</f>
        <v>7677.3955773955777</v>
      </c>
      <c r="CO412" s="100">
        <f>AVERAGE(CI$6:CI412)</f>
        <v>2132.181818181818</v>
      </c>
      <c r="CP412" s="100">
        <f>AVERAGE(CJ$6:CJ412)</f>
        <v>5545.2137592137597</v>
      </c>
    </row>
    <row r="413" spans="2:94" ht="16" x14ac:dyDescent="0.2">
      <c r="B413" s="103">
        <v>408</v>
      </c>
      <c r="C413" s="103">
        <v>3</v>
      </c>
      <c r="D413" s="103">
        <v>4</v>
      </c>
      <c r="E413" s="103">
        <v>2</v>
      </c>
      <c r="F413" s="104">
        <v>56</v>
      </c>
      <c r="G413" s="103">
        <v>6</v>
      </c>
      <c r="H413" s="103">
        <v>8</v>
      </c>
      <c r="I413" s="104">
        <v>1350</v>
      </c>
      <c r="J413" s="103">
        <v>5</v>
      </c>
      <c r="K413" s="104">
        <v>600</v>
      </c>
      <c r="L413" s="104">
        <v>4200</v>
      </c>
      <c r="M413" s="104">
        <v>500</v>
      </c>
      <c r="N413" s="104">
        <v>0</v>
      </c>
      <c r="O413" s="104">
        <v>520</v>
      </c>
      <c r="P413" s="104">
        <v>1770</v>
      </c>
      <c r="Q413" s="104">
        <v>2430</v>
      </c>
      <c r="R413" s="105">
        <v>0.25</v>
      </c>
      <c r="S413" s="106" t="s">
        <v>66</v>
      </c>
      <c r="U413" s="100">
        <f>AVERAGE(L$6:L413)</f>
        <v>4232.7205882352937</v>
      </c>
      <c r="V413" s="100">
        <f>AVERAGE(P$6:P413)</f>
        <v>1885.6666666666667</v>
      </c>
      <c r="W413" s="100">
        <f>AVERAGE(Q$6:Q413)</f>
        <v>2347.0539215686276</v>
      </c>
      <c r="X413" s="6"/>
      <c r="Z413" s="103">
        <v>408</v>
      </c>
      <c r="AA413" s="103">
        <v>3</v>
      </c>
      <c r="AB413" s="103">
        <v>1</v>
      </c>
      <c r="AC413" s="103">
        <v>1</v>
      </c>
      <c r="AD413" s="104">
        <v>74</v>
      </c>
      <c r="AE413" s="103">
        <v>6</v>
      </c>
      <c r="AF413" s="103">
        <v>7</v>
      </c>
      <c r="AG413" s="104">
        <v>1800</v>
      </c>
      <c r="AH413" s="103">
        <v>4</v>
      </c>
      <c r="AI413" s="104">
        <v>150</v>
      </c>
      <c r="AJ413" s="104">
        <v>4350</v>
      </c>
      <c r="AK413" s="104">
        <v>500</v>
      </c>
      <c r="AL413" s="104">
        <v>0</v>
      </c>
      <c r="AM413" s="104">
        <v>536</v>
      </c>
      <c r="AN413" s="104">
        <v>1636</v>
      </c>
      <c r="AO413" s="104">
        <v>2714</v>
      </c>
      <c r="AP413" s="105">
        <v>0.2</v>
      </c>
      <c r="AQ413" s="106" t="s">
        <v>66</v>
      </c>
      <c r="AS413" s="100">
        <f>AVERAGE(AJ$6:AJ413)</f>
        <v>6187.5</v>
      </c>
      <c r="AT413" s="100">
        <f>AVERAGE(AN$6:AN413)</f>
        <v>2147.7745098039218</v>
      </c>
      <c r="AU413" s="100">
        <f>AVERAGE(AO$6:AO413)</f>
        <v>4039.7254901960782</v>
      </c>
      <c r="AV413" s="6"/>
      <c r="AX413" s="103">
        <v>408</v>
      </c>
      <c r="AY413" s="103">
        <v>0</v>
      </c>
      <c r="AZ413" s="103">
        <v>3</v>
      </c>
      <c r="BA413" s="103">
        <v>2</v>
      </c>
      <c r="BB413" s="104">
        <v>62</v>
      </c>
      <c r="BC413" s="103">
        <v>7</v>
      </c>
      <c r="BD413" s="103">
        <v>9</v>
      </c>
      <c r="BE413" s="104">
        <v>0</v>
      </c>
      <c r="BF413" s="103">
        <v>9</v>
      </c>
      <c r="BG413" s="104">
        <v>300</v>
      </c>
      <c r="BH413" s="104">
        <v>7500</v>
      </c>
      <c r="BI413" s="104">
        <v>300</v>
      </c>
      <c r="BJ413" s="104">
        <v>0</v>
      </c>
      <c r="BK413" s="104">
        <v>798</v>
      </c>
      <c r="BL413" s="104">
        <v>2448</v>
      </c>
      <c r="BM413" s="104">
        <v>5052</v>
      </c>
      <c r="BN413" s="105">
        <v>0.45</v>
      </c>
      <c r="BO413" s="106" t="str">
        <v>No</v>
      </c>
      <c r="BQ413" s="100">
        <f>AVERAGE(BH$6:BH413)</f>
        <v>7533.088235294118</v>
      </c>
      <c r="BR413" s="100">
        <f>AVERAGE(BL$6:BL413)</f>
        <v>2085.0318627450979</v>
      </c>
      <c r="BS413" s="100">
        <f>AVERAGE(BM$6:BM413)</f>
        <v>5448.0563725490192</v>
      </c>
      <c r="BT413" s="6"/>
      <c r="BU413" s="103">
        <v>408</v>
      </c>
      <c r="BV413" s="103">
        <v>5</v>
      </c>
      <c r="BW413" s="103">
        <v>3</v>
      </c>
      <c r="BX413" s="103">
        <v>4</v>
      </c>
      <c r="BY413" s="104">
        <v>55</v>
      </c>
      <c r="BZ413" s="103">
        <v>8</v>
      </c>
      <c r="CA413" s="103">
        <v>12</v>
      </c>
      <c r="CB413" s="104">
        <v>2000</v>
      </c>
      <c r="CC413" s="103">
        <v>7</v>
      </c>
      <c r="CD413" s="104">
        <v>300</v>
      </c>
      <c r="CE413" s="104">
        <v>7900</v>
      </c>
      <c r="CF413" s="104">
        <v>300</v>
      </c>
      <c r="CG413" s="104">
        <v>0</v>
      </c>
      <c r="CH413" s="104">
        <v>625</v>
      </c>
      <c r="CI413" s="104">
        <v>1975</v>
      </c>
      <c r="CJ413" s="104">
        <v>5925</v>
      </c>
      <c r="CK413" s="105">
        <v>0.35</v>
      </c>
      <c r="CL413" s="106" t="s">
        <v>66</v>
      </c>
      <c r="CN413" s="100">
        <f>AVERAGE(CE$6:CE413)</f>
        <v>7677.9411764705883</v>
      </c>
      <c r="CO413" s="100">
        <f>AVERAGE(CI$6:CI413)</f>
        <v>2131.7965686274511</v>
      </c>
      <c r="CP413" s="100">
        <f>AVERAGE(CJ$6:CJ413)</f>
        <v>5546.1446078431372</v>
      </c>
    </row>
    <row r="414" spans="2:94" ht="16" x14ac:dyDescent="0.2">
      <c r="B414" s="103">
        <v>409</v>
      </c>
      <c r="C414" s="103">
        <v>5</v>
      </c>
      <c r="D414" s="103">
        <v>3</v>
      </c>
      <c r="E414" s="103">
        <v>4</v>
      </c>
      <c r="F414" s="104">
        <v>76</v>
      </c>
      <c r="G414" s="103">
        <v>5</v>
      </c>
      <c r="H414" s="103">
        <v>9</v>
      </c>
      <c r="I414" s="104">
        <v>2250</v>
      </c>
      <c r="J414" s="103">
        <v>4</v>
      </c>
      <c r="K414" s="104">
        <v>450</v>
      </c>
      <c r="L414" s="104">
        <v>4500</v>
      </c>
      <c r="M414" s="104">
        <v>500</v>
      </c>
      <c r="N414" s="104">
        <v>0</v>
      </c>
      <c r="O414" s="104">
        <v>544</v>
      </c>
      <c r="P414" s="104">
        <v>1644</v>
      </c>
      <c r="Q414" s="104">
        <v>2856</v>
      </c>
      <c r="R414" s="105">
        <v>0.2</v>
      </c>
      <c r="S414" s="106" t="s">
        <v>66</v>
      </c>
      <c r="U414" s="100">
        <f>AVERAGE(L$6:L414)</f>
        <v>4233.3740831295845</v>
      </c>
      <c r="V414" s="100">
        <f>AVERAGE(P$6:P414)</f>
        <v>1885.0757946210269</v>
      </c>
      <c r="W414" s="100">
        <f>AVERAGE(Q$6:Q414)</f>
        <v>2348.2982885085576</v>
      </c>
      <c r="X414" s="6"/>
      <c r="Z414" s="103">
        <v>409</v>
      </c>
      <c r="AA414" s="103">
        <v>0</v>
      </c>
      <c r="AB414" s="103">
        <v>0</v>
      </c>
      <c r="AC414" s="103">
        <v>1</v>
      </c>
      <c r="AD414" s="104">
        <v>54</v>
      </c>
      <c r="AE414" s="103">
        <v>5</v>
      </c>
      <c r="AF414" s="103">
        <v>6</v>
      </c>
      <c r="AG414" s="104">
        <v>0</v>
      </c>
      <c r="AH414" s="103">
        <v>6</v>
      </c>
      <c r="AI414" s="104">
        <v>0</v>
      </c>
      <c r="AJ414" s="104">
        <v>3600</v>
      </c>
      <c r="AK414" s="104">
        <v>500</v>
      </c>
      <c r="AL414" s="104">
        <v>0</v>
      </c>
      <c r="AM414" s="104">
        <v>564</v>
      </c>
      <c r="AN414" s="104">
        <v>1964</v>
      </c>
      <c r="AO414" s="104">
        <v>1636</v>
      </c>
      <c r="AP414" s="105">
        <v>0.3</v>
      </c>
      <c r="AQ414" s="106" t="s">
        <v>66</v>
      </c>
      <c r="AS414" s="100">
        <f>AVERAGE(AJ$6:AJ414)</f>
        <v>6181.1735941320294</v>
      </c>
      <c r="AT414" s="100">
        <f>AVERAGE(AN$6:AN414)</f>
        <v>2147.3251833740833</v>
      </c>
      <c r="AU414" s="100">
        <f>AVERAGE(AO$6:AO414)</f>
        <v>4033.8484107579461</v>
      </c>
      <c r="AV414" s="6"/>
      <c r="AX414" s="103">
        <v>409</v>
      </c>
      <c r="AY414" s="103">
        <v>3</v>
      </c>
      <c r="AZ414" s="103">
        <v>3</v>
      </c>
      <c r="BA414" s="103">
        <v>4</v>
      </c>
      <c r="BB414" s="104">
        <v>56</v>
      </c>
      <c r="BC414" s="103">
        <v>9</v>
      </c>
      <c r="BD414" s="103">
        <v>13</v>
      </c>
      <c r="BE414" s="104">
        <v>1200</v>
      </c>
      <c r="BF414" s="103">
        <v>10</v>
      </c>
      <c r="BG414" s="104">
        <v>300</v>
      </c>
      <c r="BH414" s="104">
        <v>9500</v>
      </c>
      <c r="BI414" s="104">
        <v>300</v>
      </c>
      <c r="BJ414" s="104">
        <v>0</v>
      </c>
      <c r="BK414" s="104">
        <v>800</v>
      </c>
      <c r="BL414" s="104">
        <v>2600</v>
      </c>
      <c r="BM414" s="104">
        <v>6900</v>
      </c>
      <c r="BN414" s="105">
        <v>0.5</v>
      </c>
      <c r="BO414" s="106" t="str">
        <v>No</v>
      </c>
      <c r="BQ414" s="100">
        <f>AVERAGE(BH$6:BH414)</f>
        <v>7537.8973105134473</v>
      </c>
      <c r="BR414" s="100">
        <f>AVERAGE(BL$6:BL414)</f>
        <v>2086.2909535452322</v>
      </c>
      <c r="BS414" s="100">
        <f>AVERAGE(BM$6:BM414)</f>
        <v>5451.6063569682156</v>
      </c>
      <c r="BT414" s="6"/>
      <c r="BU414" s="103">
        <v>409</v>
      </c>
      <c r="BV414" s="103">
        <v>2</v>
      </c>
      <c r="BW414" s="103">
        <v>3</v>
      </c>
      <c r="BX414" s="103">
        <v>1</v>
      </c>
      <c r="BY414" s="104">
        <v>34</v>
      </c>
      <c r="BZ414" s="103">
        <v>7</v>
      </c>
      <c r="CA414" s="103">
        <v>8</v>
      </c>
      <c r="CB414" s="104">
        <v>800</v>
      </c>
      <c r="CC414" s="103">
        <v>6</v>
      </c>
      <c r="CD414" s="104">
        <v>300</v>
      </c>
      <c r="CE414" s="104">
        <v>5900</v>
      </c>
      <c r="CF414" s="104">
        <v>300</v>
      </c>
      <c r="CG414" s="104">
        <v>0</v>
      </c>
      <c r="CH414" s="104">
        <v>444</v>
      </c>
      <c r="CI414" s="104">
        <v>1644</v>
      </c>
      <c r="CJ414" s="104">
        <v>4256</v>
      </c>
      <c r="CK414" s="105">
        <v>0.3</v>
      </c>
      <c r="CL414" s="106" t="s">
        <v>66</v>
      </c>
      <c r="CN414" s="100">
        <f>AVERAGE(CE$6:CE414)</f>
        <v>7673.5941320293396</v>
      </c>
      <c r="CO414" s="100">
        <f>AVERAGE(CI$6:CI414)</f>
        <v>2130.60391198044</v>
      </c>
      <c r="CP414" s="100">
        <f>AVERAGE(CJ$6:CJ414)</f>
        <v>5542.9902200488996</v>
      </c>
    </row>
    <row r="415" spans="2:94" ht="16" x14ac:dyDescent="0.2">
      <c r="B415" s="103">
        <v>410</v>
      </c>
      <c r="C415" s="103">
        <v>3</v>
      </c>
      <c r="D415" s="103">
        <v>3</v>
      </c>
      <c r="E415" s="103">
        <v>3</v>
      </c>
      <c r="F415" s="104">
        <v>63</v>
      </c>
      <c r="G415" s="103">
        <v>5</v>
      </c>
      <c r="H415" s="103">
        <v>8</v>
      </c>
      <c r="I415" s="104">
        <v>1350</v>
      </c>
      <c r="J415" s="103">
        <v>5</v>
      </c>
      <c r="K415" s="104">
        <v>450</v>
      </c>
      <c r="L415" s="104">
        <v>4050</v>
      </c>
      <c r="M415" s="104">
        <v>500</v>
      </c>
      <c r="N415" s="104">
        <v>0</v>
      </c>
      <c r="O415" s="104">
        <v>555</v>
      </c>
      <c r="P415" s="104">
        <v>1805</v>
      </c>
      <c r="Q415" s="104">
        <v>2245</v>
      </c>
      <c r="R415" s="105">
        <v>0.25</v>
      </c>
      <c r="S415" s="106" t="s">
        <v>66</v>
      </c>
      <c r="U415" s="100">
        <f>AVERAGE(L$6:L415)</f>
        <v>4232.9268292682927</v>
      </c>
      <c r="V415" s="100">
        <f>AVERAGE(P$6:P415)</f>
        <v>1884.8804878048782</v>
      </c>
      <c r="W415" s="100">
        <f>AVERAGE(Q$6:Q415)</f>
        <v>2348.0463414634146</v>
      </c>
      <c r="X415" s="6"/>
      <c r="Z415" s="103">
        <v>410</v>
      </c>
      <c r="AA415" s="103">
        <v>3</v>
      </c>
      <c r="AB415" s="103">
        <v>3</v>
      </c>
      <c r="AC415" s="103">
        <v>3</v>
      </c>
      <c r="AD415" s="104">
        <v>41</v>
      </c>
      <c r="AE415" s="103">
        <v>6</v>
      </c>
      <c r="AF415" s="103">
        <v>9</v>
      </c>
      <c r="AG415" s="104">
        <v>1800</v>
      </c>
      <c r="AH415" s="103">
        <v>6</v>
      </c>
      <c r="AI415" s="104">
        <v>450</v>
      </c>
      <c r="AJ415" s="104">
        <v>5850</v>
      </c>
      <c r="AK415" s="104">
        <v>500</v>
      </c>
      <c r="AL415" s="104">
        <v>0</v>
      </c>
      <c r="AM415" s="104">
        <v>486</v>
      </c>
      <c r="AN415" s="104">
        <v>1886</v>
      </c>
      <c r="AO415" s="104">
        <v>3964</v>
      </c>
      <c r="AP415" s="105">
        <v>0.3</v>
      </c>
      <c r="AQ415" s="106" t="s">
        <v>66</v>
      </c>
      <c r="AS415" s="100">
        <f>AVERAGE(AJ$6:AJ415)</f>
        <v>6180.3658536585363</v>
      </c>
      <c r="AT415" s="100">
        <f>AVERAGE(AN$6:AN415)</f>
        <v>2146.6878048780486</v>
      </c>
      <c r="AU415" s="100">
        <f>AVERAGE(AO$6:AO415)</f>
        <v>4033.6780487804876</v>
      </c>
      <c r="AV415" s="6"/>
      <c r="AX415" s="103">
        <v>410</v>
      </c>
      <c r="AY415" s="103">
        <v>2</v>
      </c>
      <c r="AZ415" s="103">
        <v>2</v>
      </c>
      <c r="BA415" s="103">
        <v>1</v>
      </c>
      <c r="BB415" s="104">
        <v>71</v>
      </c>
      <c r="BC415" s="103">
        <v>7</v>
      </c>
      <c r="BD415" s="103">
        <v>8</v>
      </c>
      <c r="BE415" s="104">
        <v>800</v>
      </c>
      <c r="BF415" s="103">
        <v>6</v>
      </c>
      <c r="BG415" s="104">
        <v>200</v>
      </c>
      <c r="BH415" s="104">
        <v>5800</v>
      </c>
      <c r="BI415" s="104">
        <v>300</v>
      </c>
      <c r="BJ415" s="104">
        <v>0</v>
      </c>
      <c r="BK415" s="104">
        <v>666</v>
      </c>
      <c r="BL415" s="104">
        <v>1866</v>
      </c>
      <c r="BM415" s="104">
        <v>3934</v>
      </c>
      <c r="BN415" s="105">
        <v>0.3</v>
      </c>
      <c r="BO415" s="106" t="str">
        <v>No</v>
      </c>
      <c r="BQ415" s="100">
        <f>AVERAGE(BH$6:BH415)</f>
        <v>7533.6585365853662</v>
      </c>
      <c r="BR415" s="100">
        <f>AVERAGE(BL$6:BL415)</f>
        <v>2085.7536585365856</v>
      </c>
      <c r="BS415" s="100">
        <f>AVERAGE(BM$6:BM415)</f>
        <v>5447.9048780487801</v>
      </c>
      <c r="BT415" s="6"/>
      <c r="BU415" s="103">
        <v>410</v>
      </c>
      <c r="BV415" s="103">
        <v>4</v>
      </c>
      <c r="BW415" s="103">
        <v>3</v>
      </c>
      <c r="BX415" s="103">
        <v>1</v>
      </c>
      <c r="BY415" s="104">
        <v>58</v>
      </c>
      <c r="BZ415" s="103">
        <v>8</v>
      </c>
      <c r="CA415" s="103">
        <v>9</v>
      </c>
      <c r="CB415" s="104">
        <v>1600</v>
      </c>
      <c r="CC415" s="103">
        <v>5</v>
      </c>
      <c r="CD415" s="104">
        <v>300</v>
      </c>
      <c r="CE415" s="104">
        <v>5900</v>
      </c>
      <c r="CF415" s="104">
        <v>300</v>
      </c>
      <c r="CG415" s="104">
        <v>0</v>
      </c>
      <c r="CH415" s="104">
        <v>530</v>
      </c>
      <c r="CI415" s="104">
        <v>1580</v>
      </c>
      <c r="CJ415" s="104">
        <v>4320</v>
      </c>
      <c r="CK415" s="105">
        <v>0.25</v>
      </c>
      <c r="CL415" s="106" t="s">
        <v>66</v>
      </c>
      <c r="CN415" s="100">
        <f>AVERAGE(CE$6:CE415)</f>
        <v>7669.2682926829266</v>
      </c>
      <c r="CO415" s="100">
        <f>AVERAGE(CI$6:CI415)</f>
        <v>2129.2609756097563</v>
      </c>
      <c r="CP415" s="100">
        <f>AVERAGE(CJ$6:CJ415)</f>
        <v>5540.0073170731712</v>
      </c>
    </row>
    <row r="416" spans="2:94" ht="16" x14ac:dyDescent="0.2">
      <c r="B416" s="103">
        <v>411</v>
      </c>
      <c r="C416" s="103">
        <v>2</v>
      </c>
      <c r="D416" s="103">
        <v>2</v>
      </c>
      <c r="E416" s="103">
        <v>3</v>
      </c>
      <c r="F416" s="104">
        <v>25</v>
      </c>
      <c r="G416" s="103">
        <v>6</v>
      </c>
      <c r="H416" s="103">
        <v>9</v>
      </c>
      <c r="I416" s="104">
        <v>900</v>
      </c>
      <c r="J416" s="103">
        <v>7</v>
      </c>
      <c r="K416" s="104">
        <v>300</v>
      </c>
      <c r="L416" s="104">
        <v>4350</v>
      </c>
      <c r="M416" s="104">
        <v>500</v>
      </c>
      <c r="N416" s="104">
        <v>0</v>
      </c>
      <c r="O416" s="104">
        <v>415</v>
      </c>
      <c r="P416" s="104">
        <v>1965</v>
      </c>
      <c r="Q416" s="104">
        <v>2385</v>
      </c>
      <c r="R416" s="105">
        <v>0.35</v>
      </c>
      <c r="S416" s="106" t="s">
        <v>66</v>
      </c>
      <c r="U416" s="100">
        <f>AVERAGE(L$6:L416)</f>
        <v>4233.2116788321164</v>
      </c>
      <c r="V416" s="100">
        <f>AVERAGE(P$6:P416)</f>
        <v>1885.0754257907543</v>
      </c>
      <c r="W416" s="100">
        <f>AVERAGE(Q$6:Q416)</f>
        <v>2348.1362530413626</v>
      </c>
      <c r="X416" s="6"/>
      <c r="Z416" s="103">
        <v>411</v>
      </c>
      <c r="AA416" s="103">
        <v>4</v>
      </c>
      <c r="AB416" s="103">
        <v>4</v>
      </c>
      <c r="AC416" s="103">
        <v>3</v>
      </c>
      <c r="AD416" s="104">
        <v>56</v>
      </c>
      <c r="AE416" s="103">
        <v>7</v>
      </c>
      <c r="AF416" s="103">
        <v>10</v>
      </c>
      <c r="AG416" s="104">
        <v>2400</v>
      </c>
      <c r="AH416" s="103">
        <v>6</v>
      </c>
      <c r="AI416" s="104">
        <v>600</v>
      </c>
      <c r="AJ416" s="104">
        <v>6600</v>
      </c>
      <c r="AK416" s="104">
        <v>500</v>
      </c>
      <c r="AL416" s="104">
        <v>0</v>
      </c>
      <c r="AM416" s="104">
        <v>576</v>
      </c>
      <c r="AN416" s="104">
        <v>1976</v>
      </c>
      <c r="AO416" s="104">
        <v>4624</v>
      </c>
      <c r="AP416" s="105">
        <v>0.3</v>
      </c>
      <c r="AQ416" s="106" t="s">
        <v>66</v>
      </c>
      <c r="AS416" s="100">
        <f>AVERAGE(AJ$6:AJ416)</f>
        <v>6181.3868613138684</v>
      </c>
      <c r="AT416" s="100">
        <f>AVERAGE(AN$6:AN416)</f>
        <v>2146.2725060827252</v>
      </c>
      <c r="AU416" s="100">
        <f>AVERAGE(AO$6:AO416)</f>
        <v>4035.1143552311437</v>
      </c>
      <c r="AV416" s="6"/>
      <c r="AX416" s="103">
        <v>411</v>
      </c>
      <c r="AY416" s="103">
        <v>4</v>
      </c>
      <c r="AZ416" s="103">
        <v>2</v>
      </c>
      <c r="BA416" s="103">
        <v>3</v>
      </c>
      <c r="BB416" s="104">
        <v>49</v>
      </c>
      <c r="BC416" s="103">
        <v>9</v>
      </c>
      <c r="BD416" s="103">
        <v>12</v>
      </c>
      <c r="BE416" s="104">
        <v>1600</v>
      </c>
      <c r="BF416" s="103">
        <v>8</v>
      </c>
      <c r="BG416" s="104">
        <v>200</v>
      </c>
      <c r="BH416" s="104">
        <v>8200</v>
      </c>
      <c r="BI416" s="104">
        <v>300</v>
      </c>
      <c r="BJ416" s="104">
        <v>0</v>
      </c>
      <c r="BK416" s="104">
        <v>632</v>
      </c>
      <c r="BL416" s="104">
        <v>2132</v>
      </c>
      <c r="BM416" s="104">
        <v>6068</v>
      </c>
      <c r="BN416" s="105">
        <v>0.4</v>
      </c>
      <c r="BO416" s="106" t="str">
        <v>No</v>
      </c>
      <c r="BQ416" s="100">
        <f>AVERAGE(BH$6:BH416)</f>
        <v>7535.2798053527977</v>
      </c>
      <c r="BR416" s="100">
        <f>AVERAGE(BL$6:BL416)</f>
        <v>2085.8661800486616</v>
      </c>
      <c r="BS416" s="100">
        <f>AVERAGE(BM$6:BM416)</f>
        <v>5449.4136253041361</v>
      </c>
      <c r="BT416" s="6"/>
      <c r="BU416" s="103">
        <v>411</v>
      </c>
      <c r="BV416" s="103">
        <v>3</v>
      </c>
      <c r="BW416" s="103">
        <v>5</v>
      </c>
      <c r="BX416" s="103">
        <v>1</v>
      </c>
      <c r="BY416" s="104">
        <v>50</v>
      </c>
      <c r="BZ416" s="103">
        <v>9</v>
      </c>
      <c r="CA416" s="103">
        <v>10</v>
      </c>
      <c r="CB416" s="104">
        <v>1200</v>
      </c>
      <c r="CC416" s="103">
        <v>7</v>
      </c>
      <c r="CD416" s="104">
        <v>500</v>
      </c>
      <c r="CE416" s="104">
        <v>7300</v>
      </c>
      <c r="CF416" s="104">
        <v>300</v>
      </c>
      <c r="CG416" s="104">
        <v>0</v>
      </c>
      <c r="CH416" s="104">
        <v>590</v>
      </c>
      <c r="CI416" s="104">
        <v>1940</v>
      </c>
      <c r="CJ416" s="104">
        <v>5360</v>
      </c>
      <c r="CK416" s="105">
        <v>0.35</v>
      </c>
      <c r="CL416" s="106" t="s">
        <v>66</v>
      </c>
      <c r="CN416" s="100">
        <f>AVERAGE(CE$6:CE416)</f>
        <v>7668.3698296836983</v>
      </c>
      <c r="CO416" s="100">
        <f>AVERAGE(CI$6:CI416)</f>
        <v>2128.8004866180049</v>
      </c>
      <c r="CP416" s="100">
        <f>AVERAGE(CJ$6:CJ416)</f>
        <v>5539.5693430656938</v>
      </c>
    </row>
    <row r="417" spans="2:94" ht="16" x14ac:dyDescent="0.2">
      <c r="B417" s="103">
        <v>412</v>
      </c>
      <c r="C417" s="103">
        <v>2</v>
      </c>
      <c r="D417" s="103">
        <v>4</v>
      </c>
      <c r="E417" s="103">
        <v>3</v>
      </c>
      <c r="F417" s="104">
        <v>51</v>
      </c>
      <c r="G417" s="103">
        <v>7</v>
      </c>
      <c r="H417" s="103">
        <v>10</v>
      </c>
      <c r="I417" s="104">
        <v>900</v>
      </c>
      <c r="J417" s="103">
        <v>8</v>
      </c>
      <c r="K417" s="104">
        <v>600</v>
      </c>
      <c r="L417" s="104">
        <v>5100</v>
      </c>
      <c r="M417" s="104">
        <v>500</v>
      </c>
      <c r="N417" s="104">
        <v>0</v>
      </c>
      <c r="O417" s="104">
        <v>648</v>
      </c>
      <c r="P417" s="104">
        <v>2348</v>
      </c>
      <c r="Q417" s="104">
        <v>2752</v>
      </c>
      <c r="R417" s="105">
        <v>0.4</v>
      </c>
      <c r="S417" s="106" t="s">
        <v>66</v>
      </c>
      <c r="U417" s="100">
        <f>AVERAGE(L$6:L417)</f>
        <v>4235.3155339805826</v>
      </c>
      <c r="V417" s="100">
        <f>AVERAGE(P$6:P417)</f>
        <v>1886.1990291262136</v>
      </c>
      <c r="W417" s="100">
        <f>AVERAGE(Q$6:Q417)</f>
        <v>2349.1165048543689</v>
      </c>
      <c r="X417" s="6"/>
      <c r="Z417" s="103">
        <v>412</v>
      </c>
      <c r="AA417" s="103">
        <v>0</v>
      </c>
      <c r="AB417" s="103">
        <v>3</v>
      </c>
      <c r="AC417" s="103">
        <v>1</v>
      </c>
      <c r="AD417" s="104">
        <v>56</v>
      </c>
      <c r="AE417" s="103">
        <v>7</v>
      </c>
      <c r="AF417" s="103">
        <v>8</v>
      </c>
      <c r="AG417" s="104">
        <v>0</v>
      </c>
      <c r="AH417" s="103">
        <v>8</v>
      </c>
      <c r="AI417" s="104">
        <v>450</v>
      </c>
      <c r="AJ417" s="104">
        <v>5250</v>
      </c>
      <c r="AK417" s="104">
        <v>500</v>
      </c>
      <c r="AL417" s="104">
        <v>0</v>
      </c>
      <c r="AM417" s="104">
        <v>688</v>
      </c>
      <c r="AN417" s="104">
        <v>2388</v>
      </c>
      <c r="AO417" s="104">
        <v>2862</v>
      </c>
      <c r="AP417" s="105">
        <v>0.4</v>
      </c>
      <c r="AQ417" s="106" t="s">
        <v>66</v>
      </c>
      <c r="AS417" s="100">
        <f>AVERAGE(AJ$6:AJ417)</f>
        <v>6179.1262135922334</v>
      </c>
      <c r="AT417" s="100">
        <f>AVERAGE(AN$6:AN417)</f>
        <v>2146.8592233009708</v>
      </c>
      <c r="AU417" s="100">
        <f>AVERAGE(AO$6:AO417)</f>
        <v>4032.2669902912621</v>
      </c>
      <c r="AV417" s="6"/>
      <c r="AX417" s="103">
        <v>412</v>
      </c>
      <c r="AY417" s="103">
        <v>5</v>
      </c>
      <c r="AZ417" s="103">
        <v>2</v>
      </c>
      <c r="BA417" s="103">
        <v>4</v>
      </c>
      <c r="BB417" s="104">
        <v>49</v>
      </c>
      <c r="BC417" s="103">
        <v>10</v>
      </c>
      <c r="BD417" s="103">
        <v>14</v>
      </c>
      <c r="BE417" s="104">
        <v>2000</v>
      </c>
      <c r="BF417" s="103">
        <v>9</v>
      </c>
      <c r="BG417" s="104">
        <v>200</v>
      </c>
      <c r="BH417" s="104">
        <v>9400</v>
      </c>
      <c r="BI417" s="104">
        <v>300</v>
      </c>
      <c r="BJ417" s="104">
        <v>0</v>
      </c>
      <c r="BK417" s="104">
        <v>681</v>
      </c>
      <c r="BL417" s="104">
        <v>2331</v>
      </c>
      <c r="BM417" s="104">
        <v>7069</v>
      </c>
      <c r="BN417" s="105">
        <v>0.45</v>
      </c>
      <c r="BO417" s="106" t="str">
        <v>No</v>
      </c>
      <c r="BQ417" s="100">
        <f>AVERAGE(BH$6:BH417)</f>
        <v>7539.8058252427181</v>
      </c>
      <c r="BR417" s="100">
        <f>AVERAGE(BL$6:BL417)</f>
        <v>2086.4611650485435</v>
      </c>
      <c r="BS417" s="100">
        <f>AVERAGE(BM$6:BM417)</f>
        <v>5453.344660194175</v>
      </c>
      <c r="BT417" s="6"/>
      <c r="BU417" s="103">
        <v>412</v>
      </c>
      <c r="BV417" s="103">
        <v>4</v>
      </c>
      <c r="BW417" s="103">
        <v>4</v>
      </c>
      <c r="BX417" s="103">
        <v>2</v>
      </c>
      <c r="BY417" s="104">
        <v>41</v>
      </c>
      <c r="BZ417" s="103">
        <v>10</v>
      </c>
      <c r="CA417" s="103">
        <v>12</v>
      </c>
      <c r="CB417" s="104">
        <v>1600</v>
      </c>
      <c r="CC417" s="103">
        <v>8</v>
      </c>
      <c r="CD417" s="104">
        <v>400</v>
      </c>
      <c r="CE417" s="104">
        <v>8400</v>
      </c>
      <c r="CF417" s="104">
        <v>300</v>
      </c>
      <c r="CG417" s="104">
        <v>0</v>
      </c>
      <c r="CH417" s="104">
        <v>568</v>
      </c>
      <c r="CI417" s="104">
        <v>2068</v>
      </c>
      <c r="CJ417" s="104">
        <v>6332</v>
      </c>
      <c r="CK417" s="105">
        <v>0.4</v>
      </c>
      <c r="CL417" s="106" t="s">
        <v>66</v>
      </c>
      <c r="CN417" s="100">
        <f>AVERAGE(CE$6:CE417)</f>
        <v>7670.1456310679614</v>
      </c>
      <c r="CO417" s="100">
        <f>AVERAGE(CI$6:CI417)</f>
        <v>2128.6529126213591</v>
      </c>
      <c r="CP417" s="100">
        <f>AVERAGE(CJ$6:CJ417)</f>
        <v>5541.4927184466023</v>
      </c>
    </row>
    <row r="418" spans="2:94" ht="16" x14ac:dyDescent="0.2">
      <c r="B418" s="103">
        <v>413</v>
      </c>
      <c r="C418" s="103">
        <v>2</v>
      </c>
      <c r="D418" s="103">
        <v>4</v>
      </c>
      <c r="E418" s="103">
        <v>4</v>
      </c>
      <c r="F418" s="104">
        <v>78</v>
      </c>
      <c r="G418" s="103">
        <v>5</v>
      </c>
      <c r="H418" s="103">
        <v>9</v>
      </c>
      <c r="I418" s="104">
        <v>900</v>
      </c>
      <c r="J418" s="103">
        <v>7</v>
      </c>
      <c r="K418" s="104">
        <v>600</v>
      </c>
      <c r="L418" s="104">
        <v>4650</v>
      </c>
      <c r="M418" s="104">
        <v>500</v>
      </c>
      <c r="N418" s="104">
        <v>0</v>
      </c>
      <c r="O418" s="104">
        <v>786</v>
      </c>
      <c r="P418" s="104">
        <v>2336</v>
      </c>
      <c r="Q418" s="104">
        <v>2314</v>
      </c>
      <c r="R418" s="105">
        <v>0.35</v>
      </c>
      <c r="S418" s="106" t="s">
        <v>66</v>
      </c>
      <c r="U418" s="100">
        <f>AVERAGE(L$6:L418)</f>
        <v>4236.3196125907989</v>
      </c>
      <c r="V418" s="100">
        <f>AVERAGE(P$6:P418)</f>
        <v>1887.2881355932204</v>
      </c>
      <c r="W418" s="100">
        <f>AVERAGE(Q$6:Q418)</f>
        <v>2349.0314769975785</v>
      </c>
      <c r="X418" s="6"/>
      <c r="Z418" s="103">
        <v>413</v>
      </c>
      <c r="AA418" s="103">
        <v>3</v>
      </c>
      <c r="AB418" s="103">
        <v>3</v>
      </c>
      <c r="AC418" s="103">
        <v>3</v>
      </c>
      <c r="AD418" s="104">
        <v>55</v>
      </c>
      <c r="AE418" s="103">
        <v>7</v>
      </c>
      <c r="AF418" s="103">
        <v>10</v>
      </c>
      <c r="AG418" s="104">
        <v>1800</v>
      </c>
      <c r="AH418" s="103">
        <v>7</v>
      </c>
      <c r="AI418" s="104">
        <v>450</v>
      </c>
      <c r="AJ418" s="104">
        <v>6450</v>
      </c>
      <c r="AK418" s="104">
        <v>500</v>
      </c>
      <c r="AL418" s="104">
        <v>0</v>
      </c>
      <c r="AM418" s="104">
        <v>625</v>
      </c>
      <c r="AN418" s="104">
        <v>2175</v>
      </c>
      <c r="AO418" s="104">
        <v>4275</v>
      </c>
      <c r="AP418" s="105">
        <v>0.35</v>
      </c>
      <c r="AQ418" s="106" t="s">
        <v>66</v>
      </c>
      <c r="AS418" s="100">
        <f>AVERAGE(AJ$6:AJ418)</f>
        <v>6179.7820823244556</v>
      </c>
      <c r="AT418" s="100">
        <f>AVERAGE(AN$6:AN418)</f>
        <v>2146.9273607748182</v>
      </c>
      <c r="AU418" s="100">
        <f>AVERAGE(AO$6:AO418)</f>
        <v>4032.8547215496369</v>
      </c>
      <c r="AV418" s="6"/>
      <c r="AX418" s="103">
        <v>413</v>
      </c>
      <c r="AY418" s="103">
        <v>5</v>
      </c>
      <c r="AZ418" s="103">
        <v>3</v>
      </c>
      <c r="BA418" s="103">
        <v>3</v>
      </c>
      <c r="BB418" s="104">
        <v>64</v>
      </c>
      <c r="BC418" s="103">
        <v>6</v>
      </c>
      <c r="BD418" s="103">
        <v>9</v>
      </c>
      <c r="BE418" s="104">
        <v>2000</v>
      </c>
      <c r="BF418" s="103">
        <v>4</v>
      </c>
      <c r="BG418" s="104">
        <v>300</v>
      </c>
      <c r="BH418" s="104">
        <v>5500</v>
      </c>
      <c r="BI418" s="104">
        <v>300</v>
      </c>
      <c r="BJ418" s="104">
        <v>0</v>
      </c>
      <c r="BK418" s="104">
        <v>496</v>
      </c>
      <c r="BL418" s="104">
        <v>1396</v>
      </c>
      <c r="BM418" s="104">
        <v>4104</v>
      </c>
      <c r="BN418" s="105">
        <v>0.2</v>
      </c>
      <c r="BO418" s="106" t="str">
        <v>No</v>
      </c>
      <c r="BQ418" s="100">
        <f>AVERAGE(BH$6:BH418)</f>
        <v>7534.8668280871671</v>
      </c>
      <c r="BR418" s="100">
        <f>AVERAGE(BL$6:BL418)</f>
        <v>2084.7893462469733</v>
      </c>
      <c r="BS418" s="100">
        <f>AVERAGE(BM$6:BM418)</f>
        <v>5450.0774818401933</v>
      </c>
      <c r="BT418" s="6"/>
      <c r="BU418" s="103">
        <v>413</v>
      </c>
      <c r="BV418" s="103">
        <v>3</v>
      </c>
      <c r="BW418" s="103">
        <v>3</v>
      </c>
      <c r="BX418" s="103">
        <v>0</v>
      </c>
      <c r="BY418" s="104">
        <v>43</v>
      </c>
      <c r="BZ418" s="103">
        <v>5</v>
      </c>
      <c r="CA418" s="103">
        <v>5</v>
      </c>
      <c r="CB418" s="104">
        <v>1200</v>
      </c>
      <c r="CC418" s="103">
        <v>2</v>
      </c>
      <c r="CD418" s="104">
        <v>300</v>
      </c>
      <c r="CE418" s="104">
        <v>3100</v>
      </c>
      <c r="CF418" s="104">
        <v>300</v>
      </c>
      <c r="CG418" s="104">
        <v>0</v>
      </c>
      <c r="CH418" s="104">
        <v>326</v>
      </c>
      <c r="CI418" s="104">
        <v>926</v>
      </c>
      <c r="CJ418" s="104">
        <v>2174</v>
      </c>
      <c r="CK418" s="105">
        <v>0.1</v>
      </c>
      <c r="CL418" s="106" t="s">
        <v>66</v>
      </c>
      <c r="CN418" s="100">
        <f>AVERAGE(CE$6:CE418)</f>
        <v>7659.0799031477</v>
      </c>
      <c r="CO418" s="100">
        <f>AVERAGE(CI$6:CI418)</f>
        <v>2125.7409200968523</v>
      </c>
      <c r="CP418" s="100">
        <f>AVERAGE(CJ$6:CJ418)</f>
        <v>5533.3389830508477</v>
      </c>
    </row>
    <row r="419" spans="2:94" ht="16" x14ac:dyDescent="0.2">
      <c r="B419" s="103">
        <v>414</v>
      </c>
      <c r="C419" s="103">
        <v>3</v>
      </c>
      <c r="D419" s="103">
        <v>2</v>
      </c>
      <c r="E419" s="103">
        <v>2</v>
      </c>
      <c r="F419" s="104">
        <v>48</v>
      </c>
      <c r="G419" s="103">
        <v>6</v>
      </c>
      <c r="H419" s="103">
        <v>8</v>
      </c>
      <c r="I419" s="104">
        <v>1350</v>
      </c>
      <c r="J419" s="103">
        <v>5</v>
      </c>
      <c r="K419" s="104">
        <v>300</v>
      </c>
      <c r="L419" s="104">
        <v>3900</v>
      </c>
      <c r="M419" s="104">
        <v>500</v>
      </c>
      <c r="N419" s="104">
        <v>0</v>
      </c>
      <c r="O419" s="104">
        <v>480</v>
      </c>
      <c r="P419" s="104">
        <v>1730</v>
      </c>
      <c r="Q419" s="104">
        <v>2170</v>
      </c>
      <c r="R419" s="105">
        <v>0.25</v>
      </c>
      <c r="S419" s="106" t="s">
        <v>66</v>
      </c>
      <c r="U419" s="100">
        <f>AVERAGE(L$6:L419)</f>
        <v>4235.507246376812</v>
      </c>
      <c r="V419" s="100">
        <f>AVERAGE(P$6:P419)</f>
        <v>1886.9082125603866</v>
      </c>
      <c r="W419" s="100">
        <f>AVERAGE(Q$6:Q419)</f>
        <v>2348.5990338164252</v>
      </c>
      <c r="X419" s="6"/>
      <c r="Z419" s="103">
        <v>414</v>
      </c>
      <c r="AA419" s="103">
        <v>4</v>
      </c>
      <c r="AB419" s="103">
        <v>3</v>
      </c>
      <c r="AC419" s="103">
        <v>2</v>
      </c>
      <c r="AD419" s="104">
        <v>52</v>
      </c>
      <c r="AE419" s="103">
        <v>7</v>
      </c>
      <c r="AF419" s="103">
        <v>9</v>
      </c>
      <c r="AG419" s="104">
        <v>2400</v>
      </c>
      <c r="AH419" s="103">
        <v>5</v>
      </c>
      <c r="AI419" s="104">
        <v>450</v>
      </c>
      <c r="AJ419" s="104">
        <v>5850</v>
      </c>
      <c r="AK419" s="104">
        <v>500</v>
      </c>
      <c r="AL419" s="104">
        <v>0</v>
      </c>
      <c r="AM419" s="104">
        <v>500</v>
      </c>
      <c r="AN419" s="104">
        <v>1750</v>
      </c>
      <c r="AO419" s="104">
        <v>4100</v>
      </c>
      <c r="AP419" s="105">
        <v>0.25</v>
      </c>
      <c r="AQ419" s="106" t="s">
        <v>66</v>
      </c>
      <c r="AS419" s="100">
        <f>AVERAGE(AJ$6:AJ419)</f>
        <v>6178.985507246377</v>
      </c>
      <c r="AT419" s="100">
        <f>AVERAGE(AN$6:AN419)</f>
        <v>2145.9685990338166</v>
      </c>
      <c r="AU419" s="100">
        <f>AVERAGE(AO$6:AO419)</f>
        <v>4033.0169082125603</v>
      </c>
      <c r="AV419" s="6"/>
      <c r="AX419" s="103">
        <v>414</v>
      </c>
      <c r="AY419" s="103">
        <v>3</v>
      </c>
      <c r="AZ419" s="103">
        <v>3</v>
      </c>
      <c r="BA419" s="103">
        <v>5</v>
      </c>
      <c r="BB419" s="104">
        <v>44</v>
      </c>
      <c r="BC419" s="103">
        <v>8</v>
      </c>
      <c r="BD419" s="103">
        <v>13</v>
      </c>
      <c r="BE419" s="104">
        <v>1200</v>
      </c>
      <c r="BF419" s="103">
        <v>10</v>
      </c>
      <c r="BG419" s="104">
        <v>300</v>
      </c>
      <c r="BH419" s="104">
        <v>9500</v>
      </c>
      <c r="BI419" s="104">
        <v>300</v>
      </c>
      <c r="BJ419" s="104">
        <v>0</v>
      </c>
      <c r="BK419" s="104">
        <v>680</v>
      </c>
      <c r="BL419" s="104">
        <v>2480</v>
      </c>
      <c r="BM419" s="104">
        <v>7020</v>
      </c>
      <c r="BN419" s="105">
        <v>0.5</v>
      </c>
      <c r="BO419" s="106" t="str">
        <v>No</v>
      </c>
      <c r="BQ419" s="100">
        <f>AVERAGE(BH$6:BH419)</f>
        <v>7539.6135265700486</v>
      </c>
      <c r="BR419" s="100">
        <f>AVERAGE(BL$6:BL419)</f>
        <v>2085.7439613526572</v>
      </c>
      <c r="BS419" s="100">
        <f>AVERAGE(BM$6:BM419)</f>
        <v>5453.869565217391</v>
      </c>
      <c r="BT419" s="6"/>
      <c r="BU419" s="103">
        <v>414</v>
      </c>
      <c r="BV419" s="103">
        <v>2</v>
      </c>
      <c r="BW419" s="103">
        <v>3</v>
      </c>
      <c r="BX419" s="103">
        <v>3</v>
      </c>
      <c r="BY419" s="104">
        <v>22</v>
      </c>
      <c r="BZ419" s="103">
        <v>11</v>
      </c>
      <c r="CA419" s="103">
        <v>14</v>
      </c>
      <c r="CB419" s="104">
        <v>800</v>
      </c>
      <c r="CC419" s="103">
        <v>12</v>
      </c>
      <c r="CD419" s="104">
        <v>300</v>
      </c>
      <c r="CE419" s="104">
        <v>10700</v>
      </c>
      <c r="CF419" s="104">
        <v>300</v>
      </c>
      <c r="CG419" s="104">
        <v>0</v>
      </c>
      <c r="CH419" s="104">
        <v>504</v>
      </c>
      <c r="CI419" s="104">
        <v>2604</v>
      </c>
      <c r="CJ419" s="104">
        <v>8096</v>
      </c>
      <c r="CK419" s="105">
        <v>0.6</v>
      </c>
      <c r="CL419" s="106" t="s">
        <v>66</v>
      </c>
      <c r="CN419" s="100">
        <f>AVERAGE(CE$6:CE419)</f>
        <v>7666.4251207729467</v>
      </c>
      <c r="CO419" s="100">
        <f>AVERAGE(CI$6:CI419)</f>
        <v>2126.8961352657007</v>
      </c>
      <c r="CP419" s="100">
        <f>AVERAGE(CJ$6:CJ419)</f>
        <v>5539.528985507246</v>
      </c>
    </row>
    <row r="420" spans="2:94" ht="16" x14ac:dyDescent="0.2">
      <c r="B420" s="103">
        <v>415</v>
      </c>
      <c r="C420" s="103">
        <v>2</v>
      </c>
      <c r="D420" s="103">
        <v>4</v>
      </c>
      <c r="E420" s="103">
        <v>0</v>
      </c>
      <c r="F420" s="104">
        <v>40</v>
      </c>
      <c r="G420" s="103">
        <v>8</v>
      </c>
      <c r="H420" s="103">
        <v>8</v>
      </c>
      <c r="I420" s="104">
        <v>900</v>
      </c>
      <c r="J420" s="103">
        <v>6</v>
      </c>
      <c r="K420" s="104">
        <v>600</v>
      </c>
      <c r="L420" s="104">
        <v>4200</v>
      </c>
      <c r="M420" s="104">
        <v>500</v>
      </c>
      <c r="N420" s="104">
        <v>0</v>
      </c>
      <c r="O420" s="104">
        <v>480</v>
      </c>
      <c r="P420" s="104">
        <v>1880</v>
      </c>
      <c r="Q420" s="104">
        <v>2320</v>
      </c>
      <c r="R420" s="105">
        <v>0.3</v>
      </c>
      <c r="S420" s="106" t="s">
        <v>66</v>
      </c>
      <c r="U420" s="100">
        <f>AVERAGE(L$6:L420)</f>
        <v>4235.4216867469877</v>
      </c>
      <c r="V420" s="100">
        <f>AVERAGE(P$6:P420)</f>
        <v>1886.8915662650602</v>
      </c>
      <c r="W420" s="100">
        <f>AVERAGE(Q$6:Q420)</f>
        <v>2348.5301204819275</v>
      </c>
      <c r="X420" s="6"/>
      <c r="Z420" s="103">
        <v>415</v>
      </c>
      <c r="AA420" s="103">
        <v>1</v>
      </c>
      <c r="AB420" s="103">
        <v>2</v>
      </c>
      <c r="AC420" s="103">
        <v>4</v>
      </c>
      <c r="AD420" s="104">
        <v>80</v>
      </c>
      <c r="AE420" s="103">
        <v>8</v>
      </c>
      <c r="AF420" s="103">
        <v>12</v>
      </c>
      <c r="AG420" s="104">
        <v>600</v>
      </c>
      <c r="AH420" s="103">
        <v>11</v>
      </c>
      <c r="AI420" s="104">
        <v>300</v>
      </c>
      <c r="AJ420" s="104">
        <v>7500</v>
      </c>
      <c r="AK420" s="104">
        <v>500</v>
      </c>
      <c r="AL420" s="104">
        <v>0</v>
      </c>
      <c r="AM420" s="104">
        <v>1120</v>
      </c>
      <c r="AN420" s="104">
        <v>3270</v>
      </c>
      <c r="AO420" s="104">
        <v>4230</v>
      </c>
      <c r="AP420" s="105">
        <v>0.55000000000000004</v>
      </c>
      <c r="AQ420" s="106" t="s">
        <v>66</v>
      </c>
      <c r="AS420" s="100">
        <f>AVERAGE(AJ$6:AJ420)</f>
        <v>6182.1686746987953</v>
      </c>
      <c r="AT420" s="100">
        <f>AVERAGE(AN$6:AN420)</f>
        <v>2148.6771084337352</v>
      </c>
      <c r="AU420" s="100">
        <f>AVERAGE(AO$6:AO420)</f>
        <v>4033.4915662650601</v>
      </c>
      <c r="AV420" s="6"/>
      <c r="AX420" s="103">
        <v>415</v>
      </c>
      <c r="AY420" s="103">
        <v>3</v>
      </c>
      <c r="AZ420" s="103">
        <v>2</v>
      </c>
      <c r="BA420" s="103">
        <v>3</v>
      </c>
      <c r="BB420" s="104">
        <v>58</v>
      </c>
      <c r="BC420" s="103">
        <v>5</v>
      </c>
      <c r="BD420" s="103">
        <v>8</v>
      </c>
      <c r="BE420" s="104">
        <v>1200</v>
      </c>
      <c r="BF420" s="103">
        <v>5</v>
      </c>
      <c r="BG420" s="104">
        <v>200</v>
      </c>
      <c r="BH420" s="104">
        <v>5400</v>
      </c>
      <c r="BI420" s="104">
        <v>300</v>
      </c>
      <c r="BJ420" s="104">
        <v>0</v>
      </c>
      <c r="BK420" s="104">
        <v>530</v>
      </c>
      <c r="BL420" s="104">
        <v>1580</v>
      </c>
      <c r="BM420" s="104">
        <v>3820</v>
      </c>
      <c r="BN420" s="105">
        <v>0.25</v>
      </c>
      <c r="BO420" s="106" t="str">
        <v>No</v>
      </c>
      <c r="BQ420" s="100">
        <f>AVERAGE(BH$6:BH420)</f>
        <v>7534.4578313253014</v>
      </c>
      <c r="BR420" s="100">
        <f>AVERAGE(BL$6:BL420)</f>
        <v>2084.5253012048192</v>
      </c>
      <c r="BS420" s="100">
        <f>AVERAGE(BM$6:BM420)</f>
        <v>5449.9325301204817</v>
      </c>
      <c r="BT420" s="6"/>
      <c r="BU420" s="103">
        <v>415</v>
      </c>
      <c r="BV420" s="103">
        <v>1</v>
      </c>
      <c r="BW420" s="103">
        <v>2</v>
      </c>
      <c r="BX420" s="103">
        <v>3</v>
      </c>
      <c r="BY420" s="104">
        <v>43</v>
      </c>
      <c r="BZ420" s="103">
        <v>7</v>
      </c>
      <c r="CA420" s="103">
        <v>10</v>
      </c>
      <c r="CB420" s="104">
        <v>400</v>
      </c>
      <c r="CC420" s="103">
        <v>9</v>
      </c>
      <c r="CD420" s="104">
        <v>200</v>
      </c>
      <c r="CE420" s="104">
        <v>7800</v>
      </c>
      <c r="CF420" s="104">
        <v>300</v>
      </c>
      <c r="CG420" s="104">
        <v>0</v>
      </c>
      <c r="CH420" s="104">
        <v>627</v>
      </c>
      <c r="CI420" s="104">
        <v>2277</v>
      </c>
      <c r="CJ420" s="104">
        <v>5523</v>
      </c>
      <c r="CK420" s="105">
        <v>0.45</v>
      </c>
      <c r="CL420" s="106" t="s">
        <v>66</v>
      </c>
      <c r="CN420" s="100">
        <f>AVERAGE(CE$6:CE420)</f>
        <v>7666.7469879518076</v>
      </c>
      <c r="CO420" s="100">
        <f>AVERAGE(CI$6:CI420)</f>
        <v>2127.2578313253011</v>
      </c>
      <c r="CP420" s="100">
        <f>AVERAGE(CJ$6:CJ420)</f>
        <v>5539.489156626506</v>
      </c>
    </row>
    <row r="421" spans="2:94" ht="16" x14ac:dyDescent="0.2">
      <c r="B421" s="103">
        <v>416</v>
      </c>
      <c r="C421" s="103">
        <v>2</v>
      </c>
      <c r="D421" s="103">
        <v>4</v>
      </c>
      <c r="E421" s="103">
        <v>3</v>
      </c>
      <c r="F421" s="104">
        <v>52</v>
      </c>
      <c r="G421" s="103">
        <v>8</v>
      </c>
      <c r="H421" s="103">
        <v>11</v>
      </c>
      <c r="I421" s="104">
        <v>900</v>
      </c>
      <c r="J421" s="103">
        <v>9</v>
      </c>
      <c r="K421" s="104">
        <v>600</v>
      </c>
      <c r="L421" s="104">
        <v>5550</v>
      </c>
      <c r="M421" s="104">
        <v>500</v>
      </c>
      <c r="N421" s="104">
        <v>0</v>
      </c>
      <c r="O421" s="104">
        <v>708</v>
      </c>
      <c r="P421" s="104">
        <v>2558</v>
      </c>
      <c r="Q421" s="104">
        <v>2992</v>
      </c>
      <c r="R421" s="105">
        <v>0.45</v>
      </c>
      <c r="S421" s="106" t="s">
        <v>66</v>
      </c>
      <c r="U421" s="100">
        <f>AVERAGE(L$6:L421)</f>
        <v>4238.5817307692305</v>
      </c>
      <c r="V421" s="100">
        <f>AVERAGE(P$6:P421)</f>
        <v>1888.5048076923076</v>
      </c>
      <c r="W421" s="100">
        <f>AVERAGE(Q$6:Q421)</f>
        <v>2350.0769230769229</v>
      </c>
      <c r="X421" s="6"/>
      <c r="Z421" s="103">
        <v>416</v>
      </c>
      <c r="AA421" s="103">
        <v>2</v>
      </c>
      <c r="AB421" s="103">
        <v>3</v>
      </c>
      <c r="AC421" s="103">
        <v>3</v>
      </c>
      <c r="AD421" s="104">
        <v>62</v>
      </c>
      <c r="AE421" s="103">
        <v>6</v>
      </c>
      <c r="AF421" s="103">
        <v>9</v>
      </c>
      <c r="AG421" s="104">
        <v>1200</v>
      </c>
      <c r="AH421" s="103">
        <v>7</v>
      </c>
      <c r="AI421" s="104">
        <v>450</v>
      </c>
      <c r="AJ421" s="104">
        <v>5850</v>
      </c>
      <c r="AK421" s="104">
        <v>500</v>
      </c>
      <c r="AL421" s="104">
        <v>0</v>
      </c>
      <c r="AM421" s="104">
        <v>674</v>
      </c>
      <c r="AN421" s="104">
        <v>2224</v>
      </c>
      <c r="AO421" s="104">
        <v>3626</v>
      </c>
      <c r="AP421" s="105">
        <v>0.35</v>
      </c>
      <c r="AQ421" s="106" t="s">
        <v>66</v>
      </c>
      <c r="AS421" s="100">
        <f>AVERAGE(AJ$6:AJ421)</f>
        <v>6181.3701923076924</v>
      </c>
      <c r="AT421" s="100">
        <f>AVERAGE(AN$6:AN421)</f>
        <v>2148.8581730769229</v>
      </c>
      <c r="AU421" s="100">
        <f>AVERAGE(AO$6:AO421)</f>
        <v>4032.5120192307691</v>
      </c>
      <c r="AV421" s="6"/>
      <c r="AX421" s="103">
        <v>416</v>
      </c>
      <c r="AY421" s="103">
        <v>5</v>
      </c>
      <c r="AZ421" s="103">
        <v>3</v>
      </c>
      <c r="BA421" s="103">
        <v>3</v>
      </c>
      <c r="BB421" s="104">
        <v>16</v>
      </c>
      <c r="BC421" s="103">
        <v>10</v>
      </c>
      <c r="BD421" s="103">
        <v>13</v>
      </c>
      <c r="BE421" s="104">
        <v>2000</v>
      </c>
      <c r="BF421" s="103">
        <v>8</v>
      </c>
      <c r="BG421" s="104">
        <v>300</v>
      </c>
      <c r="BH421" s="104">
        <v>8700</v>
      </c>
      <c r="BI421" s="104">
        <v>300</v>
      </c>
      <c r="BJ421" s="104">
        <v>0</v>
      </c>
      <c r="BK421" s="104">
        <v>368</v>
      </c>
      <c r="BL421" s="104">
        <v>1868</v>
      </c>
      <c r="BM421" s="104">
        <v>6832</v>
      </c>
      <c r="BN421" s="105">
        <v>0.4</v>
      </c>
      <c r="BO421" s="106" t="str">
        <v>No</v>
      </c>
      <c r="BQ421" s="100">
        <f>AVERAGE(BH$6:BH421)</f>
        <v>7537.2596153846152</v>
      </c>
      <c r="BR421" s="100">
        <f>AVERAGE(BL$6:BL421)</f>
        <v>2084.0048076923076</v>
      </c>
      <c r="BS421" s="100">
        <f>AVERAGE(BM$6:BM421)</f>
        <v>5453.2548076923076</v>
      </c>
      <c r="BT421" s="6"/>
      <c r="BU421" s="103">
        <v>416</v>
      </c>
      <c r="BV421" s="103">
        <v>3</v>
      </c>
      <c r="BW421" s="103">
        <v>1</v>
      </c>
      <c r="BX421" s="103">
        <v>3</v>
      </c>
      <c r="BY421" s="104">
        <v>21</v>
      </c>
      <c r="BZ421" s="103">
        <v>9</v>
      </c>
      <c r="CA421" s="103">
        <v>12</v>
      </c>
      <c r="CB421" s="104">
        <v>1200</v>
      </c>
      <c r="CC421" s="103">
        <v>9</v>
      </c>
      <c r="CD421" s="104">
        <v>100</v>
      </c>
      <c r="CE421" s="104">
        <v>8500</v>
      </c>
      <c r="CF421" s="104">
        <v>300</v>
      </c>
      <c r="CG421" s="104">
        <v>0</v>
      </c>
      <c r="CH421" s="104">
        <v>429</v>
      </c>
      <c r="CI421" s="104">
        <v>2079</v>
      </c>
      <c r="CJ421" s="104">
        <v>6421</v>
      </c>
      <c r="CK421" s="105">
        <v>0.45</v>
      </c>
      <c r="CL421" s="106" t="s">
        <v>66</v>
      </c>
      <c r="CN421" s="100">
        <f>AVERAGE(CE$6:CE421)</f>
        <v>7668.75</v>
      </c>
      <c r="CO421" s="100">
        <f>AVERAGE(CI$6:CI421)</f>
        <v>2127.1418269230771</v>
      </c>
      <c r="CP421" s="100">
        <f>AVERAGE(CJ$6:CJ421)</f>
        <v>5541.6081730769229</v>
      </c>
    </row>
    <row r="422" spans="2:94" ht="16" x14ac:dyDescent="0.2">
      <c r="B422" s="103">
        <v>417</v>
      </c>
      <c r="C422" s="103">
        <v>4</v>
      </c>
      <c r="D422" s="103">
        <v>1</v>
      </c>
      <c r="E422" s="103">
        <v>4</v>
      </c>
      <c r="F422" s="104">
        <v>42</v>
      </c>
      <c r="G422" s="103">
        <v>6</v>
      </c>
      <c r="H422" s="103">
        <v>10</v>
      </c>
      <c r="I422" s="104">
        <v>1800</v>
      </c>
      <c r="J422" s="103">
        <v>6</v>
      </c>
      <c r="K422" s="104">
        <v>150</v>
      </c>
      <c r="L422" s="104">
        <v>4650</v>
      </c>
      <c r="M422" s="104">
        <v>500</v>
      </c>
      <c r="N422" s="104">
        <v>0</v>
      </c>
      <c r="O422" s="104">
        <v>492</v>
      </c>
      <c r="P422" s="104">
        <v>1892</v>
      </c>
      <c r="Q422" s="104">
        <v>2758</v>
      </c>
      <c r="R422" s="105">
        <v>0.3</v>
      </c>
      <c r="S422" s="106" t="s">
        <v>66</v>
      </c>
      <c r="U422" s="100">
        <f>AVERAGE(L$6:L422)</f>
        <v>4239.5683453237407</v>
      </c>
      <c r="V422" s="100">
        <f>AVERAGE(P$6:P422)</f>
        <v>1888.5131894484412</v>
      </c>
      <c r="W422" s="100">
        <f>AVERAGE(Q$6:Q422)</f>
        <v>2351.0551558752995</v>
      </c>
      <c r="X422" s="6"/>
      <c r="Z422" s="103">
        <v>417</v>
      </c>
      <c r="AA422" s="103">
        <v>4</v>
      </c>
      <c r="AB422" s="103">
        <v>4</v>
      </c>
      <c r="AC422" s="103">
        <v>1</v>
      </c>
      <c r="AD422" s="104">
        <v>49</v>
      </c>
      <c r="AE422" s="103">
        <v>8</v>
      </c>
      <c r="AF422" s="103">
        <v>9</v>
      </c>
      <c r="AG422" s="104">
        <v>2400</v>
      </c>
      <c r="AH422" s="103">
        <v>5</v>
      </c>
      <c r="AI422" s="104">
        <v>600</v>
      </c>
      <c r="AJ422" s="104">
        <v>6000</v>
      </c>
      <c r="AK422" s="104">
        <v>500</v>
      </c>
      <c r="AL422" s="104">
        <v>0</v>
      </c>
      <c r="AM422" s="104">
        <v>485</v>
      </c>
      <c r="AN422" s="104">
        <v>1735</v>
      </c>
      <c r="AO422" s="104">
        <v>4265</v>
      </c>
      <c r="AP422" s="105">
        <v>0.25</v>
      </c>
      <c r="AQ422" s="106" t="s">
        <v>66</v>
      </c>
      <c r="AS422" s="100">
        <f>AVERAGE(AJ$6:AJ422)</f>
        <v>6180.9352517985608</v>
      </c>
      <c r="AT422" s="100">
        <f>AVERAGE(AN$6:AN422)</f>
        <v>2147.8657074340526</v>
      </c>
      <c r="AU422" s="100">
        <f>AVERAGE(AO$6:AO422)</f>
        <v>4033.0695443645086</v>
      </c>
      <c r="AV422" s="6"/>
      <c r="AX422" s="103">
        <v>417</v>
      </c>
      <c r="AY422" s="103">
        <v>1</v>
      </c>
      <c r="AZ422" s="103">
        <v>1</v>
      </c>
      <c r="BA422" s="103">
        <v>2</v>
      </c>
      <c r="BB422" s="104">
        <v>48</v>
      </c>
      <c r="BC422" s="103">
        <v>9</v>
      </c>
      <c r="BD422" s="103">
        <v>11</v>
      </c>
      <c r="BE422" s="104">
        <v>400</v>
      </c>
      <c r="BF422" s="103">
        <v>10</v>
      </c>
      <c r="BG422" s="104">
        <v>100</v>
      </c>
      <c r="BH422" s="104">
        <v>8500</v>
      </c>
      <c r="BI422" s="104">
        <v>300</v>
      </c>
      <c r="BJ422" s="104">
        <v>0</v>
      </c>
      <c r="BK422" s="104">
        <v>720</v>
      </c>
      <c r="BL422" s="104">
        <v>2520</v>
      </c>
      <c r="BM422" s="104">
        <v>5980</v>
      </c>
      <c r="BN422" s="105">
        <v>0.5</v>
      </c>
      <c r="BO422" s="106" t="str">
        <v>No</v>
      </c>
      <c r="BQ422" s="100">
        <f>AVERAGE(BH$6:BH422)</f>
        <v>7539.5683453237407</v>
      </c>
      <c r="BR422" s="100">
        <f>AVERAGE(BL$6:BL422)</f>
        <v>2085.0503597122301</v>
      </c>
      <c r="BS422" s="100">
        <f>AVERAGE(BM$6:BM422)</f>
        <v>5454.517985611511</v>
      </c>
      <c r="BT422" s="6"/>
      <c r="BU422" s="103">
        <v>417</v>
      </c>
      <c r="BV422" s="103">
        <v>0</v>
      </c>
      <c r="BW422" s="103">
        <v>2</v>
      </c>
      <c r="BX422" s="103">
        <v>2</v>
      </c>
      <c r="BY422" s="104">
        <v>54</v>
      </c>
      <c r="BZ422" s="103">
        <v>6</v>
      </c>
      <c r="CA422" s="103">
        <v>8</v>
      </c>
      <c r="CB422" s="104">
        <v>0</v>
      </c>
      <c r="CC422" s="103">
        <v>8</v>
      </c>
      <c r="CD422" s="104">
        <v>200</v>
      </c>
      <c r="CE422" s="104">
        <v>6600</v>
      </c>
      <c r="CF422" s="104">
        <v>300</v>
      </c>
      <c r="CG422" s="104">
        <v>0</v>
      </c>
      <c r="CH422" s="104">
        <v>672</v>
      </c>
      <c r="CI422" s="104">
        <v>2172</v>
      </c>
      <c r="CJ422" s="104">
        <v>4428</v>
      </c>
      <c r="CK422" s="105">
        <v>0.4</v>
      </c>
      <c r="CL422" s="106" t="s">
        <v>66</v>
      </c>
      <c r="CN422" s="100">
        <f>AVERAGE(CE$6:CE422)</f>
        <v>7666.187050359712</v>
      </c>
      <c r="CO422" s="100">
        <f>AVERAGE(CI$6:CI422)</f>
        <v>2127.2494004796163</v>
      </c>
      <c r="CP422" s="100">
        <f>AVERAGE(CJ$6:CJ422)</f>
        <v>5538.9376498800957</v>
      </c>
    </row>
    <row r="423" spans="2:94" ht="16" x14ac:dyDescent="0.2">
      <c r="B423" s="103">
        <v>418</v>
      </c>
      <c r="C423" s="103">
        <v>0</v>
      </c>
      <c r="D423" s="103">
        <v>3</v>
      </c>
      <c r="E423" s="103">
        <v>3</v>
      </c>
      <c r="F423" s="104">
        <v>30</v>
      </c>
      <c r="G423" s="103">
        <v>4</v>
      </c>
      <c r="H423" s="103">
        <v>7</v>
      </c>
      <c r="I423" s="104">
        <v>0</v>
      </c>
      <c r="J423" s="103">
        <v>7</v>
      </c>
      <c r="K423" s="104">
        <v>450</v>
      </c>
      <c r="L423" s="104">
        <v>3600</v>
      </c>
      <c r="M423" s="104">
        <v>500</v>
      </c>
      <c r="N423" s="104">
        <v>0</v>
      </c>
      <c r="O423" s="104">
        <v>450</v>
      </c>
      <c r="P423" s="104">
        <v>2000</v>
      </c>
      <c r="Q423" s="104">
        <v>1600</v>
      </c>
      <c r="R423" s="105">
        <v>0.35</v>
      </c>
      <c r="S423" s="106" t="s">
        <v>66</v>
      </c>
      <c r="U423" s="100">
        <f>AVERAGE(L$6:L423)</f>
        <v>4238.0382775119615</v>
      </c>
      <c r="V423" s="100">
        <f>AVERAGE(P$6:P423)</f>
        <v>1888.77990430622</v>
      </c>
      <c r="W423" s="100">
        <f>AVERAGE(Q$6:Q423)</f>
        <v>2349.2583732057415</v>
      </c>
      <c r="X423" s="6"/>
      <c r="Z423" s="103">
        <v>418</v>
      </c>
      <c r="AA423" s="103">
        <v>4</v>
      </c>
      <c r="AB423" s="103">
        <v>4</v>
      </c>
      <c r="AC423" s="103">
        <v>3</v>
      </c>
      <c r="AD423" s="104">
        <v>37</v>
      </c>
      <c r="AE423" s="103">
        <v>4</v>
      </c>
      <c r="AF423" s="103">
        <v>7</v>
      </c>
      <c r="AG423" s="104">
        <v>2400</v>
      </c>
      <c r="AH423" s="103">
        <v>3</v>
      </c>
      <c r="AI423" s="104">
        <v>600</v>
      </c>
      <c r="AJ423" s="104">
        <v>4800</v>
      </c>
      <c r="AK423" s="104">
        <v>500</v>
      </c>
      <c r="AL423" s="104">
        <v>0</v>
      </c>
      <c r="AM423" s="104">
        <v>351</v>
      </c>
      <c r="AN423" s="104">
        <v>1301</v>
      </c>
      <c r="AO423" s="104">
        <v>3499</v>
      </c>
      <c r="AP423" s="105">
        <v>0.15</v>
      </c>
      <c r="AQ423" s="106" t="s">
        <v>66</v>
      </c>
      <c r="AS423" s="100">
        <f>AVERAGE(AJ$6:AJ423)</f>
        <v>6177.6315789473683</v>
      </c>
      <c r="AT423" s="100">
        <f>AVERAGE(AN$6:AN423)</f>
        <v>2145.8397129186601</v>
      </c>
      <c r="AU423" s="100">
        <f>AVERAGE(AO$6:AO423)</f>
        <v>4031.7918660287082</v>
      </c>
      <c r="AV423" s="6"/>
      <c r="AX423" s="103">
        <v>418</v>
      </c>
      <c r="AY423" s="103">
        <v>2</v>
      </c>
      <c r="AZ423" s="103">
        <v>3</v>
      </c>
      <c r="BA423" s="103">
        <v>3</v>
      </c>
      <c r="BB423" s="104">
        <v>44</v>
      </c>
      <c r="BC423" s="103">
        <v>8</v>
      </c>
      <c r="BD423" s="103">
        <v>11</v>
      </c>
      <c r="BE423" s="104">
        <v>800</v>
      </c>
      <c r="BF423" s="103">
        <v>9</v>
      </c>
      <c r="BG423" s="104">
        <v>300</v>
      </c>
      <c r="BH423" s="104">
        <v>8300</v>
      </c>
      <c r="BI423" s="104">
        <v>300</v>
      </c>
      <c r="BJ423" s="104">
        <v>0</v>
      </c>
      <c r="BK423" s="104">
        <v>636</v>
      </c>
      <c r="BL423" s="104">
        <v>2286</v>
      </c>
      <c r="BM423" s="104">
        <v>6014</v>
      </c>
      <c r="BN423" s="105">
        <v>0.45</v>
      </c>
      <c r="BO423" s="106" t="str">
        <v>No</v>
      </c>
      <c r="BQ423" s="100">
        <f>AVERAGE(BH$6:BH423)</f>
        <v>7541.3875598086124</v>
      </c>
      <c r="BR423" s="100">
        <f>AVERAGE(BL$6:BL423)</f>
        <v>2085.5311004784689</v>
      </c>
      <c r="BS423" s="100">
        <f>AVERAGE(BM$6:BM423)</f>
        <v>5455.8564593301435</v>
      </c>
      <c r="BT423" s="6"/>
      <c r="BU423" s="103">
        <v>418</v>
      </c>
      <c r="BV423" s="103">
        <v>0</v>
      </c>
      <c r="BW423" s="103">
        <v>3</v>
      </c>
      <c r="BX423" s="103">
        <v>2</v>
      </c>
      <c r="BY423" s="104">
        <v>41</v>
      </c>
      <c r="BZ423" s="103">
        <v>8</v>
      </c>
      <c r="CA423" s="103">
        <v>10</v>
      </c>
      <c r="CB423" s="104">
        <v>0</v>
      </c>
      <c r="CC423" s="103">
        <v>10</v>
      </c>
      <c r="CD423" s="104">
        <v>300</v>
      </c>
      <c r="CE423" s="104">
        <v>8300</v>
      </c>
      <c r="CF423" s="104">
        <v>300</v>
      </c>
      <c r="CG423" s="104">
        <v>0</v>
      </c>
      <c r="CH423" s="104">
        <v>650</v>
      </c>
      <c r="CI423" s="104">
        <v>2450</v>
      </c>
      <c r="CJ423" s="104">
        <v>5850</v>
      </c>
      <c r="CK423" s="105">
        <v>0.5</v>
      </c>
      <c r="CL423" s="106" t="s">
        <v>66</v>
      </c>
      <c r="CN423" s="100">
        <f>AVERAGE(CE$6:CE423)</f>
        <v>7667.7033492822966</v>
      </c>
      <c r="CO423" s="100">
        <f>AVERAGE(CI$6:CI423)</f>
        <v>2128.0215311004786</v>
      </c>
      <c r="CP423" s="100">
        <f>AVERAGE(CJ$6:CJ423)</f>
        <v>5539.681818181818</v>
      </c>
    </row>
    <row r="424" spans="2:94" ht="16" x14ac:dyDescent="0.2">
      <c r="B424" s="103">
        <v>419</v>
      </c>
      <c r="C424" s="103">
        <v>4</v>
      </c>
      <c r="D424" s="103">
        <v>4</v>
      </c>
      <c r="E424" s="103">
        <v>2</v>
      </c>
      <c r="F424" s="104">
        <v>42</v>
      </c>
      <c r="G424" s="103">
        <v>6</v>
      </c>
      <c r="H424" s="103">
        <v>8</v>
      </c>
      <c r="I424" s="104">
        <v>1800</v>
      </c>
      <c r="J424" s="103">
        <v>4</v>
      </c>
      <c r="K424" s="104">
        <v>600</v>
      </c>
      <c r="L424" s="104">
        <v>4200</v>
      </c>
      <c r="M424" s="104">
        <v>500</v>
      </c>
      <c r="N424" s="104">
        <v>0</v>
      </c>
      <c r="O424" s="104">
        <v>408</v>
      </c>
      <c r="P424" s="104">
        <v>1508</v>
      </c>
      <c r="Q424" s="104">
        <v>2692</v>
      </c>
      <c r="R424" s="105">
        <v>0.2</v>
      </c>
      <c r="S424" s="106" t="s">
        <v>66</v>
      </c>
      <c r="U424" s="100">
        <f>AVERAGE(L$6:L424)</f>
        <v>4237.947494033413</v>
      </c>
      <c r="V424" s="100">
        <f>AVERAGE(P$6:P424)</f>
        <v>1887.871121718377</v>
      </c>
      <c r="W424" s="100">
        <f>AVERAGE(Q$6:Q424)</f>
        <v>2350.0763723150358</v>
      </c>
      <c r="X424" s="6"/>
      <c r="Z424" s="103">
        <v>419</v>
      </c>
      <c r="AA424" s="103">
        <v>4</v>
      </c>
      <c r="AB424" s="103">
        <v>3</v>
      </c>
      <c r="AC424" s="103">
        <v>0</v>
      </c>
      <c r="AD424" s="104">
        <v>78</v>
      </c>
      <c r="AE424" s="103">
        <v>6</v>
      </c>
      <c r="AF424" s="103">
        <v>6</v>
      </c>
      <c r="AG424" s="104">
        <v>2400</v>
      </c>
      <c r="AH424" s="103">
        <v>2</v>
      </c>
      <c r="AI424" s="104">
        <v>450</v>
      </c>
      <c r="AJ424" s="104">
        <v>4050</v>
      </c>
      <c r="AK424" s="104">
        <v>500</v>
      </c>
      <c r="AL424" s="104">
        <v>0</v>
      </c>
      <c r="AM424" s="104">
        <v>396</v>
      </c>
      <c r="AN424" s="104">
        <v>1196</v>
      </c>
      <c r="AO424" s="104">
        <v>2854</v>
      </c>
      <c r="AP424" s="105">
        <v>0.1</v>
      </c>
      <c r="AQ424" s="106" t="s">
        <v>66</v>
      </c>
      <c r="AS424" s="100">
        <f>AVERAGE(AJ$6:AJ424)</f>
        <v>6172.5536992840098</v>
      </c>
      <c r="AT424" s="100">
        <f>AVERAGE(AN$6:AN424)</f>
        <v>2143.5727923627687</v>
      </c>
      <c r="AU424" s="100">
        <f>AVERAGE(AO$6:AO424)</f>
        <v>4028.9809069212411</v>
      </c>
      <c r="AV424" s="6"/>
      <c r="AX424" s="103">
        <v>419</v>
      </c>
      <c r="AY424" s="103">
        <v>2</v>
      </c>
      <c r="AZ424" s="103">
        <v>2</v>
      </c>
      <c r="BA424" s="103">
        <v>4</v>
      </c>
      <c r="BB424" s="104">
        <v>62</v>
      </c>
      <c r="BC424" s="103">
        <v>6</v>
      </c>
      <c r="BD424" s="103">
        <v>10</v>
      </c>
      <c r="BE424" s="104">
        <v>800</v>
      </c>
      <c r="BF424" s="103">
        <v>8</v>
      </c>
      <c r="BG424" s="104">
        <v>200</v>
      </c>
      <c r="BH424" s="104">
        <v>7400</v>
      </c>
      <c r="BI424" s="104">
        <v>300</v>
      </c>
      <c r="BJ424" s="104">
        <v>0</v>
      </c>
      <c r="BK424" s="104">
        <v>736</v>
      </c>
      <c r="BL424" s="104">
        <v>2236</v>
      </c>
      <c r="BM424" s="104">
        <v>5164</v>
      </c>
      <c r="BN424" s="105">
        <v>0.4</v>
      </c>
      <c r="BO424" s="106" t="str">
        <v>No</v>
      </c>
      <c r="BQ424" s="100">
        <f>AVERAGE(BH$6:BH424)</f>
        <v>7541.0501193317423</v>
      </c>
      <c r="BR424" s="100">
        <f>AVERAGE(BL$6:BL424)</f>
        <v>2085.8902147971362</v>
      </c>
      <c r="BS424" s="100">
        <f>AVERAGE(BM$6:BM424)</f>
        <v>5455.1599045346065</v>
      </c>
      <c r="BT424" s="6"/>
      <c r="BU424" s="103">
        <v>419</v>
      </c>
      <c r="BV424" s="103">
        <v>5</v>
      </c>
      <c r="BW424" s="103">
        <v>1</v>
      </c>
      <c r="BX424" s="103">
        <v>0</v>
      </c>
      <c r="BY424" s="104">
        <v>47</v>
      </c>
      <c r="BZ424" s="103">
        <v>8</v>
      </c>
      <c r="CA424" s="103">
        <v>8</v>
      </c>
      <c r="CB424" s="104">
        <v>2000</v>
      </c>
      <c r="CC424" s="103">
        <v>3</v>
      </c>
      <c r="CD424" s="104">
        <v>100</v>
      </c>
      <c r="CE424" s="104">
        <v>4500</v>
      </c>
      <c r="CF424" s="104">
        <v>300</v>
      </c>
      <c r="CG424" s="104">
        <v>0</v>
      </c>
      <c r="CH424" s="104">
        <v>381</v>
      </c>
      <c r="CI424" s="104">
        <v>1131</v>
      </c>
      <c r="CJ424" s="104">
        <v>3369</v>
      </c>
      <c r="CK424" s="105">
        <v>0.15</v>
      </c>
      <c r="CL424" s="106" t="s">
        <v>66</v>
      </c>
      <c r="CN424" s="100">
        <f>AVERAGE(CE$6:CE424)</f>
        <v>7660.1431980906918</v>
      </c>
      <c r="CO424" s="100">
        <f>AVERAGE(CI$6:CI424)</f>
        <v>2125.6420047732695</v>
      </c>
      <c r="CP424" s="100">
        <f>AVERAGE(CJ$6:CJ424)</f>
        <v>5534.5011933174228</v>
      </c>
    </row>
    <row r="425" spans="2:94" ht="16" x14ac:dyDescent="0.2">
      <c r="B425" s="103">
        <v>420</v>
      </c>
      <c r="C425" s="103">
        <v>5</v>
      </c>
      <c r="D425" s="103">
        <v>1</v>
      </c>
      <c r="E425" s="103">
        <v>3</v>
      </c>
      <c r="F425" s="104">
        <v>39</v>
      </c>
      <c r="G425" s="103">
        <v>7</v>
      </c>
      <c r="H425" s="103">
        <v>10</v>
      </c>
      <c r="I425" s="104">
        <v>2250</v>
      </c>
      <c r="J425" s="103">
        <v>5</v>
      </c>
      <c r="K425" s="104">
        <v>150</v>
      </c>
      <c r="L425" s="104">
        <v>4650</v>
      </c>
      <c r="M425" s="104">
        <v>500</v>
      </c>
      <c r="N425" s="104">
        <v>0</v>
      </c>
      <c r="O425" s="104">
        <v>435</v>
      </c>
      <c r="P425" s="104">
        <v>1685</v>
      </c>
      <c r="Q425" s="104">
        <v>2965</v>
      </c>
      <c r="R425" s="105">
        <v>0.25</v>
      </c>
      <c r="S425" s="106" t="s">
        <v>66</v>
      </c>
      <c r="U425" s="100">
        <f>AVERAGE(L$6:L425)</f>
        <v>4238.9285714285716</v>
      </c>
      <c r="V425" s="100">
        <f>AVERAGE(P$6:P425)</f>
        <v>1887.3880952380953</v>
      </c>
      <c r="W425" s="100">
        <f>AVERAGE(Q$6:Q425)</f>
        <v>2351.5404761904761</v>
      </c>
      <c r="X425" s="6"/>
      <c r="Z425" s="103">
        <v>420</v>
      </c>
      <c r="AA425" s="103">
        <v>4</v>
      </c>
      <c r="AB425" s="103">
        <v>2</v>
      </c>
      <c r="AC425" s="103">
        <v>5</v>
      </c>
      <c r="AD425" s="104">
        <v>48</v>
      </c>
      <c r="AE425" s="103">
        <v>8</v>
      </c>
      <c r="AF425" s="103">
        <v>13</v>
      </c>
      <c r="AG425" s="104">
        <v>2400</v>
      </c>
      <c r="AH425" s="103">
        <v>9</v>
      </c>
      <c r="AI425" s="104">
        <v>300</v>
      </c>
      <c r="AJ425" s="104">
        <v>8100</v>
      </c>
      <c r="AK425" s="104">
        <v>500</v>
      </c>
      <c r="AL425" s="104">
        <v>0</v>
      </c>
      <c r="AM425" s="104">
        <v>672</v>
      </c>
      <c r="AN425" s="104">
        <v>2522</v>
      </c>
      <c r="AO425" s="104">
        <v>5578</v>
      </c>
      <c r="AP425" s="105">
        <v>0.45</v>
      </c>
      <c r="AQ425" s="106" t="s">
        <v>66</v>
      </c>
      <c r="AS425" s="100">
        <f>AVERAGE(AJ$6:AJ425)</f>
        <v>6177.1428571428569</v>
      </c>
      <c r="AT425" s="100">
        <f>AVERAGE(AN$6:AN425)</f>
        <v>2144.4738095238095</v>
      </c>
      <c r="AU425" s="100">
        <f>AVERAGE(AO$6:AO425)</f>
        <v>4032.6690476190474</v>
      </c>
      <c r="AV425" s="6"/>
      <c r="AX425" s="103">
        <v>420</v>
      </c>
      <c r="AY425" s="103">
        <v>5</v>
      </c>
      <c r="AZ425" s="103">
        <v>2</v>
      </c>
      <c r="BA425" s="103">
        <v>2</v>
      </c>
      <c r="BB425" s="104">
        <v>56</v>
      </c>
      <c r="BC425" s="103">
        <v>6</v>
      </c>
      <c r="BD425" s="103">
        <v>8</v>
      </c>
      <c r="BE425" s="104">
        <v>2000</v>
      </c>
      <c r="BF425" s="103">
        <v>3</v>
      </c>
      <c r="BG425" s="104">
        <v>200</v>
      </c>
      <c r="BH425" s="104">
        <v>4600</v>
      </c>
      <c r="BI425" s="104">
        <v>300</v>
      </c>
      <c r="BJ425" s="104">
        <v>0</v>
      </c>
      <c r="BK425" s="104">
        <v>408</v>
      </c>
      <c r="BL425" s="104">
        <v>1158</v>
      </c>
      <c r="BM425" s="104">
        <v>3442</v>
      </c>
      <c r="BN425" s="105">
        <v>0.15</v>
      </c>
      <c r="BO425" s="106" t="str">
        <v>No</v>
      </c>
      <c r="BQ425" s="100">
        <f>AVERAGE(BH$6:BH425)</f>
        <v>7534.0476190476193</v>
      </c>
      <c r="BR425" s="100">
        <f>AVERAGE(BL$6:BL425)</f>
        <v>2083.6809523809525</v>
      </c>
      <c r="BS425" s="100">
        <f>AVERAGE(BM$6:BM425)</f>
        <v>5450.3666666666668</v>
      </c>
      <c r="BT425" s="6"/>
      <c r="BU425" s="103">
        <v>420</v>
      </c>
      <c r="BV425" s="103">
        <v>3</v>
      </c>
      <c r="BW425" s="103">
        <v>4</v>
      </c>
      <c r="BX425" s="103">
        <v>2</v>
      </c>
      <c r="BY425" s="104">
        <v>36</v>
      </c>
      <c r="BZ425" s="103">
        <v>8</v>
      </c>
      <c r="CA425" s="103">
        <v>10</v>
      </c>
      <c r="CB425" s="104">
        <v>1200</v>
      </c>
      <c r="CC425" s="103">
        <v>7</v>
      </c>
      <c r="CD425" s="104">
        <v>400</v>
      </c>
      <c r="CE425" s="104">
        <v>7200</v>
      </c>
      <c r="CF425" s="104">
        <v>300</v>
      </c>
      <c r="CG425" s="104">
        <v>0</v>
      </c>
      <c r="CH425" s="104">
        <v>492</v>
      </c>
      <c r="CI425" s="104">
        <v>1842</v>
      </c>
      <c r="CJ425" s="104">
        <v>5358</v>
      </c>
      <c r="CK425" s="105">
        <v>0.35</v>
      </c>
      <c r="CL425" s="106" t="s">
        <v>66</v>
      </c>
      <c r="CN425" s="100">
        <f>AVERAGE(CE$6:CE425)</f>
        <v>7659.0476190476193</v>
      </c>
      <c r="CO425" s="100">
        <f>AVERAGE(CI$6:CI425)</f>
        <v>2124.9666666666667</v>
      </c>
      <c r="CP425" s="100">
        <f>AVERAGE(CJ$6:CJ425)</f>
        <v>5534.0809523809521</v>
      </c>
    </row>
    <row r="426" spans="2:94" ht="16" x14ac:dyDescent="0.2">
      <c r="B426" s="103">
        <v>421</v>
      </c>
      <c r="C426" s="103">
        <v>4</v>
      </c>
      <c r="D426" s="103">
        <v>3</v>
      </c>
      <c r="E426" s="103">
        <v>2</v>
      </c>
      <c r="F426" s="104">
        <v>44</v>
      </c>
      <c r="G426" s="103">
        <v>4</v>
      </c>
      <c r="H426" s="103">
        <v>6</v>
      </c>
      <c r="I426" s="104">
        <v>1800</v>
      </c>
      <c r="J426" s="103">
        <v>2</v>
      </c>
      <c r="K426" s="104">
        <v>450</v>
      </c>
      <c r="L426" s="104">
        <v>3150</v>
      </c>
      <c r="M426" s="104">
        <v>500</v>
      </c>
      <c r="N426" s="104">
        <v>0</v>
      </c>
      <c r="O426" s="104">
        <v>328</v>
      </c>
      <c r="P426" s="104">
        <v>1128</v>
      </c>
      <c r="Q426" s="104">
        <v>2022</v>
      </c>
      <c r="R426" s="105">
        <v>0.1</v>
      </c>
      <c r="S426" s="106" t="s">
        <v>66</v>
      </c>
      <c r="U426" s="100">
        <f>AVERAGE(L$6:L426)</f>
        <v>4236.3420427553447</v>
      </c>
      <c r="V426" s="100">
        <f>AVERAGE(P$6:P426)</f>
        <v>1885.58432304038</v>
      </c>
      <c r="W426" s="100">
        <f>AVERAGE(Q$6:Q426)</f>
        <v>2350.7577197149644</v>
      </c>
      <c r="X426" s="6"/>
      <c r="Z426" s="103">
        <v>421</v>
      </c>
      <c r="AA426" s="103">
        <v>3</v>
      </c>
      <c r="AB426" s="103">
        <v>3</v>
      </c>
      <c r="AC426" s="103">
        <v>3</v>
      </c>
      <c r="AD426" s="104">
        <v>78</v>
      </c>
      <c r="AE426" s="103">
        <v>6</v>
      </c>
      <c r="AF426" s="103">
        <v>9</v>
      </c>
      <c r="AG426" s="104">
        <v>1800</v>
      </c>
      <c r="AH426" s="103">
        <v>6</v>
      </c>
      <c r="AI426" s="104">
        <v>450</v>
      </c>
      <c r="AJ426" s="104">
        <v>5850</v>
      </c>
      <c r="AK426" s="104">
        <v>500</v>
      </c>
      <c r="AL426" s="104">
        <v>0</v>
      </c>
      <c r="AM426" s="104">
        <v>708</v>
      </c>
      <c r="AN426" s="104">
        <v>2108</v>
      </c>
      <c r="AO426" s="104">
        <v>3742</v>
      </c>
      <c r="AP426" s="105">
        <v>0.3</v>
      </c>
      <c r="AQ426" s="106" t="s">
        <v>66</v>
      </c>
      <c r="AS426" s="100">
        <f>AVERAGE(AJ$6:AJ426)</f>
        <v>6176.3657957244659</v>
      </c>
      <c r="AT426" s="100">
        <f>AVERAGE(AN$6:AN426)</f>
        <v>2144.3871733966744</v>
      </c>
      <c r="AU426" s="100">
        <f>AVERAGE(AO$6:AO426)</f>
        <v>4031.9786223277911</v>
      </c>
      <c r="AV426" s="6"/>
      <c r="AX426" s="103">
        <v>421</v>
      </c>
      <c r="AY426" s="103">
        <v>1</v>
      </c>
      <c r="AZ426" s="103">
        <v>2</v>
      </c>
      <c r="BA426" s="103">
        <v>2</v>
      </c>
      <c r="BB426" s="104">
        <v>43</v>
      </c>
      <c r="BC426" s="103">
        <v>6</v>
      </c>
      <c r="BD426" s="103">
        <v>8</v>
      </c>
      <c r="BE426" s="104">
        <v>400</v>
      </c>
      <c r="BF426" s="103">
        <v>7</v>
      </c>
      <c r="BG426" s="104">
        <v>200</v>
      </c>
      <c r="BH426" s="104">
        <v>6200</v>
      </c>
      <c r="BI426" s="104">
        <v>300</v>
      </c>
      <c r="BJ426" s="104">
        <v>0</v>
      </c>
      <c r="BK426" s="104">
        <v>541</v>
      </c>
      <c r="BL426" s="104">
        <v>1891</v>
      </c>
      <c r="BM426" s="104">
        <v>4309</v>
      </c>
      <c r="BN426" s="105">
        <v>0.35</v>
      </c>
      <c r="BO426" s="106" t="str">
        <v>No</v>
      </c>
      <c r="BQ426" s="100">
        <f>AVERAGE(BH$6:BH426)</f>
        <v>7530.878859857482</v>
      </c>
      <c r="BR426" s="100">
        <f>AVERAGE(BL$6:BL426)</f>
        <v>2083.2232779097385</v>
      </c>
      <c r="BS426" s="100">
        <f>AVERAGE(BM$6:BM426)</f>
        <v>5447.6555819477435</v>
      </c>
      <c r="BT426" s="6"/>
      <c r="BU426" s="103">
        <v>421</v>
      </c>
      <c r="BV426" s="103">
        <v>2</v>
      </c>
      <c r="BW426" s="103">
        <v>4</v>
      </c>
      <c r="BX426" s="103">
        <v>0</v>
      </c>
      <c r="BY426" s="104">
        <v>41</v>
      </c>
      <c r="BZ426" s="103">
        <v>8</v>
      </c>
      <c r="CA426" s="103">
        <v>8</v>
      </c>
      <c r="CB426" s="104">
        <v>800</v>
      </c>
      <c r="CC426" s="103">
        <v>6</v>
      </c>
      <c r="CD426" s="104">
        <v>400</v>
      </c>
      <c r="CE426" s="104">
        <v>6000</v>
      </c>
      <c r="CF426" s="104">
        <v>300</v>
      </c>
      <c r="CG426" s="104">
        <v>0</v>
      </c>
      <c r="CH426" s="104">
        <v>486</v>
      </c>
      <c r="CI426" s="104">
        <v>1686</v>
      </c>
      <c r="CJ426" s="104">
        <v>4314</v>
      </c>
      <c r="CK426" s="105">
        <v>0.3</v>
      </c>
      <c r="CL426" s="106" t="s">
        <v>66</v>
      </c>
      <c r="CN426" s="100">
        <f>AVERAGE(CE$6:CE426)</f>
        <v>7655.1068883610451</v>
      </c>
      <c r="CO426" s="100">
        <f>AVERAGE(CI$6:CI426)</f>
        <v>2123.9239904988121</v>
      </c>
      <c r="CP426" s="100">
        <f>AVERAGE(CJ$6:CJ426)</f>
        <v>5531.1828978622325</v>
      </c>
    </row>
    <row r="427" spans="2:94" ht="16" x14ac:dyDescent="0.2">
      <c r="B427" s="103">
        <v>422</v>
      </c>
      <c r="C427" s="103">
        <v>2</v>
      </c>
      <c r="D427" s="103">
        <v>4</v>
      </c>
      <c r="E427" s="103">
        <v>1</v>
      </c>
      <c r="F427" s="104">
        <v>71</v>
      </c>
      <c r="G427" s="103">
        <v>4</v>
      </c>
      <c r="H427" s="103">
        <v>5</v>
      </c>
      <c r="I427" s="104">
        <v>900</v>
      </c>
      <c r="J427" s="103">
        <v>3</v>
      </c>
      <c r="K427" s="104">
        <v>600</v>
      </c>
      <c r="L427" s="104">
        <v>2850</v>
      </c>
      <c r="M427" s="104">
        <v>500</v>
      </c>
      <c r="N427" s="104">
        <v>0</v>
      </c>
      <c r="O427" s="104">
        <v>453</v>
      </c>
      <c r="P427" s="104">
        <v>1403</v>
      </c>
      <c r="Q427" s="104">
        <v>1447</v>
      </c>
      <c r="R427" s="105">
        <v>0.15</v>
      </c>
      <c r="S427" s="106" t="s">
        <v>66</v>
      </c>
      <c r="U427" s="100">
        <f>AVERAGE(L$6:L427)</f>
        <v>4233.0568720379151</v>
      </c>
      <c r="V427" s="100">
        <f>AVERAGE(P$6:P427)</f>
        <v>1884.4407582938388</v>
      </c>
      <c r="W427" s="100">
        <f>AVERAGE(Q$6:Q427)</f>
        <v>2348.6161137440758</v>
      </c>
      <c r="X427" s="6"/>
      <c r="Z427" s="103">
        <v>422</v>
      </c>
      <c r="AA427" s="103">
        <v>1</v>
      </c>
      <c r="AB427" s="103">
        <v>3</v>
      </c>
      <c r="AC427" s="103">
        <v>3</v>
      </c>
      <c r="AD427" s="104">
        <v>69</v>
      </c>
      <c r="AE427" s="103">
        <v>5</v>
      </c>
      <c r="AF427" s="103">
        <v>8</v>
      </c>
      <c r="AG427" s="104">
        <v>600</v>
      </c>
      <c r="AH427" s="103">
        <v>7</v>
      </c>
      <c r="AI427" s="104">
        <v>450</v>
      </c>
      <c r="AJ427" s="104">
        <v>5250</v>
      </c>
      <c r="AK427" s="104">
        <v>500</v>
      </c>
      <c r="AL427" s="104">
        <v>0</v>
      </c>
      <c r="AM427" s="104">
        <v>723</v>
      </c>
      <c r="AN427" s="104">
        <v>2273</v>
      </c>
      <c r="AO427" s="104">
        <v>2977</v>
      </c>
      <c r="AP427" s="105">
        <v>0.35</v>
      </c>
      <c r="AQ427" s="106" t="s">
        <v>66</v>
      </c>
      <c r="AS427" s="100">
        <f>AVERAGE(AJ$6:AJ427)</f>
        <v>6174.1706161137445</v>
      </c>
      <c r="AT427" s="100">
        <f>AVERAGE(AN$6:AN427)</f>
        <v>2144.6919431279621</v>
      </c>
      <c r="AU427" s="100">
        <f>AVERAGE(AO$6:AO427)</f>
        <v>4029.4786729857819</v>
      </c>
      <c r="AV427" s="6"/>
      <c r="AX427" s="103">
        <v>422</v>
      </c>
      <c r="AY427" s="103">
        <v>3</v>
      </c>
      <c r="AZ427" s="103">
        <v>4</v>
      </c>
      <c r="BA427" s="103">
        <v>1</v>
      </c>
      <c r="BB427" s="104">
        <v>53</v>
      </c>
      <c r="BC427" s="103">
        <v>8</v>
      </c>
      <c r="BD427" s="103">
        <v>9</v>
      </c>
      <c r="BE427" s="104">
        <v>1200</v>
      </c>
      <c r="BF427" s="103">
        <v>6</v>
      </c>
      <c r="BG427" s="104">
        <v>400</v>
      </c>
      <c r="BH427" s="104">
        <v>6400</v>
      </c>
      <c r="BI427" s="104">
        <v>300</v>
      </c>
      <c r="BJ427" s="104">
        <v>0</v>
      </c>
      <c r="BK427" s="104">
        <v>558</v>
      </c>
      <c r="BL427" s="104">
        <v>1758</v>
      </c>
      <c r="BM427" s="104">
        <v>4642</v>
      </c>
      <c r="BN427" s="105">
        <v>0.3</v>
      </c>
      <c r="BO427" s="106" t="str">
        <v>No</v>
      </c>
      <c r="BQ427" s="100">
        <f>AVERAGE(BH$6:BH427)</f>
        <v>7528.1990521327016</v>
      </c>
      <c r="BR427" s="100">
        <f>AVERAGE(BL$6:BL427)</f>
        <v>2082.4526066350709</v>
      </c>
      <c r="BS427" s="100">
        <f>AVERAGE(BM$6:BM427)</f>
        <v>5445.7464454976307</v>
      </c>
      <c r="BT427" s="6"/>
      <c r="BU427" s="103">
        <v>422</v>
      </c>
      <c r="BV427" s="103">
        <v>4</v>
      </c>
      <c r="BW427" s="103">
        <v>3</v>
      </c>
      <c r="BX427" s="103">
        <v>0</v>
      </c>
      <c r="BY427" s="104">
        <v>25</v>
      </c>
      <c r="BZ427" s="103">
        <v>7</v>
      </c>
      <c r="CA427" s="103">
        <v>7</v>
      </c>
      <c r="CB427" s="104">
        <v>1600</v>
      </c>
      <c r="CC427" s="103">
        <v>3</v>
      </c>
      <c r="CD427" s="104">
        <v>300</v>
      </c>
      <c r="CE427" s="104">
        <v>4300</v>
      </c>
      <c r="CF427" s="104">
        <v>300</v>
      </c>
      <c r="CG427" s="104">
        <v>0</v>
      </c>
      <c r="CH427" s="104">
        <v>315</v>
      </c>
      <c r="CI427" s="104">
        <v>1065</v>
      </c>
      <c r="CJ427" s="104">
        <v>3235</v>
      </c>
      <c r="CK427" s="105">
        <v>0.15</v>
      </c>
      <c r="CL427" s="106" t="s">
        <v>66</v>
      </c>
      <c r="CN427" s="100">
        <f>AVERAGE(CE$6:CE427)</f>
        <v>7647.1563981042655</v>
      </c>
      <c r="CO427" s="100">
        <f>AVERAGE(CI$6:CI427)</f>
        <v>2121.4146919431278</v>
      </c>
      <c r="CP427" s="100">
        <f>AVERAGE(CJ$6:CJ427)</f>
        <v>5525.7417061611377</v>
      </c>
    </row>
    <row r="428" spans="2:94" ht="16" x14ac:dyDescent="0.2">
      <c r="B428" s="103">
        <v>423</v>
      </c>
      <c r="C428" s="103">
        <v>2</v>
      </c>
      <c r="D428" s="103">
        <v>3</v>
      </c>
      <c r="E428" s="103">
        <v>3</v>
      </c>
      <c r="F428" s="104">
        <v>70</v>
      </c>
      <c r="G428" s="103">
        <v>4</v>
      </c>
      <c r="H428" s="103">
        <v>7</v>
      </c>
      <c r="I428" s="104">
        <v>900</v>
      </c>
      <c r="J428" s="103">
        <v>5</v>
      </c>
      <c r="K428" s="104">
        <v>450</v>
      </c>
      <c r="L428" s="104">
        <v>3600</v>
      </c>
      <c r="M428" s="104">
        <v>500</v>
      </c>
      <c r="N428" s="104">
        <v>0</v>
      </c>
      <c r="O428" s="104">
        <v>590</v>
      </c>
      <c r="P428" s="104">
        <v>1840</v>
      </c>
      <c r="Q428" s="104">
        <v>1760</v>
      </c>
      <c r="R428" s="105">
        <v>0.25</v>
      </c>
      <c r="S428" s="106" t="s">
        <v>66</v>
      </c>
      <c r="U428" s="100">
        <f>AVERAGE(L$6:L428)</f>
        <v>4231.5602836879434</v>
      </c>
      <c r="V428" s="100">
        <f>AVERAGE(P$6:P428)</f>
        <v>1884.3356973995271</v>
      </c>
      <c r="W428" s="100">
        <f>AVERAGE(Q$6:Q428)</f>
        <v>2347.224586288416</v>
      </c>
      <c r="X428" s="6"/>
      <c r="Z428" s="103">
        <v>423</v>
      </c>
      <c r="AA428" s="103">
        <v>0</v>
      </c>
      <c r="AB428" s="103">
        <v>3</v>
      </c>
      <c r="AC428" s="103">
        <v>2</v>
      </c>
      <c r="AD428" s="104">
        <v>72</v>
      </c>
      <c r="AE428" s="103">
        <v>7</v>
      </c>
      <c r="AF428" s="103">
        <v>9</v>
      </c>
      <c r="AG428" s="104">
        <v>0</v>
      </c>
      <c r="AH428" s="103">
        <v>9</v>
      </c>
      <c r="AI428" s="104">
        <v>450</v>
      </c>
      <c r="AJ428" s="104">
        <v>5850</v>
      </c>
      <c r="AK428" s="104">
        <v>500</v>
      </c>
      <c r="AL428" s="104">
        <v>0</v>
      </c>
      <c r="AM428" s="104">
        <v>888</v>
      </c>
      <c r="AN428" s="104">
        <v>2738</v>
      </c>
      <c r="AO428" s="104">
        <v>3112</v>
      </c>
      <c r="AP428" s="105">
        <v>0.45</v>
      </c>
      <c r="AQ428" s="106" t="s">
        <v>66</v>
      </c>
      <c r="AS428" s="100">
        <f>AVERAGE(AJ$6:AJ428)</f>
        <v>6173.4042553191493</v>
      </c>
      <c r="AT428" s="100">
        <f>AVERAGE(AN$6:AN428)</f>
        <v>2146.0945626477542</v>
      </c>
      <c r="AU428" s="100">
        <f>AVERAGE(AO$6:AO428)</f>
        <v>4027.3096926713947</v>
      </c>
      <c r="AV428" s="6"/>
      <c r="AX428" s="103">
        <v>423</v>
      </c>
      <c r="AY428" s="103">
        <v>3</v>
      </c>
      <c r="AZ428" s="103">
        <v>2</v>
      </c>
      <c r="BA428" s="103">
        <v>2</v>
      </c>
      <c r="BB428" s="104">
        <v>67</v>
      </c>
      <c r="BC428" s="103">
        <v>7</v>
      </c>
      <c r="BD428" s="103">
        <v>9</v>
      </c>
      <c r="BE428" s="104">
        <v>1200</v>
      </c>
      <c r="BF428" s="103">
        <v>6</v>
      </c>
      <c r="BG428" s="104">
        <v>200</v>
      </c>
      <c r="BH428" s="104">
        <v>6200</v>
      </c>
      <c r="BI428" s="104">
        <v>300</v>
      </c>
      <c r="BJ428" s="104">
        <v>0</v>
      </c>
      <c r="BK428" s="104">
        <v>642</v>
      </c>
      <c r="BL428" s="104">
        <v>1842</v>
      </c>
      <c r="BM428" s="104">
        <v>4358</v>
      </c>
      <c r="BN428" s="105">
        <v>0.3</v>
      </c>
      <c r="BO428" s="106" t="str">
        <v>No</v>
      </c>
      <c r="BQ428" s="100">
        <f>AVERAGE(BH$6:BH428)</f>
        <v>7525.059101654846</v>
      </c>
      <c r="BR428" s="100">
        <f>AVERAGE(BL$6:BL428)</f>
        <v>2081.8841607565014</v>
      </c>
      <c r="BS428" s="100">
        <f>AVERAGE(BM$6:BM428)</f>
        <v>5443.1749408983451</v>
      </c>
      <c r="BT428" s="6"/>
      <c r="BU428" s="103">
        <v>423</v>
      </c>
      <c r="BV428" s="103">
        <v>2</v>
      </c>
      <c r="BW428" s="103">
        <v>3</v>
      </c>
      <c r="BX428" s="103">
        <v>5</v>
      </c>
      <c r="BY428" s="104">
        <v>59</v>
      </c>
      <c r="BZ428" s="103">
        <v>6</v>
      </c>
      <c r="CA428" s="103">
        <v>11</v>
      </c>
      <c r="CB428" s="104">
        <v>800</v>
      </c>
      <c r="CC428" s="103">
        <v>9</v>
      </c>
      <c r="CD428" s="104">
        <v>300</v>
      </c>
      <c r="CE428" s="104">
        <v>8300</v>
      </c>
      <c r="CF428" s="104">
        <v>300</v>
      </c>
      <c r="CG428" s="104">
        <v>0</v>
      </c>
      <c r="CH428" s="104">
        <v>771</v>
      </c>
      <c r="CI428" s="104">
        <v>2421</v>
      </c>
      <c r="CJ428" s="104">
        <v>5879</v>
      </c>
      <c r="CK428" s="105">
        <v>0.45</v>
      </c>
      <c r="CL428" s="106" t="s">
        <v>66</v>
      </c>
      <c r="CN428" s="100">
        <f>AVERAGE(CE$6:CE428)</f>
        <v>7648.6997635933803</v>
      </c>
      <c r="CO428" s="100">
        <f>AVERAGE(CI$6:CI428)</f>
        <v>2122.1229314420802</v>
      </c>
      <c r="CP428" s="100">
        <f>AVERAGE(CJ$6:CJ428)</f>
        <v>5526.5768321513006</v>
      </c>
    </row>
    <row r="429" spans="2:94" ht="16" x14ac:dyDescent="0.2">
      <c r="B429" s="103">
        <v>424</v>
      </c>
      <c r="C429" s="103">
        <v>4</v>
      </c>
      <c r="D429" s="103">
        <v>2</v>
      </c>
      <c r="E429" s="103">
        <v>4</v>
      </c>
      <c r="F429" s="104">
        <v>26</v>
      </c>
      <c r="G429" s="103">
        <v>8</v>
      </c>
      <c r="H429" s="103">
        <v>12</v>
      </c>
      <c r="I429" s="104">
        <v>1800</v>
      </c>
      <c r="J429" s="103">
        <v>8</v>
      </c>
      <c r="K429" s="104">
        <v>300</v>
      </c>
      <c r="L429" s="104">
        <v>5700</v>
      </c>
      <c r="M429" s="104">
        <v>500</v>
      </c>
      <c r="N429" s="104">
        <v>0</v>
      </c>
      <c r="O429" s="104">
        <v>448</v>
      </c>
      <c r="P429" s="104">
        <v>2148</v>
      </c>
      <c r="Q429" s="104">
        <v>3552</v>
      </c>
      <c r="R429" s="105">
        <v>0.4</v>
      </c>
      <c r="S429" s="106" t="s">
        <v>66</v>
      </c>
      <c r="U429" s="100">
        <f>AVERAGE(L$6:L429)</f>
        <v>4235.0235849056608</v>
      </c>
      <c r="V429" s="100">
        <f>AVERAGE(P$6:P429)</f>
        <v>1884.9575471698113</v>
      </c>
      <c r="W429" s="100">
        <f>AVERAGE(Q$6:Q429)</f>
        <v>2350.066037735849</v>
      </c>
      <c r="X429" s="6"/>
      <c r="Z429" s="103">
        <v>424</v>
      </c>
      <c r="AA429" s="103">
        <v>1</v>
      </c>
      <c r="AB429" s="103">
        <v>3</v>
      </c>
      <c r="AC429" s="103">
        <v>5</v>
      </c>
      <c r="AD429" s="104">
        <v>49</v>
      </c>
      <c r="AE429" s="103">
        <v>7</v>
      </c>
      <c r="AF429" s="103">
        <v>12</v>
      </c>
      <c r="AG429" s="104">
        <v>600</v>
      </c>
      <c r="AH429" s="103">
        <v>11</v>
      </c>
      <c r="AI429" s="104">
        <v>450</v>
      </c>
      <c r="AJ429" s="104">
        <v>7650</v>
      </c>
      <c r="AK429" s="104">
        <v>500</v>
      </c>
      <c r="AL429" s="104">
        <v>0</v>
      </c>
      <c r="AM429" s="104">
        <v>779</v>
      </c>
      <c r="AN429" s="104">
        <v>2929</v>
      </c>
      <c r="AO429" s="104">
        <v>4721</v>
      </c>
      <c r="AP429" s="105">
        <v>0.55000000000000004</v>
      </c>
      <c r="AQ429" s="106" t="s">
        <v>66</v>
      </c>
      <c r="AS429" s="100">
        <f>AVERAGE(AJ$6:AJ429)</f>
        <v>6176.8867924528304</v>
      </c>
      <c r="AT429" s="100">
        <f>AVERAGE(AN$6:AN429)</f>
        <v>2147.941037735849</v>
      </c>
      <c r="AU429" s="100">
        <f>AVERAGE(AO$6:AO429)</f>
        <v>4028.9457547169814</v>
      </c>
      <c r="AV429" s="6"/>
      <c r="AX429" s="103">
        <v>424</v>
      </c>
      <c r="AY429" s="103">
        <v>3</v>
      </c>
      <c r="AZ429" s="103">
        <v>3</v>
      </c>
      <c r="BA429" s="103">
        <v>0</v>
      </c>
      <c r="BB429" s="104">
        <v>18</v>
      </c>
      <c r="BC429" s="103">
        <v>10</v>
      </c>
      <c r="BD429" s="103">
        <v>10</v>
      </c>
      <c r="BE429" s="104">
        <v>1200</v>
      </c>
      <c r="BF429" s="103">
        <v>7</v>
      </c>
      <c r="BG429" s="104">
        <v>300</v>
      </c>
      <c r="BH429" s="104">
        <v>7100</v>
      </c>
      <c r="BI429" s="104">
        <v>300</v>
      </c>
      <c r="BJ429" s="104">
        <v>0</v>
      </c>
      <c r="BK429" s="104">
        <v>366</v>
      </c>
      <c r="BL429" s="104">
        <v>1716</v>
      </c>
      <c r="BM429" s="104">
        <v>5384</v>
      </c>
      <c r="BN429" s="105">
        <v>0.35</v>
      </c>
      <c r="BO429" s="106" t="str">
        <v>No</v>
      </c>
      <c r="BQ429" s="100">
        <f>AVERAGE(BH$6:BH429)</f>
        <v>7524.0566037735853</v>
      </c>
      <c r="BR429" s="100">
        <f>AVERAGE(BL$6:BL429)</f>
        <v>2081.0212264150941</v>
      </c>
      <c r="BS429" s="100">
        <f>AVERAGE(BM$6:BM429)</f>
        <v>5443.0353773584902</v>
      </c>
      <c r="BT429" s="6"/>
      <c r="BU429" s="103">
        <v>424</v>
      </c>
      <c r="BV429" s="103">
        <v>3</v>
      </c>
      <c r="BW429" s="103">
        <v>2</v>
      </c>
      <c r="BX429" s="103">
        <v>0</v>
      </c>
      <c r="BY429" s="104">
        <v>52</v>
      </c>
      <c r="BZ429" s="103">
        <v>9</v>
      </c>
      <c r="CA429" s="103">
        <v>9</v>
      </c>
      <c r="CB429" s="104">
        <v>1200</v>
      </c>
      <c r="CC429" s="103">
        <v>6</v>
      </c>
      <c r="CD429" s="104">
        <v>200</v>
      </c>
      <c r="CE429" s="104">
        <v>6200</v>
      </c>
      <c r="CF429" s="104">
        <v>300</v>
      </c>
      <c r="CG429" s="104">
        <v>0</v>
      </c>
      <c r="CH429" s="104">
        <v>552</v>
      </c>
      <c r="CI429" s="104">
        <v>1752</v>
      </c>
      <c r="CJ429" s="104">
        <v>4448</v>
      </c>
      <c r="CK429" s="105">
        <v>0.3</v>
      </c>
      <c r="CL429" s="106" t="s">
        <v>66</v>
      </c>
      <c r="CN429" s="100">
        <f>AVERAGE(CE$6:CE429)</f>
        <v>7645.2830188679245</v>
      </c>
      <c r="CO429" s="100">
        <f>AVERAGE(CI$6:CI429)</f>
        <v>2121.25</v>
      </c>
      <c r="CP429" s="100">
        <f>AVERAGE(CJ$6:CJ429)</f>
        <v>5524.0330188679245</v>
      </c>
    </row>
    <row r="430" spans="2:94" ht="16" x14ac:dyDescent="0.2">
      <c r="B430" s="103">
        <v>425</v>
      </c>
      <c r="C430" s="103">
        <v>1</v>
      </c>
      <c r="D430" s="103">
        <v>3</v>
      </c>
      <c r="E430" s="103">
        <v>5</v>
      </c>
      <c r="F430" s="104">
        <v>56</v>
      </c>
      <c r="G430" s="103">
        <v>7</v>
      </c>
      <c r="H430" s="103">
        <v>12</v>
      </c>
      <c r="I430" s="104">
        <v>450</v>
      </c>
      <c r="J430" s="103">
        <v>11</v>
      </c>
      <c r="K430" s="104">
        <v>450</v>
      </c>
      <c r="L430" s="104">
        <v>5850</v>
      </c>
      <c r="M430" s="104">
        <v>500</v>
      </c>
      <c r="N430" s="104">
        <v>0</v>
      </c>
      <c r="O430" s="104">
        <v>856</v>
      </c>
      <c r="P430" s="104">
        <v>3006</v>
      </c>
      <c r="Q430" s="104">
        <v>2844</v>
      </c>
      <c r="R430" s="105">
        <v>0.55000000000000004</v>
      </c>
      <c r="S430" s="106" t="s">
        <v>66</v>
      </c>
      <c r="U430" s="100">
        <f>AVERAGE(L$6:L430)</f>
        <v>4238.8235294117649</v>
      </c>
      <c r="V430" s="100">
        <f>AVERAGE(P$6:P430)</f>
        <v>1887.595294117647</v>
      </c>
      <c r="W430" s="100">
        <f>AVERAGE(Q$6:Q430)</f>
        <v>2351.2282352941174</v>
      </c>
      <c r="X430" s="6"/>
      <c r="Z430" s="103">
        <v>425</v>
      </c>
      <c r="AA430" s="103">
        <v>4</v>
      </c>
      <c r="AB430" s="103">
        <v>4</v>
      </c>
      <c r="AC430" s="103">
        <v>3</v>
      </c>
      <c r="AD430" s="104">
        <v>62</v>
      </c>
      <c r="AE430" s="103">
        <v>8</v>
      </c>
      <c r="AF430" s="103">
        <v>11</v>
      </c>
      <c r="AG430" s="104">
        <v>2400</v>
      </c>
      <c r="AH430" s="103">
        <v>7</v>
      </c>
      <c r="AI430" s="104">
        <v>600</v>
      </c>
      <c r="AJ430" s="104">
        <v>7200</v>
      </c>
      <c r="AK430" s="104">
        <v>500</v>
      </c>
      <c r="AL430" s="104">
        <v>0</v>
      </c>
      <c r="AM430" s="104">
        <v>674</v>
      </c>
      <c r="AN430" s="104">
        <v>2224</v>
      </c>
      <c r="AO430" s="104">
        <v>4976</v>
      </c>
      <c r="AP430" s="105">
        <v>0.35</v>
      </c>
      <c r="AQ430" s="106" t="s">
        <v>66</v>
      </c>
      <c r="AS430" s="100">
        <f>AVERAGE(AJ$6:AJ430)</f>
        <v>6179.2941176470586</v>
      </c>
      <c r="AT430" s="100">
        <f>AVERAGE(AN$6:AN430)</f>
        <v>2148.12</v>
      </c>
      <c r="AU430" s="100">
        <f>AVERAGE(AO$6:AO430)</f>
        <v>4031.1741176470587</v>
      </c>
      <c r="AV430" s="6"/>
      <c r="AX430" s="103">
        <v>425</v>
      </c>
      <c r="AY430" s="103">
        <v>2</v>
      </c>
      <c r="AZ430" s="103">
        <v>4</v>
      </c>
      <c r="BA430" s="103">
        <v>1</v>
      </c>
      <c r="BB430" s="104">
        <v>49</v>
      </c>
      <c r="BC430" s="103">
        <v>7</v>
      </c>
      <c r="BD430" s="103">
        <v>8</v>
      </c>
      <c r="BE430" s="104">
        <v>800</v>
      </c>
      <c r="BF430" s="103">
        <v>6</v>
      </c>
      <c r="BG430" s="104">
        <v>400</v>
      </c>
      <c r="BH430" s="104">
        <v>6000</v>
      </c>
      <c r="BI430" s="104">
        <v>300</v>
      </c>
      <c r="BJ430" s="104">
        <v>0</v>
      </c>
      <c r="BK430" s="104">
        <v>534</v>
      </c>
      <c r="BL430" s="104">
        <v>1734</v>
      </c>
      <c r="BM430" s="104">
        <v>4266</v>
      </c>
      <c r="BN430" s="105">
        <v>0.3</v>
      </c>
      <c r="BO430" s="106" t="str">
        <v>No</v>
      </c>
      <c r="BQ430" s="100">
        <f>AVERAGE(BH$6:BH430)</f>
        <v>7520.4705882352937</v>
      </c>
      <c r="BR430" s="100">
        <f>AVERAGE(BL$6:BL430)</f>
        <v>2080.2047058823528</v>
      </c>
      <c r="BS430" s="100">
        <f>AVERAGE(BM$6:BM430)</f>
        <v>5440.2658823529409</v>
      </c>
      <c r="BT430" s="6"/>
      <c r="BU430" s="103">
        <v>425</v>
      </c>
      <c r="BV430" s="103">
        <v>3</v>
      </c>
      <c r="BW430" s="103">
        <v>3</v>
      </c>
      <c r="BX430" s="103">
        <v>5</v>
      </c>
      <c r="BY430" s="104">
        <v>30</v>
      </c>
      <c r="BZ430" s="103">
        <v>10</v>
      </c>
      <c r="CA430" s="103">
        <v>15</v>
      </c>
      <c r="CB430" s="104">
        <v>1200</v>
      </c>
      <c r="CC430" s="103">
        <v>12</v>
      </c>
      <c r="CD430" s="104">
        <v>300</v>
      </c>
      <c r="CE430" s="104">
        <v>11100</v>
      </c>
      <c r="CF430" s="104">
        <v>300</v>
      </c>
      <c r="CG430" s="104">
        <v>0</v>
      </c>
      <c r="CH430" s="104">
        <v>600</v>
      </c>
      <c r="CI430" s="104">
        <v>2700</v>
      </c>
      <c r="CJ430" s="104">
        <v>8400</v>
      </c>
      <c r="CK430" s="105">
        <v>0.6</v>
      </c>
      <c r="CL430" s="106" t="s">
        <v>66</v>
      </c>
      <c r="CN430" s="100">
        <f>AVERAGE(CE$6:CE430)</f>
        <v>7653.411764705882</v>
      </c>
      <c r="CO430" s="100">
        <f>AVERAGE(CI$6:CI430)</f>
        <v>2122.6117647058823</v>
      </c>
      <c r="CP430" s="100">
        <f>AVERAGE(CJ$6:CJ430)</f>
        <v>5530.8</v>
      </c>
    </row>
    <row r="431" spans="2:94" ht="16" x14ac:dyDescent="0.2">
      <c r="B431" s="103">
        <v>426</v>
      </c>
      <c r="C431" s="103">
        <v>2</v>
      </c>
      <c r="D431" s="103">
        <v>2</v>
      </c>
      <c r="E431" s="103">
        <v>3</v>
      </c>
      <c r="F431" s="104">
        <v>26</v>
      </c>
      <c r="G431" s="103">
        <v>7</v>
      </c>
      <c r="H431" s="103">
        <v>10</v>
      </c>
      <c r="I431" s="104">
        <v>900</v>
      </c>
      <c r="J431" s="103">
        <v>8</v>
      </c>
      <c r="K431" s="104">
        <v>300</v>
      </c>
      <c r="L431" s="104">
        <v>4800</v>
      </c>
      <c r="M431" s="104">
        <v>500</v>
      </c>
      <c r="N431" s="104">
        <v>0</v>
      </c>
      <c r="O431" s="104">
        <v>448</v>
      </c>
      <c r="P431" s="104">
        <v>2148</v>
      </c>
      <c r="Q431" s="104">
        <v>2652</v>
      </c>
      <c r="R431" s="105">
        <v>0.4</v>
      </c>
      <c r="S431" s="106" t="s">
        <v>66</v>
      </c>
      <c r="U431" s="100">
        <f>AVERAGE(L$6:L431)</f>
        <v>4240.140845070423</v>
      </c>
      <c r="V431" s="100">
        <f>AVERAGE(P$6:P431)</f>
        <v>1888.206572769953</v>
      </c>
      <c r="W431" s="100">
        <f>AVERAGE(Q$6:Q431)</f>
        <v>2351.9342723004693</v>
      </c>
      <c r="X431" s="6"/>
      <c r="Z431" s="103">
        <v>426</v>
      </c>
      <c r="AA431" s="103">
        <v>4</v>
      </c>
      <c r="AB431" s="103">
        <v>3</v>
      </c>
      <c r="AC431" s="103">
        <v>3</v>
      </c>
      <c r="AD431" s="104">
        <v>20</v>
      </c>
      <c r="AE431" s="103">
        <v>7</v>
      </c>
      <c r="AF431" s="103">
        <v>10</v>
      </c>
      <c r="AG431" s="104">
        <v>2400</v>
      </c>
      <c r="AH431" s="103">
        <v>6</v>
      </c>
      <c r="AI431" s="104">
        <v>450</v>
      </c>
      <c r="AJ431" s="104">
        <v>6450</v>
      </c>
      <c r="AK431" s="104">
        <v>500</v>
      </c>
      <c r="AL431" s="104">
        <v>0</v>
      </c>
      <c r="AM431" s="104">
        <v>360</v>
      </c>
      <c r="AN431" s="104">
        <v>1760</v>
      </c>
      <c r="AO431" s="104">
        <v>4690</v>
      </c>
      <c r="AP431" s="105">
        <v>0.3</v>
      </c>
      <c r="AQ431" s="106" t="s">
        <v>66</v>
      </c>
      <c r="AS431" s="100">
        <f>AVERAGE(AJ$6:AJ431)</f>
        <v>6179.929577464789</v>
      </c>
      <c r="AT431" s="100">
        <f>AVERAGE(AN$6:AN431)</f>
        <v>2147.2089201877934</v>
      </c>
      <c r="AU431" s="100">
        <f>AVERAGE(AO$6:AO431)</f>
        <v>4032.7206572769951</v>
      </c>
      <c r="AV431" s="6"/>
      <c r="AX431" s="103">
        <v>426</v>
      </c>
      <c r="AY431" s="103">
        <v>3</v>
      </c>
      <c r="AZ431" s="103">
        <v>4</v>
      </c>
      <c r="BA431" s="103">
        <v>3</v>
      </c>
      <c r="BB431" s="104">
        <v>46</v>
      </c>
      <c r="BC431" s="103">
        <v>8</v>
      </c>
      <c r="BD431" s="103">
        <v>11</v>
      </c>
      <c r="BE431" s="104">
        <v>1200</v>
      </c>
      <c r="BF431" s="103">
        <v>8</v>
      </c>
      <c r="BG431" s="104">
        <v>400</v>
      </c>
      <c r="BH431" s="104">
        <v>8000</v>
      </c>
      <c r="BI431" s="104">
        <v>300</v>
      </c>
      <c r="BJ431" s="104">
        <v>0</v>
      </c>
      <c r="BK431" s="104">
        <v>608</v>
      </c>
      <c r="BL431" s="104">
        <v>2108</v>
      </c>
      <c r="BM431" s="104">
        <v>5892</v>
      </c>
      <c r="BN431" s="105">
        <v>0.4</v>
      </c>
      <c r="BO431" s="106" t="str">
        <v>No</v>
      </c>
      <c r="BQ431" s="100">
        <f>AVERAGE(BH$6:BH431)</f>
        <v>7521.596244131455</v>
      </c>
      <c r="BR431" s="100">
        <f>AVERAGE(BL$6:BL431)</f>
        <v>2080.2699530516434</v>
      </c>
      <c r="BS431" s="100">
        <f>AVERAGE(BM$6:BM431)</f>
        <v>5441.3262910798121</v>
      </c>
      <c r="BT431" s="6"/>
      <c r="BU431" s="103">
        <v>426</v>
      </c>
      <c r="BV431" s="103">
        <v>1</v>
      </c>
      <c r="BW431" s="103">
        <v>3</v>
      </c>
      <c r="BX431" s="103">
        <v>3</v>
      </c>
      <c r="BY431" s="104">
        <v>95</v>
      </c>
      <c r="BZ431" s="103">
        <v>6</v>
      </c>
      <c r="CA431" s="103">
        <v>9</v>
      </c>
      <c r="CB431" s="104">
        <v>400</v>
      </c>
      <c r="CC431" s="103">
        <v>8</v>
      </c>
      <c r="CD431" s="104">
        <v>300</v>
      </c>
      <c r="CE431" s="104">
        <v>7100</v>
      </c>
      <c r="CF431" s="104">
        <v>300</v>
      </c>
      <c r="CG431" s="104">
        <v>0</v>
      </c>
      <c r="CH431" s="104">
        <v>1000</v>
      </c>
      <c r="CI431" s="104">
        <v>2500</v>
      </c>
      <c r="CJ431" s="104">
        <v>4600</v>
      </c>
      <c r="CK431" s="105">
        <v>0.4</v>
      </c>
      <c r="CL431" s="106" t="s">
        <v>66</v>
      </c>
      <c r="CN431" s="100">
        <f>AVERAGE(CE$6:CE431)</f>
        <v>7652.1126760563384</v>
      </c>
      <c r="CO431" s="100">
        <f>AVERAGE(CI$6:CI431)</f>
        <v>2123.4976525821598</v>
      </c>
      <c r="CP431" s="100">
        <f>AVERAGE(CJ$6:CJ431)</f>
        <v>5528.6150234741781</v>
      </c>
    </row>
    <row r="432" spans="2:94" ht="16" x14ac:dyDescent="0.2">
      <c r="B432" s="103">
        <v>427</v>
      </c>
      <c r="C432" s="103">
        <v>2</v>
      </c>
      <c r="D432" s="103">
        <v>3</v>
      </c>
      <c r="E432" s="103">
        <v>1</v>
      </c>
      <c r="F432" s="104">
        <v>39</v>
      </c>
      <c r="G432" s="103">
        <v>8</v>
      </c>
      <c r="H432" s="103">
        <v>9</v>
      </c>
      <c r="I432" s="104">
        <v>900</v>
      </c>
      <c r="J432" s="103">
        <v>7</v>
      </c>
      <c r="K432" s="104">
        <v>450</v>
      </c>
      <c r="L432" s="104">
        <v>4500</v>
      </c>
      <c r="M432" s="104">
        <v>500</v>
      </c>
      <c r="N432" s="104">
        <v>0</v>
      </c>
      <c r="O432" s="104">
        <v>513</v>
      </c>
      <c r="P432" s="104">
        <v>2063</v>
      </c>
      <c r="Q432" s="104">
        <v>2437</v>
      </c>
      <c r="R432" s="105">
        <v>0.35</v>
      </c>
      <c r="S432" s="106" t="s">
        <v>66</v>
      </c>
      <c r="U432" s="100">
        <f>AVERAGE(L$6:L432)</f>
        <v>4240.7494145199062</v>
      </c>
      <c r="V432" s="100">
        <f>AVERAGE(P$6:P432)</f>
        <v>1888.6159250585481</v>
      </c>
      <c r="W432" s="100">
        <f>AVERAGE(Q$6:Q432)</f>
        <v>2352.1334894613583</v>
      </c>
      <c r="X432" s="6"/>
      <c r="Z432" s="103">
        <v>427</v>
      </c>
      <c r="AA432" s="103">
        <v>2</v>
      </c>
      <c r="AB432" s="103">
        <v>4</v>
      </c>
      <c r="AC432" s="103">
        <v>1</v>
      </c>
      <c r="AD432" s="104">
        <v>60</v>
      </c>
      <c r="AE432" s="103">
        <v>6</v>
      </c>
      <c r="AF432" s="103">
        <v>7</v>
      </c>
      <c r="AG432" s="104">
        <v>1200</v>
      </c>
      <c r="AH432" s="103">
        <v>5</v>
      </c>
      <c r="AI432" s="104">
        <v>600</v>
      </c>
      <c r="AJ432" s="104">
        <v>4800</v>
      </c>
      <c r="AK432" s="104">
        <v>500</v>
      </c>
      <c r="AL432" s="104">
        <v>0</v>
      </c>
      <c r="AM432" s="104">
        <v>540</v>
      </c>
      <c r="AN432" s="104">
        <v>1790</v>
      </c>
      <c r="AO432" s="104">
        <v>3010</v>
      </c>
      <c r="AP432" s="105">
        <v>0.25</v>
      </c>
      <c r="AQ432" s="106" t="s">
        <v>66</v>
      </c>
      <c r="AS432" s="100">
        <f>AVERAGE(AJ$6:AJ432)</f>
        <v>6176.6978922716626</v>
      </c>
      <c r="AT432" s="100">
        <f>AVERAGE(AN$6:AN432)</f>
        <v>2146.3723653395787</v>
      </c>
      <c r="AU432" s="100">
        <f>AVERAGE(AO$6:AO432)</f>
        <v>4030.3255269320844</v>
      </c>
      <c r="AV432" s="6"/>
      <c r="AX432" s="103">
        <v>427</v>
      </c>
      <c r="AY432" s="103">
        <v>4</v>
      </c>
      <c r="AZ432" s="103">
        <v>3</v>
      </c>
      <c r="BA432" s="103">
        <v>4</v>
      </c>
      <c r="BB432" s="104">
        <v>53</v>
      </c>
      <c r="BC432" s="103">
        <v>7</v>
      </c>
      <c r="BD432" s="103">
        <v>11</v>
      </c>
      <c r="BE432" s="104">
        <v>1600</v>
      </c>
      <c r="BF432" s="103">
        <v>7</v>
      </c>
      <c r="BG432" s="104">
        <v>300</v>
      </c>
      <c r="BH432" s="104">
        <v>7500</v>
      </c>
      <c r="BI432" s="104">
        <v>300</v>
      </c>
      <c r="BJ432" s="104">
        <v>0</v>
      </c>
      <c r="BK432" s="104">
        <v>611</v>
      </c>
      <c r="BL432" s="104">
        <v>1961</v>
      </c>
      <c r="BM432" s="104">
        <v>5539</v>
      </c>
      <c r="BN432" s="105">
        <v>0.35</v>
      </c>
      <c r="BO432" s="106" t="str">
        <v>No</v>
      </c>
      <c r="BQ432" s="100">
        <f>AVERAGE(BH$6:BH432)</f>
        <v>7521.5456674473071</v>
      </c>
      <c r="BR432" s="100">
        <f>AVERAGE(BL$6:BL432)</f>
        <v>2079.990632318501</v>
      </c>
      <c r="BS432" s="100">
        <f>AVERAGE(BM$6:BM432)</f>
        <v>5441.5550351288057</v>
      </c>
      <c r="BT432" s="6"/>
      <c r="BU432" s="103">
        <v>427</v>
      </c>
      <c r="BV432" s="103">
        <v>2</v>
      </c>
      <c r="BW432" s="103">
        <v>1</v>
      </c>
      <c r="BX432" s="103">
        <v>3</v>
      </c>
      <c r="BY432" s="104">
        <v>39</v>
      </c>
      <c r="BZ432" s="103">
        <v>9</v>
      </c>
      <c r="CA432" s="103">
        <v>12</v>
      </c>
      <c r="CB432" s="104">
        <v>800</v>
      </c>
      <c r="CC432" s="103">
        <v>10</v>
      </c>
      <c r="CD432" s="104">
        <v>100</v>
      </c>
      <c r="CE432" s="104">
        <v>8900</v>
      </c>
      <c r="CF432" s="104">
        <v>300</v>
      </c>
      <c r="CG432" s="104">
        <v>0</v>
      </c>
      <c r="CH432" s="104">
        <v>630</v>
      </c>
      <c r="CI432" s="104">
        <v>2430</v>
      </c>
      <c r="CJ432" s="104">
        <v>6470</v>
      </c>
      <c r="CK432" s="105">
        <v>0.5</v>
      </c>
      <c r="CL432" s="106" t="s">
        <v>66</v>
      </c>
      <c r="CN432" s="100">
        <f>AVERAGE(CE$6:CE432)</f>
        <v>7655.0351288056208</v>
      </c>
      <c r="CO432" s="100">
        <f>AVERAGE(CI$6:CI432)</f>
        <v>2124.215456674473</v>
      </c>
      <c r="CP432" s="100">
        <f>AVERAGE(CJ$6:CJ432)</f>
        <v>5530.8196721311479</v>
      </c>
    </row>
    <row r="433" spans="2:94" ht="16" x14ac:dyDescent="0.2">
      <c r="B433" s="103">
        <v>428</v>
      </c>
      <c r="C433" s="103">
        <v>1</v>
      </c>
      <c r="D433" s="103">
        <v>1</v>
      </c>
      <c r="E433" s="103">
        <v>1</v>
      </c>
      <c r="F433" s="104">
        <v>42</v>
      </c>
      <c r="G433" s="103">
        <v>6</v>
      </c>
      <c r="H433" s="103">
        <v>7</v>
      </c>
      <c r="I433" s="104">
        <v>450</v>
      </c>
      <c r="J433" s="103">
        <v>6</v>
      </c>
      <c r="K433" s="104">
        <v>150</v>
      </c>
      <c r="L433" s="104">
        <v>3300</v>
      </c>
      <c r="M433" s="104">
        <v>500</v>
      </c>
      <c r="N433" s="104">
        <v>0</v>
      </c>
      <c r="O433" s="104">
        <v>492</v>
      </c>
      <c r="P433" s="104">
        <v>1892</v>
      </c>
      <c r="Q433" s="104">
        <v>1408</v>
      </c>
      <c r="R433" s="105">
        <v>0.3</v>
      </c>
      <c r="S433" s="106" t="s">
        <v>66</v>
      </c>
      <c r="U433" s="100">
        <f>AVERAGE(L$6:L433)</f>
        <v>4238.5514018691592</v>
      </c>
      <c r="V433" s="100">
        <f>AVERAGE(P$6:P433)</f>
        <v>1888.6238317757009</v>
      </c>
      <c r="W433" s="100">
        <f>AVERAGE(Q$6:Q433)</f>
        <v>2349.9275700934581</v>
      </c>
      <c r="X433" s="6"/>
      <c r="Z433" s="103">
        <v>428</v>
      </c>
      <c r="AA433" s="103">
        <v>2</v>
      </c>
      <c r="AB433" s="103">
        <v>3</v>
      </c>
      <c r="AC433" s="103">
        <v>2</v>
      </c>
      <c r="AD433" s="104">
        <v>55</v>
      </c>
      <c r="AE433" s="103">
        <v>8</v>
      </c>
      <c r="AF433" s="103">
        <v>10</v>
      </c>
      <c r="AG433" s="104">
        <v>1200</v>
      </c>
      <c r="AH433" s="103">
        <v>8</v>
      </c>
      <c r="AI433" s="104">
        <v>450</v>
      </c>
      <c r="AJ433" s="104">
        <v>6450</v>
      </c>
      <c r="AK433" s="104">
        <v>500</v>
      </c>
      <c r="AL433" s="104">
        <v>0</v>
      </c>
      <c r="AM433" s="104">
        <v>680</v>
      </c>
      <c r="AN433" s="104">
        <v>2380</v>
      </c>
      <c r="AO433" s="104">
        <v>4070</v>
      </c>
      <c r="AP433" s="105">
        <v>0.4</v>
      </c>
      <c r="AQ433" s="106" t="s">
        <v>66</v>
      </c>
      <c r="AS433" s="100">
        <f>AVERAGE(AJ$6:AJ433)</f>
        <v>6177.336448598131</v>
      </c>
      <c r="AT433" s="100">
        <f>AVERAGE(AN$6:AN433)</f>
        <v>2146.9182242990655</v>
      </c>
      <c r="AU433" s="100">
        <f>AVERAGE(AO$6:AO433)</f>
        <v>4030.4182242990655</v>
      </c>
      <c r="AV433" s="6"/>
      <c r="AX433" s="103">
        <v>428</v>
      </c>
      <c r="AY433" s="103">
        <v>3</v>
      </c>
      <c r="AZ433" s="103">
        <v>2</v>
      </c>
      <c r="BA433" s="103">
        <v>4</v>
      </c>
      <c r="BB433" s="104">
        <v>49</v>
      </c>
      <c r="BC433" s="103">
        <v>9</v>
      </c>
      <c r="BD433" s="103">
        <v>13</v>
      </c>
      <c r="BE433" s="104">
        <v>1200</v>
      </c>
      <c r="BF433" s="103">
        <v>10</v>
      </c>
      <c r="BG433" s="104">
        <v>200</v>
      </c>
      <c r="BH433" s="104">
        <v>9400</v>
      </c>
      <c r="BI433" s="104">
        <v>300</v>
      </c>
      <c r="BJ433" s="104">
        <v>0</v>
      </c>
      <c r="BK433" s="104">
        <v>730</v>
      </c>
      <c r="BL433" s="104">
        <v>2530</v>
      </c>
      <c r="BM433" s="104">
        <v>6870</v>
      </c>
      <c r="BN433" s="105">
        <v>0.5</v>
      </c>
      <c r="BO433" s="106" t="str">
        <v>No</v>
      </c>
      <c r="BQ433" s="100">
        <f>AVERAGE(BH$6:BH433)</f>
        <v>7525.934579439252</v>
      </c>
      <c r="BR433" s="100">
        <f>AVERAGE(BL$6:BL433)</f>
        <v>2081.0420560747662</v>
      </c>
      <c r="BS433" s="100">
        <f>AVERAGE(BM$6:BM433)</f>
        <v>5444.8925233644859</v>
      </c>
      <c r="BT433" s="6"/>
      <c r="BU433" s="103">
        <v>428</v>
      </c>
      <c r="BV433" s="103">
        <v>3</v>
      </c>
      <c r="BW433" s="103">
        <v>4</v>
      </c>
      <c r="BX433" s="103">
        <v>1</v>
      </c>
      <c r="BY433" s="104">
        <v>54</v>
      </c>
      <c r="BZ433" s="103">
        <v>11</v>
      </c>
      <c r="CA433" s="103">
        <v>12</v>
      </c>
      <c r="CB433" s="104">
        <v>1200</v>
      </c>
      <c r="CC433" s="103">
        <v>9</v>
      </c>
      <c r="CD433" s="104">
        <v>400</v>
      </c>
      <c r="CE433" s="104">
        <v>8800</v>
      </c>
      <c r="CF433" s="104">
        <v>300</v>
      </c>
      <c r="CG433" s="104">
        <v>0</v>
      </c>
      <c r="CH433" s="104">
        <v>726</v>
      </c>
      <c r="CI433" s="104">
        <v>2376</v>
      </c>
      <c r="CJ433" s="104">
        <v>6424</v>
      </c>
      <c r="CK433" s="105">
        <v>0.45</v>
      </c>
      <c r="CL433" s="106" t="s">
        <v>66</v>
      </c>
      <c r="CN433" s="100">
        <f>AVERAGE(CE$6:CE433)</f>
        <v>7657.7102803738317</v>
      </c>
      <c r="CO433" s="100">
        <f>AVERAGE(CI$6:CI433)</f>
        <v>2124.8037383177571</v>
      </c>
      <c r="CP433" s="100">
        <f>AVERAGE(CJ$6:CJ433)</f>
        <v>5532.9065420560746</v>
      </c>
    </row>
    <row r="434" spans="2:94" ht="16" x14ac:dyDescent="0.2">
      <c r="B434" s="103">
        <v>429</v>
      </c>
      <c r="C434" s="103">
        <v>3</v>
      </c>
      <c r="D434" s="103">
        <v>2</v>
      </c>
      <c r="E434" s="103">
        <v>3</v>
      </c>
      <c r="F434" s="104">
        <v>41</v>
      </c>
      <c r="G434" s="103">
        <v>3</v>
      </c>
      <c r="H434" s="103">
        <v>6</v>
      </c>
      <c r="I434" s="104">
        <v>1350</v>
      </c>
      <c r="J434" s="103">
        <v>3</v>
      </c>
      <c r="K434" s="104">
        <v>300</v>
      </c>
      <c r="L434" s="104">
        <v>3000</v>
      </c>
      <c r="M434" s="104">
        <v>500</v>
      </c>
      <c r="N434" s="104">
        <v>0</v>
      </c>
      <c r="O434" s="104">
        <v>363</v>
      </c>
      <c r="P434" s="104">
        <v>1313</v>
      </c>
      <c r="Q434" s="104">
        <v>1687</v>
      </c>
      <c r="R434" s="105">
        <v>0.15</v>
      </c>
      <c r="S434" s="106" t="s">
        <v>66</v>
      </c>
      <c r="U434" s="100">
        <f>AVERAGE(L$6:L434)</f>
        <v>4235.6643356643353</v>
      </c>
      <c r="V434" s="100">
        <f>AVERAGE(P$6:P434)</f>
        <v>1887.2820512820513</v>
      </c>
      <c r="W434" s="100">
        <f>AVERAGE(Q$6:Q434)</f>
        <v>2348.3822843822845</v>
      </c>
      <c r="X434" s="6"/>
      <c r="Z434" s="103">
        <v>429</v>
      </c>
      <c r="AA434" s="103">
        <v>4</v>
      </c>
      <c r="AB434" s="103">
        <v>1</v>
      </c>
      <c r="AC434" s="103">
        <v>2</v>
      </c>
      <c r="AD434" s="104">
        <v>43</v>
      </c>
      <c r="AE434" s="103">
        <v>9</v>
      </c>
      <c r="AF434" s="103">
        <v>11</v>
      </c>
      <c r="AG434" s="104">
        <v>2400</v>
      </c>
      <c r="AH434" s="103">
        <v>7</v>
      </c>
      <c r="AI434" s="104">
        <v>150</v>
      </c>
      <c r="AJ434" s="104">
        <v>6750</v>
      </c>
      <c r="AK434" s="104">
        <v>500</v>
      </c>
      <c r="AL434" s="104">
        <v>0</v>
      </c>
      <c r="AM434" s="104">
        <v>541</v>
      </c>
      <c r="AN434" s="104">
        <v>2091</v>
      </c>
      <c r="AO434" s="104">
        <v>4659</v>
      </c>
      <c r="AP434" s="105">
        <v>0.35</v>
      </c>
      <c r="AQ434" s="106" t="s">
        <v>66</v>
      </c>
      <c r="AS434" s="100">
        <f>AVERAGE(AJ$6:AJ434)</f>
        <v>6178.6713286713284</v>
      </c>
      <c r="AT434" s="100">
        <f>AVERAGE(AN$6:AN434)</f>
        <v>2146.787878787879</v>
      </c>
      <c r="AU434" s="100">
        <f>AVERAGE(AO$6:AO434)</f>
        <v>4031.8834498834499</v>
      </c>
      <c r="AV434" s="6"/>
      <c r="AX434" s="103">
        <v>429</v>
      </c>
      <c r="AY434" s="103">
        <v>2</v>
      </c>
      <c r="AZ434" s="103">
        <v>3</v>
      </c>
      <c r="BA434" s="103">
        <v>1</v>
      </c>
      <c r="BB434" s="104">
        <v>15</v>
      </c>
      <c r="BC434" s="103">
        <v>8</v>
      </c>
      <c r="BD434" s="103">
        <v>9</v>
      </c>
      <c r="BE434" s="104">
        <v>800</v>
      </c>
      <c r="BF434" s="103">
        <v>7</v>
      </c>
      <c r="BG434" s="104">
        <v>300</v>
      </c>
      <c r="BH434" s="104">
        <v>6700</v>
      </c>
      <c r="BI434" s="104">
        <v>300</v>
      </c>
      <c r="BJ434" s="104">
        <v>0</v>
      </c>
      <c r="BK434" s="104">
        <v>345</v>
      </c>
      <c r="BL434" s="104">
        <v>1695</v>
      </c>
      <c r="BM434" s="104">
        <v>5005</v>
      </c>
      <c r="BN434" s="105">
        <v>0.35</v>
      </c>
      <c r="BO434" s="106" t="str">
        <v>No</v>
      </c>
      <c r="BQ434" s="100">
        <f>AVERAGE(BH$6:BH434)</f>
        <v>7524.0093240093238</v>
      </c>
      <c r="BR434" s="100">
        <f>AVERAGE(BL$6:BL434)</f>
        <v>2080.1421911421912</v>
      </c>
      <c r="BS434" s="100">
        <f>AVERAGE(BM$6:BM434)</f>
        <v>5443.8671328671326</v>
      </c>
      <c r="BT434" s="6"/>
      <c r="BU434" s="103">
        <v>429</v>
      </c>
      <c r="BV434" s="103">
        <v>3</v>
      </c>
      <c r="BW434" s="103">
        <v>2</v>
      </c>
      <c r="BX434" s="103">
        <v>2</v>
      </c>
      <c r="BY434" s="104">
        <v>69</v>
      </c>
      <c r="BZ434" s="103">
        <v>8</v>
      </c>
      <c r="CA434" s="103">
        <v>10</v>
      </c>
      <c r="CB434" s="104">
        <v>1200</v>
      </c>
      <c r="CC434" s="103">
        <v>7</v>
      </c>
      <c r="CD434" s="104">
        <v>200</v>
      </c>
      <c r="CE434" s="104">
        <v>7000</v>
      </c>
      <c r="CF434" s="104">
        <v>300</v>
      </c>
      <c r="CG434" s="104">
        <v>0</v>
      </c>
      <c r="CH434" s="104">
        <v>723</v>
      </c>
      <c r="CI434" s="104">
        <v>2073</v>
      </c>
      <c r="CJ434" s="104">
        <v>4927</v>
      </c>
      <c r="CK434" s="105">
        <v>0.35</v>
      </c>
      <c r="CL434" s="106" t="s">
        <v>66</v>
      </c>
      <c r="CN434" s="100">
        <f>AVERAGE(CE$6:CE434)</f>
        <v>7656.1771561771566</v>
      </c>
      <c r="CO434" s="100">
        <f>AVERAGE(CI$6:CI434)</f>
        <v>2124.6829836829838</v>
      </c>
      <c r="CP434" s="100">
        <f>AVERAGE(CJ$6:CJ434)</f>
        <v>5531.4941724941727</v>
      </c>
    </row>
    <row r="435" spans="2:94" ht="16" x14ac:dyDescent="0.2">
      <c r="B435" s="103">
        <v>430</v>
      </c>
      <c r="C435" s="103">
        <v>5</v>
      </c>
      <c r="D435" s="103">
        <v>5</v>
      </c>
      <c r="E435" s="103">
        <v>5</v>
      </c>
      <c r="F435" s="104">
        <v>50</v>
      </c>
      <c r="G435" s="103">
        <v>6</v>
      </c>
      <c r="H435" s="103">
        <v>11</v>
      </c>
      <c r="I435" s="104">
        <v>2250</v>
      </c>
      <c r="J435" s="103">
        <v>6</v>
      </c>
      <c r="K435" s="104">
        <v>750</v>
      </c>
      <c r="L435" s="104">
        <v>5700</v>
      </c>
      <c r="M435" s="104">
        <v>500</v>
      </c>
      <c r="N435" s="104">
        <v>0</v>
      </c>
      <c r="O435" s="104">
        <v>540</v>
      </c>
      <c r="P435" s="104">
        <v>1940</v>
      </c>
      <c r="Q435" s="104">
        <v>3760</v>
      </c>
      <c r="R435" s="105">
        <v>0.3</v>
      </c>
      <c r="S435" s="106" t="s">
        <v>66</v>
      </c>
      <c r="U435" s="100">
        <f>AVERAGE(L$6:L435)</f>
        <v>4239.0697674418607</v>
      </c>
      <c r="V435" s="100">
        <f>AVERAGE(P$6:P435)</f>
        <v>1887.4046511627907</v>
      </c>
      <c r="W435" s="100">
        <f>AVERAGE(Q$6:Q435)</f>
        <v>2351.6651162790699</v>
      </c>
      <c r="X435" s="6"/>
      <c r="Z435" s="103">
        <v>430</v>
      </c>
      <c r="AA435" s="103">
        <v>0</v>
      </c>
      <c r="AB435" s="103">
        <v>3</v>
      </c>
      <c r="AC435" s="103">
        <v>4</v>
      </c>
      <c r="AD435" s="104">
        <v>26</v>
      </c>
      <c r="AE435" s="103">
        <v>8</v>
      </c>
      <c r="AF435" s="103">
        <v>12</v>
      </c>
      <c r="AG435" s="104">
        <v>0</v>
      </c>
      <c r="AH435" s="103">
        <v>12</v>
      </c>
      <c r="AI435" s="104">
        <v>450</v>
      </c>
      <c r="AJ435" s="104">
        <v>7650</v>
      </c>
      <c r="AK435" s="104">
        <v>500</v>
      </c>
      <c r="AL435" s="104">
        <v>0</v>
      </c>
      <c r="AM435" s="104">
        <v>552</v>
      </c>
      <c r="AN435" s="104">
        <v>2852</v>
      </c>
      <c r="AO435" s="104">
        <v>4798</v>
      </c>
      <c r="AP435" s="105">
        <v>0.6</v>
      </c>
      <c r="AQ435" s="106" t="s">
        <v>66</v>
      </c>
      <c r="AS435" s="100">
        <f>AVERAGE(AJ$6:AJ435)</f>
        <v>6182.0930232558139</v>
      </c>
      <c r="AT435" s="100">
        <f>AVERAGE(AN$6:AN435)</f>
        <v>2148.427906976744</v>
      </c>
      <c r="AU435" s="100">
        <f>AVERAGE(AO$6:AO435)</f>
        <v>4033.6651162790699</v>
      </c>
      <c r="AV435" s="6"/>
      <c r="AX435" s="103">
        <v>430</v>
      </c>
      <c r="AY435" s="103">
        <v>2</v>
      </c>
      <c r="AZ435" s="103">
        <v>2</v>
      </c>
      <c r="BA435" s="103">
        <v>0</v>
      </c>
      <c r="BB435" s="104">
        <v>59</v>
      </c>
      <c r="BC435" s="103">
        <v>8</v>
      </c>
      <c r="BD435" s="103">
        <v>8</v>
      </c>
      <c r="BE435" s="104">
        <v>800</v>
      </c>
      <c r="BF435" s="103">
        <v>6</v>
      </c>
      <c r="BG435" s="104">
        <v>200</v>
      </c>
      <c r="BH435" s="104">
        <v>5800</v>
      </c>
      <c r="BI435" s="104">
        <v>300</v>
      </c>
      <c r="BJ435" s="104">
        <v>0</v>
      </c>
      <c r="BK435" s="104">
        <v>594</v>
      </c>
      <c r="BL435" s="104">
        <v>1794</v>
      </c>
      <c r="BM435" s="104">
        <v>4006</v>
      </c>
      <c r="BN435" s="105">
        <v>0.3</v>
      </c>
      <c r="BO435" s="106" t="str">
        <v>No</v>
      </c>
      <c r="BQ435" s="100">
        <f>AVERAGE(BH$6:BH435)</f>
        <v>7520</v>
      </c>
      <c r="BR435" s="100">
        <f>AVERAGE(BL$6:BL435)</f>
        <v>2079.4767441860463</v>
      </c>
      <c r="BS435" s="100">
        <f>AVERAGE(BM$6:BM435)</f>
        <v>5440.5232558139533</v>
      </c>
      <c r="BT435" s="6"/>
      <c r="BU435" s="103">
        <v>430</v>
      </c>
      <c r="BV435" s="103">
        <v>1</v>
      </c>
      <c r="BW435" s="103">
        <v>4</v>
      </c>
      <c r="BX435" s="103">
        <v>2</v>
      </c>
      <c r="BY435" s="104">
        <v>60</v>
      </c>
      <c r="BZ435" s="103">
        <v>9</v>
      </c>
      <c r="CA435" s="103">
        <v>11</v>
      </c>
      <c r="CB435" s="104">
        <v>400</v>
      </c>
      <c r="CC435" s="103">
        <v>10</v>
      </c>
      <c r="CD435" s="104">
        <v>400</v>
      </c>
      <c r="CE435" s="104">
        <v>8800</v>
      </c>
      <c r="CF435" s="104">
        <v>300</v>
      </c>
      <c r="CG435" s="104">
        <v>0</v>
      </c>
      <c r="CH435" s="104">
        <v>840</v>
      </c>
      <c r="CI435" s="104">
        <v>2640</v>
      </c>
      <c r="CJ435" s="104">
        <v>6160</v>
      </c>
      <c r="CK435" s="105">
        <v>0.5</v>
      </c>
      <c r="CL435" s="106" t="s">
        <v>66</v>
      </c>
      <c r="CN435" s="100">
        <f>AVERAGE(CE$6:CE435)</f>
        <v>7658.8372093023254</v>
      </c>
      <c r="CO435" s="100">
        <f>AVERAGE(CI$6:CI435)</f>
        <v>2125.881395348837</v>
      </c>
      <c r="CP435" s="100">
        <f>AVERAGE(CJ$6:CJ435)</f>
        <v>5532.9558139534884</v>
      </c>
    </row>
    <row r="436" spans="2:94" ht="16" x14ac:dyDescent="0.2">
      <c r="B436" s="103">
        <v>431</v>
      </c>
      <c r="C436" s="103">
        <v>4</v>
      </c>
      <c r="D436" s="103">
        <v>4</v>
      </c>
      <c r="E436" s="103">
        <v>2</v>
      </c>
      <c r="F436" s="104">
        <v>53</v>
      </c>
      <c r="G436" s="103">
        <v>7</v>
      </c>
      <c r="H436" s="103">
        <v>9</v>
      </c>
      <c r="I436" s="104">
        <v>1800</v>
      </c>
      <c r="J436" s="103">
        <v>5</v>
      </c>
      <c r="K436" s="104">
        <v>600</v>
      </c>
      <c r="L436" s="104">
        <v>4650</v>
      </c>
      <c r="M436" s="104">
        <v>500</v>
      </c>
      <c r="N436" s="104">
        <v>0</v>
      </c>
      <c r="O436" s="104">
        <v>505</v>
      </c>
      <c r="P436" s="104">
        <v>1755</v>
      </c>
      <c r="Q436" s="104">
        <v>2895</v>
      </c>
      <c r="R436" s="105">
        <v>0.25</v>
      </c>
      <c r="S436" s="106" t="s">
        <v>66</v>
      </c>
      <c r="U436" s="100">
        <f>AVERAGE(L$6:L436)</f>
        <v>4240.0232018561483</v>
      </c>
      <c r="V436" s="100">
        <f>AVERAGE(P$6:P436)</f>
        <v>1887.0974477958237</v>
      </c>
      <c r="W436" s="100">
        <f>AVERAGE(Q$6:Q436)</f>
        <v>2352.9257540603248</v>
      </c>
      <c r="X436" s="6"/>
      <c r="Z436" s="103">
        <v>431</v>
      </c>
      <c r="AA436" s="103">
        <v>4</v>
      </c>
      <c r="AB436" s="103">
        <v>4</v>
      </c>
      <c r="AC436" s="103">
        <v>1</v>
      </c>
      <c r="AD436" s="104">
        <v>29</v>
      </c>
      <c r="AE436" s="103">
        <v>8</v>
      </c>
      <c r="AF436" s="103">
        <v>9</v>
      </c>
      <c r="AG436" s="104">
        <v>2400</v>
      </c>
      <c r="AH436" s="103">
        <v>5</v>
      </c>
      <c r="AI436" s="104">
        <v>600</v>
      </c>
      <c r="AJ436" s="104">
        <v>6000</v>
      </c>
      <c r="AK436" s="104">
        <v>500</v>
      </c>
      <c r="AL436" s="104">
        <v>0</v>
      </c>
      <c r="AM436" s="104">
        <v>385</v>
      </c>
      <c r="AN436" s="104">
        <v>1635</v>
      </c>
      <c r="AO436" s="104">
        <v>4365</v>
      </c>
      <c r="AP436" s="105">
        <v>0.25</v>
      </c>
      <c r="AQ436" s="106" t="s">
        <v>66</v>
      </c>
      <c r="AS436" s="100">
        <f>AVERAGE(AJ$6:AJ436)</f>
        <v>6181.6705336426912</v>
      </c>
      <c r="AT436" s="100">
        <f>AVERAGE(AN$6:AN436)</f>
        <v>2147.2366589327148</v>
      </c>
      <c r="AU436" s="100">
        <f>AVERAGE(AO$6:AO436)</f>
        <v>4034.4338747099769</v>
      </c>
      <c r="AV436" s="6"/>
      <c r="AX436" s="103">
        <v>431</v>
      </c>
      <c r="AY436" s="103">
        <v>1</v>
      </c>
      <c r="AZ436" s="103">
        <v>3</v>
      </c>
      <c r="BA436" s="103">
        <v>1</v>
      </c>
      <c r="BB436" s="104">
        <v>57</v>
      </c>
      <c r="BC436" s="103">
        <v>8</v>
      </c>
      <c r="BD436" s="103">
        <v>9</v>
      </c>
      <c r="BE436" s="104">
        <v>400</v>
      </c>
      <c r="BF436" s="103">
        <v>8</v>
      </c>
      <c r="BG436" s="104">
        <v>300</v>
      </c>
      <c r="BH436" s="104">
        <v>7100</v>
      </c>
      <c r="BI436" s="104">
        <v>300</v>
      </c>
      <c r="BJ436" s="104">
        <v>0</v>
      </c>
      <c r="BK436" s="104">
        <v>696</v>
      </c>
      <c r="BL436" s="104">
        <v>2196</v>
      </c>
      <c r="BM436" s="104">
        <v>4904</v>
      </c>
      <c r="BN436" s="105">
        <v>0.4</v>
      </c>
      <c r="BO436" s="106" t="str">
        <v>No</v>
      </c>
      <c r="BQ436" s="100">
        <f>AVERAGE(BH$6:BH436)</f>
        <v>7519.025522041763</v>
      </c>
      <c r="BR436" s="100">
        <f>AVERAGE(BL$6:BL436)</f>
        <v>2079.7470997679816</v>
      </c>
      <c r="BS436" s="100">
        <f>AVERAGE(BM$6:BM436)</f>
        <v>5439.2784222737819</v>
      </c>
      <c r="BT436" s="6"/>
      <c r="BU436" s="103">
        <v>431</v>
      </c>
      <c r="BV436" s="103">
        <v>0</v>
      </c>
      <c r="BW436" s="103">
        <v>3</v>
      </c>
      <c r="BX436" s="103">
        <v>3</v>
      </c>
      <c r="BY436" s="104">
        <v>19</v>
      </c>
      <c r="BZ436" s="103">
        <v>6</v>
      </c>
      <c r="CA436" s="103">
        <v>9</v>
      </c>
      <c r="CB436" s="104">
        <v>0</v>
      </c>
      <c r="CC436" s="103">
        <v>9</v>
      </c>
      <c r="CD436" s="104">
        <v>300</v>
      </c>
      <c r="CE436" s="104">
        <v>7500</v>
      </c>
      <c r="CF436" s="104">
        <v>300</v>
      </c>
      <c r="CG436" s="104">
        <v>0</v>
      </c>
      <c r="CH436" s="104">
        <v>411</v>
      </c>
      <c r="CI436" s="104">
        <v>2061</v>
      </c>
      <c r="CJ436" s="104">
        <v>5439</v>
      </c>
      <c r="CK436" s="105">
        <v>0.45</v>
      </c>
      <c r="CL436" s="106" t="s">
        <v>66</v>
      </c>
      <c r="CN436" s="100">
        <f>AVERAGE(CE$6:CE436)</f>
        <v>7658.4686774941993</v>
      </c>
      <c r="CO436" s="100">
        <f>AVERAGE(CI$6:CI436)</f>
        <v>2125.7308584686775</v>
      </c>
      <c r="CP436" s="100">
        <f>AVERAGE(CJ$6:CJ436)</f>
        <v>5532.7378190255222</v>
      </c>
    </row>
    <row r="437" spans="2:94" ht="16" x14ac:dyDescent="0.2">
      <c r="B437" s="103">
        <v>432</v>
      </c>
      <c r="C437" s="103">
        <v>4</v>
      </c>
      <c r="D437" s="103">
        <v>3</v>
      </c>
      <c r="E437" s="103">
        <v>0</v>
      </c>
      <c r="F437" s="104">
        <v>51</v>
      </c>
      <c r="G437" s="103">
        <v>6</v>
      </c>
      <c r="H437" s="103">
        <v>6</v>
      </c>
      <c r="I437" s="104">
        <v>1800</v>
      </c>
      <c r="J437" s="103">
        <v>2</v>
      </c>
      <c r="K437" s="104">
        <v>450</v>
      </c>
      <c r="L437" s="104">
        <v>3150</v>
      </c>
      <c r="M437" s="104">
        <v>500</v>
      </c>
      <c r="N437" s="104">
        <v>0</v>
      </c>
      <c r="O437" s="104">
        <v>342</v>
      </c>
      <c r="P437" s="104">
        <v>1142</v>
      </c>
      <c r="Q437" s="104">
        <v>2008</v>
      </c>
      <c r="R437" s="105">
        <v>0.1</v>
      </c>
      <c r="S437" s="106" t="s">
        <v>66</v>
      </c>
      <c r="U437" s="100">
        <f>AVERAGE(L$6:L437)</f>
        <v>4237.5</v>
      </c>
      <c r="V437" s="100">
        <f>AVERAGE(P$6:P437)</f>
        <v>1885.3726851851852</v>
      </c>
      <c r="W437" s="100">
        <f>AVERAGE(Q$6:Q437)</f>
        <v>2352.1273148148148</v>
      </c>
      <c r="X437" s="6"/>
      <c r="Z437" s="103">
        <v>432</v>
      </c>
      <c r="AA437" s="103">
        <v>1</v>
      </c>
      <c r="AB437" s="103">
        <v>3</v>
      </c>
      <c r="AC437" s="103">
        <v>2</v>
      </c>
      <c r="AD437" s="104">
        <v>35</v>
      </c>
      <c r="AE437" s="103">
        <v>9</v>
      </c>
      <c r="AF437" s="103">
        <v>11</v>
      </c>
      <c r="AG437" s="104">
        <v>600</v>
      </c>
      <c r="AH437" s="103">
        <v>10</v>
      </c>
      <c r="AI437" s="104">
        <v>450</v>
      </c>
      <c r="AJ437" s="104">
        <v>7050</v>
      </c>
      <c r="AK437" s="104">
        <v>500</v>
      </c>
      <c r="AL437" s="104">
        <v>0</v>
      </c>
      <c r="AM437" s="104">
        <v>590</v>
      </c>
      <c r="AN437" s="104">
        <v>2590</v>
      </c>
      <c r="AO437" s="104">
        <v>4460</v>
      </c>
      <c r="AP437" s="105">
        <v>0.5</v>
      </c>
      <c r="AQ437" s="106" t="s">
        <v>66</v>
      </c>
      <c r="AS437" s="100">
        <f>AVERAGE(AJ$6:AJ437)</f>
        <v>6183.6805555555557</v>
      </c>
      <c r="AT437" s="100">
        <f>AVERAGE(AN$6:AN437)</f>
        <v>2148.2615740740739</v>
      </c>
      <c r="AU437" s="100">
        <f>AVERAGE(AO$6:AO437)</f>
        <v>4035.4189814814813</v>
      </c>
      <c r="AV437" s="6"/>
      <c r="AX437" s="103">
        <v>432</v>
      </c>
      <c r="AY437" s="103">
        <v>4</v>
      </c>
      <c r="AZ437" s="103">
        <v>3</v>
      </c>
      <c r="BA437" s="103">
        <v>2</v>
      </c>
      <c r="BB437" s="104">
        <v>64</v>
      </c>
      <c r="BC437" s="103">
        <v>8</v>
      </c>
      <c r="BD437" s="103">
        <v>10</v>
      </c>
      <c r="BE437" s="104">
        <v>1600</v>
      </c>
      <c r="BF437" s="103">
        <v>6</v>
      </c>
      <c r="BG437" s="104">
        <v>300</v>
      </c>
      <c r="BH437" s="104">
        <v>6700</v>
      </c>
      <c r="BI437" s="104">
        <v>300</v>
      </c>
      <c r="BJ437" s="104">
        <v>0</v>
      </c>
      <c r="BK437" s="104">
        <v>624</v>
      </c>
      <c r="BL437" s="104">
        <v>1824</v>
      </c>
      <c r="BM437" s="104">
        <v>4876</v>
      </c>
      <c r="BN437" s="105">
        <v>0.3</v>
      </c>
      <c r="BO437" s="106" t="str">
        <v>No</v>
      </c>
      <c r="BQ437" s="100">
        <f>AVERAGE(BH$6:BH437)</f>
        <v>7517.1296296296296</v>
      </c>
      <c r="BR437" s="100">
        <f>AVERAGE(BL$6:BL437)</f>
        <v>2079.1550925925926</v>
      </c>
      <c r="BS437" s="100">
        <f>AVERAGE(BM$6:BM437)</f>
        <v>5437.9745370370374</v>
      </c>
      <c r="BT437" s="6"/>
      <c r="BU437" s="103">
        <v>432</v>
      </c>
      <c r="BV437" s="103">
        <v>1</v>
      </c>
      <c r="BW437" s="103">
        <v>1</v>
      </c>
      <c r="BX437" s="103">
        <v>0</v>
      </c>
      <c r="BY437" s="104">
        <v>56</v>
      </c>
      <c r="BZ437" s="103">
        <v>7</v>
      </c>
      <c r="CA437" s="103">
        <v>7</v>
      </c>
      <c r="CB437" s="104">
        <v>400</v>
      </c>
      <c r="CC437" s="103">
        <v>6</v>
      </c>
      <c r="CD437" s="104">
        <v>100</v>
      </c>
      <c r="CE437" s="104">
        <v>5300</v>
      </c>
      <c r="CF437" s="104">
        <v>300</v>
      </c>
      <c r="CG437" s="104">
        <v>0</v>
      </c>
      <c r="CH437" s="104">
        <v>576</v>
      </c>
      <c r="CI437" s="104">
        <v>1776</v>
      </c>
      <c r="CJ437" s="104">
        <v>3524</v>
      </c>
      <c r="CK437" s="105">
        <v>0.3</v>
      </c>
      <c r="CL437" s="106" t="s">
        <v>66</v>
      </c>
      <c r="CN437" s="100">
        <f>AVERAGE(CE$6:CE437)</f>
        <v>7653.0092592592591</v>
      </c>
      <c r="CO437" s="100">
        <f>AVERAGE(CI$6:CI437)</f>
        <v>2124.9212962962961</v>
      </c>
      <c r="CP437" s="100">
        <f>AVERAGE(CJ$6:CJ437)</f>
        <v>5528.0879629629626</v>
      </c>
    </row>
    <row r="438" spans="2:94" ht="16" x14ac:dyDescent="0.2">
      <c r="B438" s="103">
        <v>433</v>
      </c>
      <c r="C438" s="103">
        <v>3</v>
      </c>
      <c r="D438" s="103">
        <v>2</v>
      </c>
      <c r="E438" s="103">
        <v>2</v>
      </c>
      <c r="F438" s="104">
        <v>30</v>
      </c>
      <c r="G438" s="103">
        <v>8</v>
      </c>
      <c r="H438" s="103">
        <v>10</v>
      </c>
      <c r="I438" s="104">
        <v>1350</v>
      </c>
      <c r="J438" s="103">
        <v>7</v>
      </c>
      <c r="K438" s="104">
        <v>300</v>
      </c>
      <c r="L438" s="104">
        <v>4800</v>
      </c>
      <c r="M438" s="104">
        <v>500</v>
      </c>
      <c r="N438" s="104">
        <v>0</v>
      </c>
      <c r="O438" s="104">
        <v>450</v>
      </c>
      <c r="P438" s="104">
        <v>2000</v>
      </c>
      <c r="Q438" s="104">
        <v>2800</v>
      </c>
      <c r="R438" s="105">
        <v>0.35</v>
      </c>
      <c r="S438" s="106" t="s">
        <v>66</v>
      </c>
      <c r="U438" s="100">
        <f>AVERAGE(L$6:L438)</f>
        <v>4238.7990762124709</v>
      </c>
      <c r="V438" s="100">
        <f>AVERAGE(P$6:P438)</f>
        <v>1885.6374133949191</v>
      </c>
      <c r="W438" s="100">
        <f>AVERAGE(Q$6:Q438)</f>
        <v>2353.161662817552</v>
      </c>
      <c r="X438" s="6"/>
      <c r="Z438" s="103">
        <v>433</v>
      </c>
      <c r="AA438" s="103">
        <v>3</v>
      </c>
      <c r="AB438" s="103">
        <v>4</v>
      </c>
      <c r="AC438" s="103">
        <v>4</v>
      </c>
      <c r="AD438" s="104">
        <v>44</v>
      </c>
      <c r="AE438" s="103">
        <v>7</v>
      </c>
      <c r="AF438" s="103">
        <v>11</v>
      </c>
      <c r="AG438" s="104">
        <v>1800</v>
      </c>
      <c r="AH438" s="103">
        <v>8</v>
      </c>
      <c r="AI438" s="104">
        <v>600</v>
      </c>
      <c r="AJ438" s="104">
        <v>7200</v>
      </c>
      <c r="AK438" s="104">
        <v>500</v>
      </c>
      <c r="AL438" s="104">
        <v>0</v>
      </c>
      <c r="AM438" s="104">
        <v>592</v>
      </c>
      <c r="AN438" s="104">
        <v>2292</v>
      </c>
      <c r="AO438" s="104">
        <v>4908</v>
      </c>
      <c r="AP438" s="105">
        <v>0.4</v>
      </c>
      <c r="AQ438" s="106" t="s">
        <v>66</v>
      </c>
      <c r="AS438" s="100">
        <f>AVERAGE(AJ$6:AJ438)</f>
        <v>6186.0277136258665</v>
      </c>
      <c r="AT438" s="100">
        <f>AVERAGE(AN$6:AN438)</f>
        <v>2148.5935334872979</v>
      </c>
      <c r="AU438" s="100">
        <f>AVERAGE(AO$6:AO438)</f>
        <v>4037.4341801385681</v>
      </c>
      <c r="AV438" s="6"/>
      <c r="AX438" s="103">
        <v>433</v>
      </c>
      <c r="AY438" s="103">
        <v>1</v>
      </c>
      <c r="AZ438" s="103">
        <v>4</v>
      </c>
      <c r="BA438" s="103">
        <v>4</v>
      </c>
      <c r="BB438" s="104">
        <v>40</v>
      </c>
      <c r="BC438" s="103">
        <v>7</v>
      </c>
      <c r="BD438" s="103">
        <v>11</v>
      </c>
      <c r="BE438" s="104">
        <v>400</v>
      </c>
      <c r="BF438" s="103">
        <v>10</v>
      </c>
      <c r="BG438" s="104">
        <v>400</v>
      </c>
      <c r="BH438" s="104">
        <v>8800</v>
      </c>
      <c r="BI438" s="104">
        <v>300</v>
      </c>
      <c r="BJ438" s="104">
        <v>0</v>
      </c>
      <c r="BK438" s="104">
        <v>640</v>
      </c>
      <c r="BL438" s="104">
        <v>2440</v>
      </c>
      <c r="BM438" s="104">
        <v>6360</v>
      </c>
      <c r="BN438" s="105">
        <v>0.5</v>
      </c>
      <c r="BO438" s="106" t="str">
        <v>No</v>
      </c>
      <c r="BQ438" s="100">
        <f>AVERAGE(BH$6:BH438)</f>
        <v>7520.0923787528873</v>
      </c>
      <c r="BR438" s="100">
        <f>AVERAGE(BL$6:BL438)</f>
        <v>2079.988452655889</v>
      </c>
      <c r="BS438" s="100">
        <f>AVERAGE(BM$6:BM438)</f>
        <v>5440.1039260969974</v>
      </c>
      <c r="BT438" s="6"/>
      <c r="BU438" s="103">
        <v>433</v>
      </c>
      <c r="BV438" s="103">
        <v>3</v>
      </c>
      <c r="BW438" s="103">
        <v>4</v>
      </c>
      <c r="BX438" s="103">
        <v>2</v>
      </c>
      <c r="BY438" s="104">
        <v>27</v>
      </c>
      <c r="BZ438" s="103">
        <v>8</v>
      </c>
      <c r="CA438" s="103">
        <v>10</v>
      </c>
      <c r="CB438" s="104">
        <v>1200</v>
      </c>
      <c r="CC438" s="103">
        <v>7</v>
      </c>
      <c r="CD438" s="104">
        <v>400</v>
      </c>
      <c r="CE438" s="104">
        <v>7200</v>
      </c>
      <c r="CF438" s="104">
        <v>300</v>
      </c>
      <c r="CG438" s="104">
        <v>0</v>
      </c>
      <c r="CH438" s="104">
        <v>429</v>
      </c>
      <c r="CI438" s="104">
        <v>1779</v>
      </c>
      <c r="CJ438" s="104">
        <v>5421</v>
      </c>
      <c r="CK438" s="105">
        <v>0.35</v>
      </c>
      <c r="CL438" s="106" t="s">
        <v>66</v>
      </c>
      <c r="CN438" s="100">
        <f>AVERAGE(CE$6:CE438)</f>
        <v>7651.9630484988456</v>
      </c>
      <c r="CO438" s="100">
        <f>AVERAGE(CI$6:CI438)</f>
        <v>2124.122401847575</v>
      </c>
      <c r="CP438" s="100">
        <f>AVERAGE(CJ$6:CJ438)</f>
        <v>5527.8406466512706</v>
      </c>
    </row>
    <row r="439" spans="2:94" ht="16" x14ac:dyDescent="0.2">
      <c r="B439" s="103">
        <v>434</v>
      </c>
      <c r="C439" s="103">
        <v>3</v>
      </c>
      <c r="D439" s="103">
        <v>3</v>
      </c>
      <c r="E439" s="103">
        <v>2</v>
      </c>
      <c r="F439" s="104">
        <v>65</v>
      </c>
      <c r="G439" s="103">
        <v>7</v>
      </c>
      <c r="H439" s="103">
        <v>9</v>
      </c>
      <c r="I439" s="104">
        <v>1350</v>
      </c>
      <c r="J439" s="103">
        <v>6</v>
      </c>
      <c r="K439" s="104">
        <v>450</v>
      </c>
      <c r="L439" s="104">
        <v>4500</v>
      </c>
      <c r="M439" s="104">
        <v>500</v>
      </c>
      <c r="N439" s="104">
        <v>0</v>
      </c>
      <c r="O439" s="104">
        <v>630</v>
      </c>
      <c r="P439" s="104">
        <v>2030</v>
      </c>
      <c r="Q439" s="104">
        <v>2470</v>
      </c>
      <c r="R439" s="105">
        <v>0.3</v>
      </c>
      <c r="S439" s="106" t="s">
        <v>66</v>
      </c>
      <c r="U439" s="100">
        <f>AVERAGE(L$6:L439)</f>
        <v>4239.4009216589866</v>
      </c>
      <c r="V439" s="100">
        <f>AVERAGE(P$6:P439)</f>
        <v>1885.9700460829492</v>
      </c>
      <c r="W439" s="100">
        <f>AVERAGE(Q$6:Q439)</f>
        <v>2353.4308755760367</v>
      </c>
      <c r="X439" s="6"/>
      <c r="Z439" s="103">
        <v>434</v>
      </c>
      <c r="AA439" s="103">
        <v>0</v>
      </c>
      <c r="AB439" s="103">
        <v>2</v>
      </c>
      <c r="AC439" s="103">
        <v>2</v>
      </c>
      <c r="AD439" s="104">
        <v>41</v>
      </c>
      <c r="AE439" s="103">
        <v>6</v>
      </c>
      <c r="AF439" s="103">
        <v>8</v>
      </c>
      <c r="AG439" s="104">
        <v>0</v>
      </c>
      <c r="AH439" s="103">
        <v>8</v>
      </c>
      <c r="AI439" s="104">
        <v>300</v>
      </c>
      <c r="AJ439" s="104">
        <v>5100</v>
      </c>
      <c r="AK439" s="104">
        <v>500</v>
      </c>
      <c r="AL439" s="104">
        <v>0</v>
      </c>
      <c r="AM439" s="104">
        <v>568</v>
      </c>
      <c r="AN439" s="104">
        <v>2268</v>
      </c>
      <c r="AO439" s="104">
        <v>2832</v>
      </c>
      <c r="AP439" s="105">
        <v>0.4</v>
      </c>
      <c r="AQ439" s="106" t="s">
        <v>66</v>
      </c>
      <c r="AS439" s="100">
        <f>AVERAGE(AJ$6:AJ439)</f>
        <v>6183.5253456221199</v>
      </c>
      <c r="AT439" s="100">
        <f>AVERAGE(AN$6:AN439)</f>
        <v>2148.86866359447</v>
      </c>
      <c r="AU439" s="100">
        <f>AVERAGE(AO$6:AO439)</f>
        <v>4034.6566820276498</v>
      </c>
      <c r="AV439" s="6"/>
      <c r="AX439" s="103">
        <v>434</v>
      </c>
      <c r="AY439" s="103">
        <v>3</v>
      </c>
      <c r="AZ439" s="103">
        <v>2</v>
      </c>
      <c r="BA439" s="103">
        <v>0</v>
      </c>
      <c r="BB439" s="104">
        <v>52</v>
      </c>
      <c r="BC439" s="103">
        <v>8</v>
      </c>
      <c r="BD439" s="103">
        <v>8</v>
      </c>
      <c r="BE439" s="104">
        <v>1200</v>
      </c>
      <c r="BF439" s="103">
        <v>5</v>
      </c>
      <c r="BG439" s="104">
        <v>200</v>
      </c>
      <c r="BH439" s="104">
        <v>5400</v>
      </c>
      <c r="BI439" s="104">
        <v>300</v>
      </c>
      <c r="BJ439" s="104">
        <v>0</v>
      </c>
      <c r="BK439" s="104">
        <v>500</v>
      </c>
      <c r="BL439" s="104">
        <v>1550</v>
      </c>
      <c r="BM439" s="104">
        <v>3850</v>
      </c>
      <c r="BN439" s="105">
        <v>0.25</v>
      </c>
      <c r="BO439" s="106" t="str">
        <v>No</v>
      </c>
      <c r="BQ439" s="100">
        <f>AVERAGE(BH$6:BH439)</f>
        <v>7515.2073732718891</v>
      </c>
      <c r="BR439" s="100">
        <f>AVERAGE(BL$6:BL439)</f>
        <v>2078.7672811059906</v>
      </c>
      <c r="BS439" s="100">
        <f>AVERAGE(BM$6:BM439)</f>
        <v>5436.4400921658989</v>
      </c>
      <c r="BT439" s="6"/>
      <c r="BU439" s="103">
        <v>434</v>
      </c>
      <c r="BV439" s="103">
        <v>2</v>
      </c>
      <c r="BW439" s="103">
        <v>2</v>
      </c>
      <c r="BX439" s="103">
        <v>2</v>
      </c>
      <c r="BY439" s="104">
        <v>45</v>
      </c>
      <c r="BZ439" s="103">
        <v>6</v>
      </c>
      <c r="CA439" s="103">
        <v>8</v>
      </c>
      <c r="CB439" s="104">
        <v>800</v>
      </c>
      <c r="CC439" s="103">
        <v>6</v>
      </c>
      <c r="CD439" s="104">
        <v>200</v>
      </c>
      <c r="CE439" s="104">
        <v>5800</v>
      </c>
      <c r="CF439" s="104">
        <v>300</v>
      </c>
      <c r="CG439" s="104">
        <v>0</v>
      </c>
      <c r="CH439" s="104">
        <v>510</v>
      </c>
      <c r="CI439" s="104">
        <v>1710</v>
      </c>
      <c r="CJ439" s="104">
        <v>4090</v>
      </c>
      <c r="CK439" s="105">
        <v>0.3</v>
      </c>
      <c r="CL439" s="106" t="s">
        <v>66</v>
      </c>
      <c r="CN439" s="100">
        <f>AVERAGE(CE$6:CE439)</f>
        <v>7647.6958525345626</v>
      </c>
      <c r="CO439" s="100">
        <f>AVERAGE(CI$6:CI439)</f>
        <v>2123.1682027649767</v>
      </c>
      <c r="CP439" s="100">
        <f>AVERAGE(CJ$6:CJ439)</f>
        <v>5524.527649769585</v>
      </c>
    </row>
    <row r="440" spans="2:94" ht="16" x14ac:dyDescent="0.2">
      <c r="B440" s="103">
        <v>435</v>
      </c>
      <c r="C440" s="103">
        <v>1</v>
      </c>
      <c r="D440" s="103">
        <v>4</v>
      </c>
      <c r="E440" s="103">
        <v>2</v>
      </c>
      <c r="F440" s="104">
        <v>73</v>
      </c>
      <c r="G440" s="103">
        <v>5</v>
      </c>
      <c r="H440" s="103">
        <v>7</v>
      </c>
      <c r="I440" s="104">
        <v>450</v>
      </c>
      <c r="J440" s="103">
        <v>6</v>
      </c>
      <c r="K440" s="104">
        <v>600</v>
      </c>
      <c r="L440" s="104">
        <v>3750</v>
      </c>
      <c r="M440" s="104">
        <v>500</v>
      </c>
      <c r="N440" s="104">
        <v>0</v>
      </c>
      <c r="O440" s="104">
        <v>678</v>
      </c>
      <c r="P440" s="104">
        <v>2078</v>
      </c>
      <c r="Q440" s="104">
        <v>1672</v>
      </c>
      <c r="R440" s="105">
        <v>0.3</v>
      </c>
      <c r="S440" s="106" t="s">
        <v>66</v>
      </c>
      <c r="U440" s="100">
        <f>AVERAGE(L$6:L440)</f>
        <v>4238.2758620689656</v>
      </c>
      <c r="V440" s="100">
        <f>AVERAGE(P$6:P440)</f>
        <v>1886.4114942528736</v>
      </c>
      <c r="W440" s="100">
        <f>AVERAGE(Q$6:Q440)</f>
        <v>2351.864367816092</v>
      </c>
      <c r="X440" s="6"/>
      <c r="Z440" s="103">
        <v>435</v>
      </c>
      <c r="AA440" s="103">
        <v>5</v>
      </c>
      <c r="AB440" s="103">
        <v>4</v>
      </c>
      <c r="AC440" s="103">
        <v>3</v>
      </c>
      <c r="AD440" s="104">
        <v>56</v>
      </c>
      <c r="AE440" s="103">
        <v>5</v>
      </c>
      <c r="AF440" s="103">
        <v>8</v>
      </c>
      <c r="AG440" s="104">
        <v>3000</v>
      </c>
      <c r="AH440" s="103">
        <v>3</v>
      </c>
      <c r="AI440" s="104">
        <v>600</v>
      </c>
      <c r="AJ440" s="104">
        <v>5400</v>
      </c>
      <c r="AK440" s="104">
        <v>500</v>
      </c>
      <c r="AL440" s="104">
        <v>0</v>
      </c>
      <c r="AM440" s="104">
        <v>408</v>
      </c>
      <c r="AN440" s="104">
        <v>1358</v>
      </c>
      <c r="AO440" s="104">
        <v>4042</v>
      </c>
      <c r="AP440" s="105">
        <v>0.15</v>
      </c>
      <c r="AQ440" s="106" t="s">
        <v>66</v>
      </c>
      <c r="AS440" s="100">
        <f>AVERAGE(AJ$6:AJ440)</f>
        <v>6181.7241379310344</v>
      </c>
      <c r="AT440" s="100">
        <f>AVERAGE(AN$6:AN440)</f>
        <v>2147.0505747126435</v>
      </c>
      <c r="AU440" s="100">
        <f>AVERAGE(AO$6:AO440)</f>
        <v>4034.6735632183909</v>
      </c>
      <c r="AV440" s="6"/>
      <c r="AX440" s="103">
        <v>435</v>
      </c>
      <c r="AY440" s="103">
        <v>4</v>
      </c>
      <c r="AZ440" s="103">
        <v>4</v>
      </c>
      <c r="BA440" s="103">
        <v>1</v>
      </c>
      <c r="BB440" s="104">
        <v>44</v>
      </c>
      <c r="BC440" s="103">
        <v>8</v>
      </c>
      <c r="BD440" s="103">
        <v>9</v>
      </c>
      <c r="BE440" s="104">
        <v>1600</v>
      </c>
      <c r="BF440" s="103">
        <v>5</v>
      </c>
      <c r="BG440" s="104">
        <v>400</v>
      </c>
      <c r="BH440" s="104">
        <v>6000</v>
      </c>
      <c r="BI440" s="104">
        <v>300</v>
      </c>
      <c r="BJ440" s="104">
        <v>0</v>
      </c>
      <c r="BK440" s="104">
        <v>460</v>
      </c>
      <c r="BL440" s="104">
        <v>1510</v>
      </c>
      <c r="BM440" s="104">
        <v>4490</v>
      </c>
      <c r="BN440" s="105">
        <v>0.25</v>
      </c>
      <c r="BO440" s="106" t="str">
        <v>No</v>
      </c>
      <c r="BQ440" s="100">
        <f>AVERAGE(BH$6:BH440)</f>
        <v>7511.7241379310344</v>
      </c>
      <c r="BR440" s="100">
        <f>AVERAGE(BL$6:BL440)</f>
        <v>2077.4597701149423</v>
      </c>
      <c r="BS440" s="100">
        <f>AVERAGE(BM$6:BM440)</f>
        <v>5434.2643678160921</v>
      </c>
      <c r="BT440" s="6"/>
      <c r="BU440" s="103">
        <v>435</v>
      </c>
      <c r="BV440" s="103">
        <v>2</v>
      </c>
      <c r="BW440" s="103">
        <v>2</v>
      </c>
      <c r="BX440" s="103">
        <v>1</v>
      </c>
      <c r="BY440" s="104">
        <v>57</v>
      </c>
      <c r="BZ440" s="103">
        <v>9</v>
      </c>
      <c r="CA440" s="103">
        <v>10</v>
      </c>
      <c r="CB440" s="104">
        <v>800</v>
      </c>
      <c r="CC440" s="103">
        <v>8</v>
      </c>
      <c r="CD440" s="104">
        <v>200</v>
      </c>
      <c r="CE440" s="104">
        <v>7400</v>
      </c>
      <c r="CF440" s="104">
        <v>300</v>
      </c>
      <c r="CG440" s="104">
        <v>0</v>
      </c>
      <c r="CH440" s="104">
        <v>696</v>
      </c>
      <c r="CI440" s="104">
        <v>2196</v>
      </c>
      <c r="CJ440" s="104">
        <v>5204</v>
      </c>
      <c r="CK440" s="105">
        <v>0.4</v>
      </c>
      <c r="CL440" s="106" t="s">
        <v>66</v>
      </c>
      <c r="CN440" s="100">
        <f>AVERAGE(CE$6:CE440)</f>
        <v>7647.1264367816093</v>
      </c>
      <c r="CO440" s="100">
        <f>AVERAGE(CI$6:CI440)</f>
        <v>2123.3356321839078</v>
      </c>
      <c r="CP440" s="100">
        <f>AVERAGE(CJ$6:CJ440)</f>
        <v>5523.790804597701</v>
      </c>
    </row>
    <row r="441" spans="2:94" ht="16" x14ac:dyDescent="0.2">
      <c r="B441" s="103">
        <v>436</v>
      </c>
      <c r="C441" s="103">
        <v>3</v>
      </c>
      <c r="D441" s="103">
        <v>1</v>
      </c>
      <c r="E441" s="103">
        <v>3</v>
      </c>
      <c r="F441" s="104">
        <v>76</v>
      </c>
      <c r="G441" s="103">
        <v>7</v>
      </c>
      <c r="H441" s="103">
        <v>10</v>
      </c>
      <c r="I441" s="104">
        <v>1350</v>
      </c>
      <c r="J441" s="103">
        <v>7</v>
      </c>
      <c r="K441" s="104">
        <v>150</v>
      </c>
      <c r="L441" s="104">
        <v>4650</v>
      </c>
      <c r="M441" s="104">
        <v>500</v>
      </c>
      <c r="N441" s="104">
        <v>0</v>
      </c>
      <c r="O441" s="104">
        <v>772</v>
      </c>
      <c r="P441" s="104">
        <v>2322</v>
      </c>
      <c r="Q441" s="104">
        <v>2328</v>
      </c>
      <c r="R441" s="105">
        <v>0.35</v>
      </c>
      <c r="S441" s="106" t="s">
        <v>66</v>
      </c>
      <c r="U441" s="100">
        <f>AVERAGE(L$6:L441)</f>
        <v>4239.220183486239</v>
      </c>
      <c r="V441" s="100">
        <f>AVERAGE(P$6:P441)</f>
        <v>1887.4105504587155</v>
      </c>
      <c r="W441" s="100">
        <f>AVERAGE(Q$6:Q441)</f>
        <v>2351.809633027523</v>
      </c>
      <c r="X441" s="6"/>
      <c r="Z441" s="103">
        <v>436</v>
      </c>
      <c r="AA441" s="103">
        <v>2</v>
      </c>
      <c r="AB441" s="103">
        <v>1</v>
      </c>
      <c r="AC441" s="103">
        <v>2</v>
      </c>
      <c r="AD441" s="104">
        <v>39</v>
      </c>
      <c r="AE441" s="103">
        <v>8</v>
      </c>
      <c r="AF441" s="103">
        <v>10</v>
      </c>
      <c r="AG441" s="104">
        <v>1200</v>
      </c>
      <c r="AH441" s="103">
        <v>8</v>
      </c>
      <c r="AI441" s="104">
        <v>150</v>
      </c>
      <c r="AJ441" s="104">
        <v>6150</v>
      </c>
      <c r="AK441" s="104">
        <v>500</v>
      </c>
      <c r="AL441" s="104">
        <v>0</v>
      </c>
      <c r="AM441" s="104">
        <v>552</v>
      </c>
      <c r="AN441" s="104">
        <v>2252</v>
      </c>
      <c r="AO441" s="104">
        <v>3898</v>
      </c>
      <c r="AP441" s="105">
        <v>0.4</v>
      </c>
      <c r="AQ441" s="106" t="s">
        <v>66</v>
      </c>
      <c r="AS441" s="100">
        <f>AVERAGE(AJ$6:AJ441)</f>
        <v>6181.6513761467886</v>
      </c>
      <c r="AT441" s="100">
        <f>AVERAGE(AN$6:AN441)</f>
        <v>2147.2912844036696</v>
      </c>
      <c r="AU441" s="100">
        <f>AVERAGE(AO$6:AO441)</f>
        <v>4034.3600917431195</v>
      </c>
      <c r="AV441" s="6"/>
      <c r="AX441" s="103">
        <v>436</v>
      </c>
      <c r="AY441" s="103">
        <v>1</v>
      </c>
      <c r="AZ441" s="103">
        <v>3</v>
      </c>
      <c r="BA441" s="103">
        <v>0</v>
      </c>
      <c r="BB441" s="104">
        <v>44</v>
      </c>
      <c r="BC441" s="103">
        <v>6</v>
      </c>
      <c r="BD441" s="103">
        <v>6</v>
      </c>
      <c r="BE441" s="104">
        <v>400</v>
      </c>
      <c r="BF441" s="103">
        <v>5</v>
      </c>
      <c r="BG441" s="104">
        <v>300</v>
      </c>
      <c r="BH441" s="104">
        <v>4700</v>
      </c>
      <c r="BI441" s="104">
        <v>300</v>
      </c>
      <c r="BJ441" s="104">
        <v>0</v>
      </c>
      <c r="BK441" s="104">
        <v>460</v>
      </c>
      <c r="BL441" s="104">
        <v>1510</v>
      </c>
      <c r="BM441" s="104">
        <v>3190</v>
      </c>
      <c r="BN441" s="105">
        <v>0.25</v>
      </c>
      <c r="BO441" s="106" t="str">
        <v>No</v>
      </c>
      <c r="BQ441" s="100">
        <f>AVERAGE(BH$6:BH441)</f>
        <v>7505.2752293577978</v>
      </c>
      <c r="BR441" s="100">
        <f>AVERAGE(BL$6:BL441)</f>
        <v>2076.1582568807339</v>
      </c>
      <c r="BS441" s="100">
        <f>AVERAGE(BM$6:BM441)</f>
        <v>5429.1169724770643</v>
      </c>
      <c r="BT441" s="6"/>
      <c r="BU441" s="103">
        <v>436</v>
      </c>
      <c r="BV441" s="103">
        <v>2</v>
      </c>
      <c r="BW441" s="103">
        <v>2</v>
      </c>
      <c r="BX441" s="103">
        <v>3</v>
      </c>
      <c r="BY441" s="104">
        <v>43</v>
      </c>
      <c r="BZ441" s="103">
        <v>7</v>
      </c>
      <c r="CA441" s="103">
        <v>10</v>
      </c>
      <c r="CB441" s="104">
        <v>800</v>
      </c>
      <c r="CC441" s="103">
        <v>8</v>
      </c>
      <c r="CD441" s="104">
        <v>200</v>
      </c>
      <c r="CE441" s="104">
        <v>7400</v>
      </c>
      <c r="CF441" s="104">
        <v>300</v>
      </c>
      <c r="CG441" s="104">
        <v>0</v>
      </c>
      <c r="CH441" s="104">
        <v>584</v>
      </c>
      <c r="CI441" s="104">
        <v>2084</v>
      </c>
      <c r="CJ441" s="104">
        <v>5316</v>
      </c>
      <c r="CK441" s="105">
        <v>0.4</v>
      </c>
      <c r="CL441" s="106" t="s">
        <v>66</v>
      </c>
      <c r="CN441" s="100">
        <f>AVERAGE(CE$6:CE441)</f>
        <v>7646.559633027523</v>
      </c>
      <c r="CO441" s="100">
        <f>AVERAGE(CI$6:CI441)</f>
        <v>2123.2454128440368</v>
      </c>
      <c r="CP441" s="100">
        <f>AVERAGE(CJ$6:CJ441)</f>
        <v>5523.3142201834862</v>
      </c>
    </row>
    <row r="442" spans="2:94" ht="16" x14ac:dyDescent="0.2">
      <c r="B442" s="103">
        <v>437</v>
      </c>
      <c r="C442" s="103">
        <v>1</v>
      </c>
      <c r="D442" s="103">
        <v>4</v>
      </c>
      <c r="E442" s="103">
        <v>3</v>
      </c>
      <c r="F442" s="104">
        <v>59</v>
      </c>
      <c r="G442" s="103">
        <v>6</v>
      </c>
      <c r="H442" s="103">
        <v>9</v>
      </c>
      <c r="I442" s="104">
        <v>450</v>
      </c>
      <c r="J442" s="103">
        <v>8</v>
      </c>
      <c r="K442" s="104">
        <v>600</v>
      </c>
      <c r="L442" s="104">
        <v>4650</v>
      </c>
      <c r="M442" s="104">
        <v>500</v>
      </c>
      <c r="N442" s="104">
        <v>0</v>
      </c>
      <c r="O442" s="104">
        <v>712</v>
      </c>
      <c r="P442" s="104">
        <v>2412</v>
      </c>
      <c r="Q442" s="104">
        <v>2238</v>
      </c>
      <c r="R442" s="105">
        <v>0.4</v>
      </c>
      <c r="S442" s="106" t="s">
        <v>66</v>
      </c>
      <c r="U442" s="100">
        <f>AVERAGE(L$6:L442)</f>
        <v>4240.1601830663612</v>
      </c>
      <c r="V442" s="100">
        <f>AVERAGE(P$6:P442)</f>
        <v>1888.6109839816934</v>
      </c>
      <c r="W442" s="100">
        <f>AVERAGE(Q$6:Q442)</f>
        <v>2351.5491990846681</v>
      </c>
      <c r="X442" s="6"/>
      <c r="Z442" s="103">
        <v>437</v>
      </c>
      <c r="AA442" s="103">
        <v>0</v>
      </c>
      <c r="AB442" s="103">
        <v>4</v>
      </c>
      <c r="AC442" s="103">
        <v>3</v>
      </c>
      <c r="AD442" s="104">
        <v>44</v>
      </c>
      <c r="AE442" s="103">
        <v>6</v>
      </c>
      <c r="AF442" s="103">
        <v>9</v>
      </c>
      <c r="AG442" s="104">
        <v>0</v>
      </c>
      <c r="AH442" s="103">
        <v>9</v>
      </c>
      <c r="AI442" s="104">
        <v>600</v>
      </c>
      <c r="AJ442" s="104">
        <v>6000</v>
      </c>
      <c r="AK442" s="104">
        <v>500</v>
      </c>
      <c r="AL442" s="104">
        <v>0</v>
      </c>
      <c r="AM442" s="104">
        <v>636</v>
      </c>
      <c r="AN442" s="104">
        <v>2486</v>
      </c>
      <c r="AO442" s="104">
        <v>3514</v>
      </c>
      <c r="AP442" s="105">
        <v>0.45</v>
      </c>
      <c r="AQ442" s="106" t="s">
        <v>66</v>
      </c>
      <c r="AS442" s="100">
        <f>AVERAGE(AJ$6:AJ442)</f>
        <v>6181.2356979405031</v>
      </c>
      <c r="AT442" s="100">
        <f>AVERAGE(AN$6:AN442)</f>
        <v>2148.0663615560643</v>
      </c>
      <c r="AU442" s="100">
        <f>AVERAGE(AO$6:AO442)</f>
        <v>4033.1693363844392</v>
      </c>
      <c r="AV442" s="6"/>
      <c r="AX442" s="103">
        <v>437</v>
      </c>
      <c r="AY442" s="103">
        <v>3</v>
      </c>
      <c r="AZ442" s="103">
        <v>3</v>
      </c>
      <c r="BA442" s="103">
        <v>5</v>
      </c>
      <c r="BB442" s="104">
        <v>46</v>
      </c>
      <c r="BC442" s="103">
        <v>8</v>
      </c>
      <c r="BD442" s="103">
        <v>13</v>
      </c>
      <c r="BE442" s="104">
        <v>1200</v>
      </c>
      <c r="BF442" s="103">
        <v>10</v>
      </c>
      <c r="BG442" s="104">
        <v>300</v>
      </c>
      <c r="BH442" s="104">
        <v>9500</v>
      </c>
      <c r="BI442" s="104">
        <v>300</v>
      </c>
      <c r="BJ442" s="104">
        <v>0</v>
      </c>
      <c r="BK442" s="104">
        <v>700</v>
      </c>
      <c r="BL442" s="104">
        <v>2500</v>
      </c>
      <c r="BM442" s="104">
        <v>7000</v>
      </c>
      <c r="BN442" s="105">
        <v>0.5</v>
      </c>
      <c r="BO442" s="106" t="str">
        <v>No</v>
      </c>
      <c r="BQ442" s="100">
        <f>AVERAGE(BH$6:BH442)</f>
        <v>7509.8398169336388</v>
      </c>
      <c r="BR442" s="100">
        <f>AVERAGE(BL$6:BL442)</f>
        <v>2077.1281464530894</v>
      </c>
      <c r="BS442" s="100">
        <f>AVERAGE(BM$6:BM442)</f>
        <v>5432.7116704805494</v>
      </c>
      <c r="BT442" s="6"/>
      <c r="BU442" s="103">
        <v>437</v>
      </c>
      <c r="BV442" s="103">
        <v>0</v>
      </c>
      <c r="BW442" s="103">
        <v>4</v>
      </c>
      <c r="BX442" s="103">
        <v>4</v>
      </c>
      <c r="BY442" s="104">
        <v>60</v>
      </c>
      <c r="BZ442" s="103">
        <v>9</v>
      </c>
      <c r="CA442" s="103">
        <v>13</v>
      </c>
      <c r="CB442" s="104">
        <v>0</v>
      </c>
      <c r="CC442" s="103">
        <v>13</v>
      </c>
      <c r="CD442" s="104">
        <v>400</v>
      </c>
      <c r="CE442" s="104">
        <v>10800</v>
      </c>
      <c r="CF442" s="104">
        <v>300</v>
      </c>
      <c r="CG442" s="104">
        <v>0</v>
      </c>
      <c r="CH442" s="104">
        <v>1020</v>
      </c>
      <c r="CI442" s="104">
        <v>3270</v>
      </c>
      <c r="CJ442" s="104">
        <v>7530</v>
      </c>
      <c r="CK442" s="105">
        <v>0.65</v>
      </c>
      <c r="CL442" s="106" t="s">
        <v>66</v>
      </c>
      <c r="CN442" s="100">
        <f>AVERAGE(CE$6:CE442)</f>
        <v>7653.7757437070941</v>
      </c>
      <c r="CO442" s="100">
        <f>AVERAGE(CI$6:CI442)</f>
        <v>2125.8695652173915</v>
      </c>
      <c r="CP442" s="100">
        <f>AVERAGE(CJ$6:CJ442)</f>
        <v>5527.9061784897021</v>
      </c>
    </row>
    <row r="443" spans="2:94" ht="16" x14ac:dyDescent="0.2">
      <c r="B443" s="103">
        <v>438</v>
      </c>
      <c r="C443" s="103">
        <v>1</v>
      </c>
      <c r="D443" s="103">
        <v>3</v>
      </c>
      <c r="E443" s="103">
        <v>3</v>
      </c>
      <c r="F443" s="104">
        <v>25</v>
      </c>
      <c r="G443" s="103">
        <v>6</v>
      </c>
      <c r="H443" s="103">
        <v>9</v>
      </c>
      <c r="I443" s="104">
        <v>450</v>
      </c>
      <c r="J443" s="103">
        <v>8</v>
      </c>
      <c r="K443" s="104">
        <v>450</v>
      </c>
      <c r="L443" s="104">
        <v>4500</v>
      </c>
      <c r="M443" s="104">
        <v>500</v>
      </c>
      <c r="N443" s="104">
        <v>0</v>
      </c>
      <c r="O443" s="104">
        <v>440</v>
      </c>
      <c r="P443" s="104">
        <v>2140</v>
      </c>
      <c r="Q443" s="104">
        <v>2360</v>
      </c>
      <c r="R443" s="105">
        <v>0.4</v>
      </c>
      <c r="S443" s="106" t="s">
        <v>66</v>
      </c>
      <c r="U443" s="100">
        <f>AVERAGE(L$6:L443)</f>
        <v>4240.7534246575342</v>
      </c>
      <c r="V443" s="100">
        <f>AVERAGE(P$6:P443)</f>
        <v>1889.1849315068494</v>
      </c>
      <c r="W443" s="100">
        <f>AVERAGE(Q$6:Q443)</f>
        <v>2351.5684931506848</v>
      </c>
      <c r="X443" s="6"/>
      <c r="Z443" s="103">
        <v>438</v>
      </c>
      <c r="AA443" s="103">
        <v>0</v>
      </c>
      <c r="AB443" s="103">
        <v>4</v>
      </c>
      <c r="AC443" s="103">
        <v>5</v>
      </c>
      <c r="AD443" s="104">
        <v>62</v>
      </c>
      <c r="AE443" s="103">
        <v>9</v>
      </c>
      <c r="AF443" s="103">
        <v>14</v>
      </c>
      <c r="AG443" s="104">
        <v>0</v>
      </c>
      <c r="AH443" s="103">
        <v>14</v>
      </c>
      <c r="AI443" s="104">
        <v>600</v>
      </c>
      <c r="AJ443" s="104">
        <v>9000</v>
      </c>
      <c r="AK443" s="104">
        <v>500</v>
      </c>
      <c r="AL443" s="104">
        <v>0</v>
      </c>
      <c r="AM443" s="104">
        <v>1108</v>
      </c>
      <c r="AN443" s="104">
        <v>3708</v>
      </c>
      <c r="AO443" s="104">
        <v>5292</v>
      </c>
      <c r="AP443" s="105">
        <v>0.7</v>
      </c>
      <c r="AQ443" s="106" t="s">
        <v>66</v>
      </c>
      <c r="AS443" s="100">
        <f>AVERAGE(AJ$6:AJ443)</f>
        <v>6187.6712328767126</v>
      </c>
      <c r="AT443" s="100">
        <f>AVERAGE(AN$6:AN443)</f>
        <v>2151.6278538812785</v>
      </c>
      <c r="AU443" s="100">
        <f>AVERAGE(AO$6:AO443)</f>
        <v>4036.0433789954336</v>
      </c>
      <c r="AV443" s="6"/>
      <c r="AX443" s="103">
        <v>438</v>
      </c>
      <c r="AY443" s="103">
        <v>1</v>
      </c>
      <c r="AZ443" s="103">
        <v>2</v>
      </c>
      <c r="BA443" s="103">
        <v>0</v>
      </c>
      <c r="BB443" s="104">
        <v>58</v>
      </c>
      <c r="BC443" s="103">
        <v>3</v>
      </c>
      <c r="BD443" s="103">
        <v>3</v>
      </c>
      <c r="BE443" s="104">
        <v>400</v>
      </c>
      <c r="BF443" s="103">
        <v>2</v>
      </c>
      <c r="BG443" s="104">
        <v>200</v>
      </c>
      <c r="BH443" s="104">
        <v>2200</v>
      </c>
      <c r="BI443" s="104">
        <v>300</v>
      </c>
      <c r="BJ443" s="104">
        <v>0</v>
      </c>
      <c r="BK443" s="104">
        <v>356</v>
      </c>
      <c r="BL443" s="104">
        <v>956</v>
      </c>
      <c r="BM443" s="104">
        <v>1244</v>
      </c>
      <c r="BN443" s="105">
        <v>0.1</v>
      </c>
      <c r="BO443" s="106" t="str">
        <v>No</v>
      </c>
      <c r="BQ443" s="100">
        <f>AVERAGE(BH$6:BH443)</f>
        <v>7497.7168949771685</v>
      </c>
      <c r="BR443" s="100">
        <f>AVERAGE(BL$6:BL443)</f>
        <v>2074.5684931506848</v>
      </c>
      <c r="BS443" s="100">
        <f>AVERAGE(BM$6:BM443)</f>
        <v>5423.1484018264837</v>
      </c>
      <c r="BT443" s="6"/>
      <c r="BU443" s="103">
        <v>438</v>
      </c>
      <c r="BV443" s="103">
        <v>3</v>
      </c>
      <c r="BW443" s="103">
        <v>4</v>
      </c>
      <c r="BX443" s="103">
        <v>2</v>
      </c>
      <c r="BY443" s="104">
        <v>67</v>
      </c>
      <c r="BZ443" s="103">
        <v>4</v>
      </c>
      <c r="CA443" s="103">
        <v>6</v>
      </c>
      <c r="CB443" s="104">
        <v>1200</v>
      </c>
      <c r="CC443" s="103">
        <v>3</v>
      </c>
      <c r="CD443" s="104">
        <v>400</v>
      </c>
      <c r="CE443" s="104">
        <v>4000</v>
      </c>
      <c r="CF443" s="104">
        <v>300</v>
      </c>
      <c r="CG443" s="104">
        <v>0</v>
      </c>
      <c r="CH443" s="104">
        <v>441</v>
      </c>
      <c r="CI443" s="104">
        <v>1191</v>
      </c>
      <c r="CJ443" s="104">
        <v>2809</v>
      </c>
      <c r="CK443" s="105">
        <v>0.15</v>
      </c>
      <c r="CL443" s="106" t="s">
        <v>66</v>
      </c>
      <c r="CN443" s="100">
        <f>AVERAGE(CE$6:CE443)</f>
        <v>7645.433789954338</v>
      </c>
      <c r="CO443" s="100">
        <f>AVERAGE(CI$6:CI443)</f>
        <v>2123.7351598173518</v>
      </c>
      <c r="CP443" s="100">
        <f>AVERAGE(CJ$6:CJ443)</f>
        <v>5521.6986301369861</v>
      </c>
    </row>
    <row r="444" spans="2:94" ht="16" x14ac:dyDescent="0.2">
      <c r="B444" s="103">
        <v>439</v>
      </c>
      <c r="C444" s="103">
        <v>3</v>
      </c>
      <c r="D444" s="103">
        <v>3</v>
      </c>
      <c r="E444" s="103">
        <v>3</v>
      </c>
      <c r="F444" s="104">
        <v>80</v>
      </c>
      <c r="G444" s="103">
        <v>6</v>
      </c>
      <c r="H444" s="103">
        <v>9</v>
      </c>
      <c r="I444" s="104">
        <v>1350</v>
      </c>
      <c r="J444" s="103">
        <v>6</v>
      </c>
      <c r="K444" s="104">
        <v>450</v>
      </c>
      <c r="L444" s="104">
        <v>4500</v>
      </c>
      <c r="M444" s="104">
        <v>500</v>
      </c>
      <c r="N444" s="104">
        <v>0</v>
      </c>
      <c r="O444" s="104">
        <v>720</v>
      </c>
      <c r="P444" s="104">
        <v>2120</v>
      </c>
      <c r="Q444" s="104">
        <v>2380</v>
      </c>
      <c r="R444" s="105">
        <v>0.3</v>
      </c>
      <c r="S444" s="106" t="s">
        <v>66</v>
      </c>
      <c r="U444" s="100">
        <f>AVERAGE(L$6:L444)</f>
        <v>4241.3439635535306</v>
      </c>
      <c r="V444" s="100">
        <f>AVERAGE(P$6:P444)</f>
        <v>1889.7107061503416</v>
      </c>
      <c r="W444" s="100">
        <f>AVERAGE(Q$6:Q444)</f>
        <v>2351.633257403189</v>
      </c>
      <c r="X444" s="6"/>
      <c r="Z444" s="103">
        <v>439</v>
      </c>
      <c r="AA444" s="103">
        <v>3</v>
      </c>
      <c r="AB444" s="103">
        <v>4</v>
      </c>
      <c r="AC444" s="103">
        <v>0</v>
      </c>
      <c r="AD444" s="104">
        <v>65</v>
      </c>
      <c r="AE444" s="103">
        <v>7</v>
      </c>
      <c r="AF444" s="103">
        <v>7</v>
      </c>
      <c r="AG444" s="104">
        <v>1800</v>
      </c>
      <c r="AH444" s="103">
        <v>4</v>
      </c>
      <c r="AI444" s="104">
        <v>600</v>
      </c>
      <c r="AJ444" s="104">
        <v>4800</v>
      </c>
      <c r="AK444" s="104">
        <v>500</v>
      </c>
      <c r="AL444" s="104">
        <v>0</v>
      </c>
      <c r="AM444" s="104">
        <v>500</v>
      </c>
      <c r="AN444" s="104">
        <v>1600</v>
      </c>
      <c r="AO444" s="104">
        <v>3200</v>
      </c>
      <c r="AP444" s="105">
        <v>0.2</v>
      </c>
      <c r="AQ444" s="106" t="s">
        <v>66</v>
      </c>
      <c r="AS444" s="100">
        <f>AVERAGE(AJ$6:AJ444)</f>
        <v>6184.5102505694758</v>
      </c>
      <c r="AT444" s="100">
        <f>AVERAGE(AN$6:AN444)</f>
        <v>2150.3712984054669</v>
      </c>
      <c r="AU444" s="100">
        <f>AVERAGE(AO$6:AO444)</f>
        <v>4034.138952164009</v>
      </c>
      <c r="AV444" s="6"/>
      <c r="AX444" s="103">
        <v>439</v>
      </c>
      <c r="AY444" s="103">
        <v>3</v>
      </c>
      <c r="AZ444" s="103">
        <v>3</v>
      </c>
      <c r="BA444" s="103">
        <v>2</v>
      </c>
      <c r="BB444" s="104">
        <v>41</v>
      </c>
      <c r="BC444" s="103">
        <v>8</v>
      </c>
      <c r="BD444" s="103">
        <v>10</v>
      </c>
      <c r="BE444" s="104">
        <v>1200</v>
      </c>
      <c r="BF444" s="103">
        <v>7</v>
      </c>
      <c r="BG444" s="104">
        <v>300</v>
      </c>
      <c r="BH444" s="104">
        <v>7100</v>
      </c>
      <c r="BI444" s="104">
        <v>300</v>
      </c>
      <c r="BJ444" s="104">
        <v>0</v>
      </c>
      <c r="BK444" s="104">
        <v>527</v>
      </c>
      <c r="BL444" s="104">
        <v>1877</v>
      </c>
      <c r="BM444" s="104">
        <v>5223</v>
      </c>
      <c r="BN444" s="105">
        <v>0.35</v>
      </c>
      <c r="BO444" s="106" t="str">
        <v>No</v>
      </c>
      <c r="BQ444" s="100">
        <f>AVERAGE(BH$6:BH444)</f>
        <v>7496.8109339407747</v>
      </c>
      <c r="BR444" s="100">
        <f>AVERAGE(BL$6:BL444)</f>
        <v>2074.1184510250569</v>
      </c>
      <c r="BS444" s="100">
        <f>AVERAGE(BM$6:BM444)</f>
        <v>5422.6924829157178</v>
      </c>
      <c r="BT444" s="6"/>
      <c r="BU444" s="103">
        <v>439</v>
      </c>
      <c r="BV444" s="103">
        <v>4</v>
      </c>
      <c r="BW444" s="103">
        <v>4</v>
      </c>
      <c r="BX444" s="103">
        <v>2</v>
      </c>
      <c r="BY444" s="104">
        <v>74</v>
      </c>
      <c r="BZ444" s="103">
        <v>10</v>
      </c>
      <c r="CA444" s="103">
        <v>12</v>
      </c>
      <c r="CB444" s="104">
        <v>1600</v>
      </c>
      <c r="CC444" s="103">
        <v>8</v>
      </c>
      <c r="CD444" s="104">
        <v>400</v>
      </c>
      <c r="CE444" s="104">
        <v>8400</v>
      </c>
      <c r="CF444" s="104">
        <v>300</v>
      </c>
      <c r="CG444" s="104">
        <v>0</v>
      </c>
      <c r="CH444" s="104">
        <v>832</v>
      </c>
      <c r="CI444" s="104">
        <v>2332</v>
      </c>
      <c r="CJ444" s="104">
        <v>6068</v>
      </c>
      <c r="CK444" s="105">
        <v>0.4</v>
      </c>
      <c r="CL444" s="106" t="s">
        <v>66</v>
      </c>
      <c r="CN444" s="100">
        <f>AVERAGE(CE$6:CE444)</f>
        <v>7647.1526195899769</v>
      </c>
      <c r="CO444" s="100">
        <f>AVERAGE(CI$6:CI444)</f>
        <v>2124.2095671981779</v>
      </c>
      <c r="CP444" s="100">
        <f>AVERAGE(CJ$6:CJ444)</f>
        <v>5522.9430523917999</v>
      </c>
    </row>
    <row r="445" spans="2:94" ht="16" x14ac:dyDescent="0.2">
      <c r="B445" s="103">
        <v>440</v>
      </c>
      <c r="C445" s="103">
        <v>0</v>
      </c>
      <c r="D445" s="103">
        <v>4</v>
      </c>
      <c r="E445" s="103">
        <v>4</v>
      </c>
      <c r="F445" s="104">
        <v>41</v>
      </c>
      <c r="G445" s="103">
        <v>6</v>
      </c>
      <c r="H445" s="103">
        <v>10</v>
      </c>
      <c r="I445" s="104">
        <v>0</v>
      </c>
      <c r="J445" s="103">
        <v>10</v>
      </c>
      <c r="K445" s="104">
        <v>600</v>
      </c>
      <c r="L445" s="104">
        <v>5100</v>
      </c>
      <c r="M445" s="104">
        <v>500</v>
      </c>
      <c r="N445" s="104">
        <v>0</v>
      </c>
      <c r="O445" s="104">
        <v>650</v>
      </c>
      <c r="P445" s="104">
        <v>2650</v>
      </c>
      <c r="Q445" s="104">
        <v>2450</v>
      </c>
      <c r="R445" s="105">
        <v>0.5</v>
      </c>
      <c r="S445" s="106" t="s">
        <v>66</v>
      </c>
      <c r="U445" s="100">
        <f>AVERAGE(L$6:L445)</f>
        <v>4243.295454545455</v>
      </c>
      <c r="V445" s="100">
        <f>AVERAGE(P$6:P445)</f>
        <v>1891.4386363636363</v>
      </c>
      <c r="W445" s="100">
        <f>AVERAGE(Q$6:Q445)</f>
        <v>2351.8568181818182</v>
      </c>
      <c r="X445" s="6"/>
      <c r="Z445" s="103">
        <v>440</v>
      </c>
      <c r="AA445" s="103">
        <v>2</v>
      </c>
      <c r="AB445" s="103">
        <v>3</v>
      </c>
      <c r="AC445" s="103">
        <v>4</v>
      </c>
      <c r="AD445" s="104">
        <v>55</v>
      </c>
      <c r="AE445" s="103">
        <v>7</v>
      </c>
      <c r="AF445" s="103">
        <v>11</v>
      </c>
      <c r="AG445" s="104">
        <v>1200</v>
      </c>
      <c r="AH445" s="103">
        <v>9</v>
      </c>
      <c r="AI445" s="104">
        <v>450</v>
      </c>
      <c r="AJ445" s="104">
        <v>7050</v>
      </c>
      <c r="AK445" s="104">
        <v>500</v>
      </c>
      <c r="AL445" s="104">
        <v>0</v>
      </c>
      <c r="AM445" s="104">
        <v>735</v>
      </c>
      <c r="AN445" s="104">
        <v>2585</v>
      </c>
      <c r="AO445" s="104">
        <v>4465</v>
      </c>
      <c r="AP445" s="105">
        <v>0.45</v>
      </c>
      <c r="AQ445" s="106" t="s">
        <v>66</v>
      </c>
      <c r="AS445" s="100">
        <f>AVERAGE(AJ$6:AJ445)</f>
        <v>6186.477272727273</v>
      </c>
      <c r="AT445" s="100">
        <f>AVERAGE(AN$6:AN445)</f>
        <v>2151.3590909090908</v>
      </c>
      <c r="AU445" s="100">
        <f>AVERAGE(AO$6:AO445)</f>
        <v>4035.1181818181817</v>
      </c>
      <c r="AV445" s="6"/>
      <c r="AX445" s="103">
        <v>440</v>
      </c>
      <c r="AY445" s="103">
        <v>3</v>
      </c>
      <c r="AZ445" s="103">
        <v>5</v>
      </c>
      <c r="BA445" s="103">
        <v>2</v>
      </c>
      <c r="BB445" s="104">
        <v>17</v>
      </c>
      <c r="BC445" s="103">
        <v>9</v>
      </c>
      <c r="BD445" s="103">
        <v>11</v>
      </c>
      <c r="BE445" s="104">
        <v>1200</v>
      </c>
      <c r="BF445" s="103">
        <v>8</v>
      </c>
      <c r="BG445" s="104">
        <v>500</v>
      </c>
      <c r="BH445" s="104">
        <v>8100</v>
      </c>
      <c r="BI445" s="104">
        <v>300</v>
      </c>
      <c r="BJ445" s="104">
        <v>0</v>
      </c>
      <c r="BK445" s="104">
        <v>376</v>
      </c>
      <c r="BL445" s="104">
        <v>1876</v>
      </c>
      <c r="BM445" s="104">
        <v>6224</v>
      </c>
      <c r="BN445" s="105">
        <v>0.4</v>
      </c>
      <c r="BO445" s="106" t="str">
        <v>No</v>
      </c>
      <c r="BQ445" s="100">
        <f>AVERAGE(BH$6:BH445)</f>
        <v>7498.181818181818</v>
      </c>
      <c r="BR445" s="100">
        <f>AVERAGE(BL$6:BL445)</f>
        <v>2073.6681818181819</v>
      </c>
      <c r="BS445" s="100">
        <f>AVERAGE(BM$6:BM445)</f>
        <v>5424.5136363636366</v>
      </c>
      <c r="BT445" s="6"/>
      <c r="BU445" s="103">
        <v>440</v>
      </c>
      <c r="BV445" s="103">
        <v>3</v>
      </c>
      <c r="BW445" s="103">
        <v>1</v>
      </c>
      <c r="BX445" s="103">
        <v>2</v>
      </c>
      <c r="BY445" s="104">
        <v>36</v>
      </c>
      <c r="BZ445" s="103">
        <v>9</v>
      </c>
      <c r="CA445" s="103">
        <v>11</v>
      </c>
      <c r="CB445" s="104">
        <v>1200</v>
      </c>
      <c r="CC445" s="103">
        <v>8</v>
      </c>
      <c r="CD445" s="104">
        <v>100</v>
      </c>
      <c r="CE445" s="104">
        <v>7700</v>
      </c>
      <c r="CF445" s="104">
        <v>300</v>
      </c>
      <c r="CG445" s="104">
        <v>0</v>
      </c>
      <c r="CH445" s="104">
        <v>528</v>
      </c>
      <c r="CI445" s="104">
        <v>2028</v>
      </c>
      <c r="CJ445" s="104">
        <v>5672</v>
      </c>
      <c r="CK445" s="105">
        <v>0.4</v>
      </c>
      <c r="CL445" s="106" t="s">
        <v>66</v>
      </c>
      <c r="CN445" s="100">
        <f>AVERAGE(CE$6:CE445)</f>
        <v>7647.272727272727</v>
      </c>
      <c r="CO445" s="100">
        <f>AVERAGE(CI$6:CI445)</f>
        <v>2123.9909090909091</v>
      </c>
      <c r="CP445" s="100">
        <f>AVERAGE(CJ$6:CJ445)</f>
        <v>5523.2818181818184</v>
      </c>
    </row>
    <row r="446" spans="2:94" ht="16" x14ac:dyDescent="0.2">
      <c r="B446" s="103">
        <v>441</v>
      </c>
      <c r="C446" s="103">
        <v>0</v>
      </c>
      <c r="D446" s="103">
        <v>2</v>
      </c>
      <c r="E446" s="103">
        <v>1</v>
      </c>
      <c r="F446" s="104">
        <v>55</v>
      </c>
      <c r="G446" s="103">
        <v>4</v>
      </c>
      <c r="H446" s="103">
        <v>5</v>
      </c>
      <c r="I446" s="104">
        <v>0</v>
      </c>
      <c r="J446" s="103">
        <v>5</v>
      </c>
      <c r="K446" s="104">
        <v>300</v>
      </c>
      <c r="L446" s="104">
        <v>2550</v>
      </c>
      <c r="M446" s="104">
        <v>500</v>
      </c>
      <c r="N446" s="104">
        <v>0</v>
      </c>
      <c r="O446" s="104">
        <v>515</v>
      </c>
      <c r="P446" s="104">
        <v>1765</v>
      </c>
      <c r="Q446" s="104">
        <v>785</v>
      </c>
      <c r="R446" s="105">
        <v>0.25</v>
      </c>
      <c r="S446" s="106" t="s">
        <v>66</v>
      </c>
      <c r="U446" s="100">
        <f>AVERAGE(L$6:L446)</f>
        <v>4239.4557823129253</v>
      </c>
      <c r="V446" s="100">
        <f>AVERAGE(P$6:P446)</f>
        <v>1891.1519274376417</v>
      </c>
      <c r="W446" s="100">
        <f>AVERAGE(Q$6:Q446)</f>
        <v>2348.3038548752834</v>
      </c>
      <c r="X446" s="6"/>
      <c r="Z446" s="103">
        <v>441</v>
      </c>
      <c r="AA446" s="103">
        <v>2</v>
      </c>
      <c r="AB446" s="103">
        <v>3</v>
      </c>
      <c r="AC446" s="103">
        <v>2</v>
      </c>
      <c r="AD446" s="104">
        <v>32</v>
      </c>
      <c r="AE446" s="103">
        <v>10</v>
      </c>
      <c r="AF446" s="103">
        <v>12</v>
      </c>
      <c r="AG446" s="104">
        <v>1200</v>
      </c>
      <c r="AH446" s="103">
        <v>10</v>
      </c>
      <c r="AI446" s="104">
        <v>450</v>
      </c>
      <c r="AJ446" s="104">
        <v>7650</v>
      </c>
      <c r="AK446" s="104">
        <v>500</v>
      </c>
      <c r="AL446" s="104">
        <v>0</v>
      </c>
      <c r="AM446" s="104">
        <v>560</v>
      </c>
      <c r="AN446" s="104">
        <v>2560</v>
      </c>
      <c r="AO446" s="104">
        <v>5090</v>
      </c>
      <c r="AP446" s="105">
        <v>0.5</v>
      </c>
      <c r="AQ446" s="106" t="s">
        <v>66</v>
      </c>
      <c r="AS446" s="100">
        <f>AVERAGE(AJ$6:AJ446)</f>
        <v>6189.7959183673465</v>
      </c>
      <c r="AT446" s="100">
        <f>AVERAGE(AN$6:AN446)</f>
        <v>2152.2857142857142</v>
      </c>
      <c r="AU446" s="100">
        <f>AVERAGE(AO$6:AO446)</f>
        <v>4037.5102040816328</v>
      </c>
      <c r="AV446" s="6"/>
      <c r="AX446" s="103">
        <v>441</v>
      </c>
      <c r="AY446" s="103">
        <v>0</v>
      </c>
      <c r="AZ446" s="103">
        <v>3</v>
      </c>
      <c r="BA446" s="103">
        <v>0</v>
      </c>
      <c r="BB446" s="104">
        <v>54</v>
      </c>
      <c r="BC446" s="103">
        <v>7</v>
      </c>
      <c r="BD446" s="103">
        <v>7</v>
      </c>
      <c r="BE446" s="104">
        <v>0</v>
      </c>
      <c r="BF446" s="103">
        <v>7</v>
      </c>
      <c r="BG446" s="104">
        <v>300</v>
      </c>
      <c r="BH446" s="104">
        <v>5900</v>
      </c>
      <c r="BI446" s="104">
        <v>300</v>
      </c>
      <c r="BJ446" s="104">
        <v>0</v>
      </c>
      <c r="BK446" s="104">
        <v>618</v>
      </c>
      <c r="BL446" s="104">
        <v>1968</v>
      </c>
      <c r="BM446" s="104">
        <v>3932</v>
      </c>
      <c r="BN446" s="105">
        <v>0.35</v>
      </c>
      <c r="BO446" s="106" t="str">
        <v>No</v>
      </c>
      <c r="BQ446" s="100">
        <f>AVERAGE(BH$6:BH446)</f>
        <v>7494.557823129252</v>
      </c>
      <c r="BR446" s="100">
        <f>AVERAGE(BL$6:BL446)</f>
        <v>2073.4285714285716</v>
      </c>
      <c r="BS446" s="100">
        <f>AVERAGE(BM$6:BM446)</f>
        <v>5421.1292517006805</v>
      </c>
      <c r="BT446" s="6"/>
      <c r="BU446" s="103">
        <v>441</v>
      </c>
      <c r="BV446" s="103">
        <v>2</v>
      </c>
      <c r="BW446" s="103">
        <v>4</v>
      </c>
      <c r="BX446" s="103">
        <v>3</v>
      </c>
      <c r="BY446" s="104">
        <v>41</v>
      </c>
      <c r="BZ446" s="103">
        <v>6</v>
      </c>
      <c r="CA446" s="103">
        <v>9</v>
      </c>
      <c r="CB446" s="104">
        <v>800</v>
      </c>
      <c r="CC446" s="103">
        <v>7</v>
      </c>
      <c r="CD446" s="104">
        <v>400</v>
      </c>
      <c r="CE446" s="104">
        <v>6800</v>
      </c>
      <c r="CF446" s="104">
        <v>300</v>
      </c>
      <c r="CG446" s="104">
        <v>0</v>
      </c>
      <c r="CH446" s="104">
        <v>527</v>
      </c>
      <c r="CI446" s="104">
        <v>1877</v>
      </c>
      <c r="CJ446" s="104">
        <v>4923</v>
      </c>
      <c r="CK446" s="105">
        <v>0.35</v>
      </c>
      <c r="CL446" s="106" t="s">
        <v>66</v>
      </c>
      <c r="CN446" s="100">
        <f>AVERAGE(CE$6:CE446)</f>
        <v>7645.3514739229022</v>
      </c>
      <c r="CO446" s="100">
        <f>AVERAGE(CI$6:CI446)</f>
        <v>2123.4308390022675</v>
      </c>
      <c r="CP446" s="100">
        <f>AVERAGE(CJ$6:CJ446)</f>
        <v>5521.9206349206352</v>
      </c>
    </row>
    <row r="447" spans="2:94" ht="16" x14ac:dyDescent="0.2">
      <c r="B447" s="103">
        <v>442</v>
      </c>
      <c r="C447" s="103">
        <v>1</v>
      </c>
      <c r="D447" s="103">
        <v>2</v>
      </c>
      <c r="E447" s="103">
        <v>4</v>
      </c>
      <c r="F447" s="104">
        <v>51</v>
      </c>
      <c r="G447" s="103">
        <v>7</v>
      </c>
      <c r="H447" s="103">
        <v>11</v>
      </c>
      <c r="I447" s="104">
        <v>450</v>
      </c>
      <c r="J447" s="103">
        <v>10</v>
      </c>
      <c r="K447" s="104">
        <v>300</v>
      </c>
      <c r="L447" s="104">
        <v>5250</v>
      </c>
      <c r="M447" s="104">
        <v>500</v>
      </c>
      <c r="N447" s="104">
        <v>0</v>
      </c>
      <c r="O447" s="104">
        <v>750</v>
      </c>
      <c r="P447" s="104">
        <v>2750</v>
      </c>
      <c r="Q447" s="104">
        <v>2500</v>
      </c>
      <c r="R447" s="105">
        <v>0.5</v>
      </c>
      <c r="S447" s="106" t="s">
        <v>66</v>
      </c>
      <c r="U447" s="100">
        <f>AVERAGE(L$6:L447)</f>
        <v>4241.7420814479638</v>
      </c>
      <c r="V447" s="100">
        <f>AVERAGE(P$6:P447)</f>
        <v>1893.0950226244345</v>
      </c>
      <c r="W447" s="100">
        <f>AVERAGE(Q$6:Q447)</f>
        <v>2348.6470588235293</v>
      </c>
      <c r="X447" s="6"/>
      <c r="Z447" s="103">
        <v>442</v>
      </c>
      <c r="AA447" s="103">
        <v>4</v>
      </c>
      <c r="AB447" s="103">
        <v>3</v>
      </c>
      <c r="AC447" s="103">
        <v>3</v>
      </c>
      <c r="AD447" s="104">
        <v>55</v>
      </c>
      <c r="AE447" s="103">
        <v>5</v>
      </c>
      <c r="AF447" s="103">
        <v>8</v>
      </c>
      <c r="AG447" s="104">
        <v>2400</v>
      </c>
      <c r="AH447" s="103">
        <v>4</v>
      </c>
      <c r="AI447" s="104">
        <v>450</v>
      </c>
      <c r="AJ447" s="104">
        <v>5250</v>
      </c>
      <c r="AK447" s="104">
        <v>500</v>
      </c>
      <c r="AL447" s="104">
        <v>0</v>
      </c>
      <c r="AM447" s="104">
        <v>460</v>
      </c>
      <c r="AN447" s="104">
        <v>1560</v>
      </c>
      <c r="AO447" s="104">
        <v>3690</v>
      </c>
      <c r="AP447" s="105">
        <v>0.2</v>
      </c>
      <c r="AQ447" s="106" t="s">
        <v>66</v>
      </c>
      <c r="AS447" s="100">
        <f>AVERAGE(AJ$6:AJ447)</f>
        <v>6187.6696832579182</v>
      </c>
      <c r="AT447" s="100">
        <f>AVERAGE(AN$6:AN447)</f>
        <v>2150.9457013574661</v>
      </c>
      <c r="AU447" s="100">
        <f>AVERAGE(AO$6:AO447)</f>
        <v>4036.7239819004526</v>
      </c>
      <c r="AV447" s="6"/>
      <c r="AX447" s="103">
        <v>442</v>
      </c>
      <c r="AY447" s="103">
        <v>2</v>
      </c>
      <c r="AZ447" s="103">
        <v>3</v>
      </c>
      <c r="BA447" s="103">
        <v>4</v>
      </c>
      <c r="BB447" s="104">
        <v>50</v>
      </c>
      <c r="BC447" s="103">
        <v>6</v>
      </c>
      <c r="BD447" s="103">
        <v>10</v>
      </c>
      <c r="BE447" s="104">
        <v>800</v>
      </c>
      <c r="BF447" s="103">
        <v>8</v>
      </c>
      <c r="BG447" s="104">
        <v>300</v>
      </c>
      <c r="BH447" s="104">
        <v>7500</v>
      </c>
      <c r="BI447" s="104">
        <v>300</v>
      </c>
      <c r="BJ447" s="104">
        <v>0</v>
      </c>
      <c r="BK447" s="104">
        <v>640</v>
      </c>
      <c r="BL447" s="104">
        <v>2140</v>
      </c>
      <c r="BM447" s="104">
        <v>5360</v>
      </c>
      <c r="BN447" s="105">
        <v>0.4</v>
      </c>
      <c r="BO447" s="106" t="str">
        <v>No</v>
      </c>
      <c r="BQ447" s="100">
        <f>AVERAGE(BH$6:BH447)</f>
        <v>7494.570135746606</v>
      </c>
      <c r="BR447" s="100">
        <f>AVERAGE(BL$6:BL447)</f>
        <v>2073.579185520362</v>
      </c>
      <c r="BS447" s="100">
        <f>AVERAGE(BM$6:BM447)</f>
        <v>5420.9909502262444</v>
      </c>
      <c r="BT447" s="6"/>
      <c r="BU447" s="103">
        <v>442</v>
      </c>
      <c r="BV447" s="103">
        <v>2</v>
      </c>
      <c r="BW447" s="103">
        <v>5</v>
      </c>
      <c r="BX447" s="103">
        <v>4</v>
      </c>
      <c r="BY447" s="104">
        <v>47</v>
      </c>
      <c r="BZ447" s="103">
        <v>10</v>
      </c>
      <c r="CA447" s="103">
        <v>14</v>
      </c>
      <c r="CB447" s="104">
        <v>800</v>
      </c>
      <c r="CC447" s="103">
        <v>12</v>
      </c>
      <c r="CD447" s="104">
        <v>500</v>
      </c>
      <c r="CE447" s="104">
        <v>10900</v>
      </c>
      <c r="CF447" s="104">
        <v>300</v>
      </c>
      <c r="CG447" s="104">
        <v>0</v>
      </c>
      <c r="CH447" s="104">
        <v>804</v>
      </c>
      <c r="CI447" s="104">
        <v>2904</v>
      </c>
      <c r="CJ447" s="104">
        <v>7996</v>
      </c>
      <c r="CK447" s="105">
        <v>0.6</v>
      </c>
      <c r="CL447" s="106" t="s">
        <v>66</v>
      </c>
      <c r="CN447" s="100">
        <f>AVERAGE(CE$6:CE447)</f>
        <v>7652.714932126697</v>
      </c>
      <c r="CO447" s="100">
        <f>AVERAGE(CI$6:CI447)</f>
        <v>2125.1968325791854</v>
      </c>
      <c r="CP447" s="100">
        <f>AVERAGE(CJ$6:CJ447)</f>
        <v>5527.5180995475112</v>
      </c>
    </row>
    <row r="448" spans="2:94" ht="16" x14ac:dyDescent="0.2">
      <c r="B448" s="103">
        <v>443</v>
      </c>
      <c r="C448" s="103">
        <v>1</v>
      </c>
      <c r="D448" s="103">
        <v>4</v>
      </c>
      <c r="E448" s="103">
        <v>3</v>
      </c>
      <c r="F448" s="104">
        <v>47</v>
      </c>
      <c r="G448" s="103">
        <v>5</v>
      </c>
      <c r="H448" s="103">
        <v>8</v>
      </c>
      <c r="I448" s="104">
        <v>450</v>
      </c>
      <c r="J448" s="103">
        <v>7</v>
      </c>
      <c r="K448" s="104">
        <v>600</v>
      </c>
      <c r="L448" s="104">
        <v>4200</v>
      </c>
      <c r="M448" s="104">
        <v>500</v>
      </c>
      <c r="N448" s="104">
        <v>0</v>
      </c>
      <c r="O448" s="104">
        <v>569</v>
      </c>
      <c r="P448" s="104">
        <v>2119</v>
      </c>
      <c r="Q448" s="104">
        <v>2081</v>
      </c>
      <c r="R448" s="105">
        <v>0.35</v>
      </c>
      <c r="S448" s="106" t="s">
        <v>66</v>
      </c>
      <c r="U448" s="100">
        <f>AVERAGE(L$6:L448)</f>
        <v>4241.6478555304739</v>
      </c>
      <c r="V448" s="100">
        <f>AVERAGE(P$6:P448)</f>
        <v>1893.6049661399547</v>
      </c>
      <c r="W448" s="100">
        <f>AVERAGE(Q$6:Q448)</f>
        <v>2348.0428893905191</v>
      </c>
      <c r="X448" s="6"/>
      <c r="Z448" s="103">
        <v>443</v>
      </c>
      <c r="AA448" s="103">
        <v>3</v>
      </c>
      <c r="AB448" s="103">
        <v>4</v>
      </c>
      <c r="AC448" s="103">
        <v>0</v>
      </c>
      <c r="AD448" s="104">
        <v>32</v>
      </c>
      <c r="AE448" s="103">
        <v>8</v>
      </c>
      <c r="AF448" s="103">
        <v>8</v>
      </c>
      <c r="AG448" s="104">
        <v>1800</v>
      </c>
      <c r="AH448" s="103">
        <v>5</v>
      </c>
      <c r="AI448" s="104">
        <v>600</v>
      </c>
      <c r="AJ448" s="104">
        <v>5400</v>
      </c>
      <c r="AK448" s="104">
        <v>500</v>
      </c>
      <c r="AL448" s="104">
        <v>0</v>
      </c>
      <c r="AM448" s="104">
        <v>400</v>
      </c>
      <c r="AN448" s="104">
        <v>1650</v>
      </c>
      <c r="AO448" s="104">
        <v>3750</v>
      </c>
      <c r="AP448" s="105">
        <v>0.25</v>
      </c>
      <c r="AQ448" s="106" t="s">
        <v>66</v>
      </c>
      <c r="AS448" s="100">
        <f>AVERAGE(AJ$6:AJ448)</f>
        <v>6185.8916478555302</v>
      </c>
      <c r="AT448" s="100">
        <f>AVERAGE(AN$6:AN448)</f>
        <v>2149.8148984198647</v>
      </c>
      <c r="AU448" s="100">
        <f>AVERAGE(AO$6:AO448)</f>
        <v>4036.076749435666</v>
      </c>
      <c r="AV448" s="6"/>
      <c r="AX448" s="103">
        <v>443</v>
      </c>
      <c r="AY448" s="103">
        <v>5</v>
      </c>
      <c r="AZ448" s="103">
        <v>2</v>
      </c>
      <c r="BA448" s="103">
        <v>2</v>
      </c>
      <c r="BB448" s="104">
        <v>42</v>
      </c>
      <c r="BC448" s="103">
        <v>8</v>
      </c>
      <c r="BD448" s="103">
        <v>10</v>
      </c>
      <c r="BE448" s="104">
        <v>2000</v>
      </c>
      <c r="BF448" s="103">
        <v>5</v>
      </c>
      <c r="BG448" s="104">
        <v>200</v>
      </c>
      <c r="BH448" s="104">
        <v>6200</v>
      </c>
      <c r="BI448" s="104">
        <v>300</v>
      </c>
      <c r="BJ448" s="104">
        <v>0</v>
      </c>
      <c r="BK448" s="104">
        <v>450</v>
      </c>
      <c r="BL448" s="104">
        <v>1500</v>
      </c>
      <c r="BM448" s="104">
        <v>4700</v>
      </c>
      <c r="BN448" s="105">
        <v>0.25</v>
      </c>
      <c r="BO448" s="106" t="str">
        <v>No</v>
      </c>
      <c r="BQ448" s="100">
        <f>AVERAGE(BH$6:BH448)</f>
        <v>7491.6478555304739</v>
      </c>
      <c r="BR448" s="100">
        <f>AVERAGE(BL$6:BL448)</f>
        <v>2072.2844243792324</v>
      </c>
      <c r="BS448" s="100">
        <f>AVERAGE(BM$6:BM448)</f>
        <v>5419.3634311512415</v>
      </c>
      <c r="BT448" s="6"/>
      <c r="BU448" s="103">
        <v>443</v>
      </c>
      <c r="BV448" s="103">
        <v>0</v>
      </c>
      <c r="BW448" s="103">
        <v>2</v>
      </c>
      <c r="BX448" s="103">
        <v>0</v>
      </c>
      <c r="BY448" s="104">
        <v>41</v>
      </c>
      <c r="BZ448" s="103">
        <v>6</v>
      </c>
      <c r="CA448" s="103">
        <v>6</v>
      </c>
      <c r="CB448" s="104">
        <v>0</v>
      </c>
      <c r="CC448" s="103">
        <v>6</v>
      </c>
      <c r="CD448" s="104">
        <v>200</v>
      </c>
      <c r="CE448" s="104">
        <v>5000</v>
      </c>
      <c r="CF448" s="104">
        <v>300</v>
      </c>
      <c r="CG448" s="104">
        <v>0</v>
      </c>
      <c r="CH448" s="104">
        <v>486</v>
      </c>
      <c r="CI448" s="104">
        <v>1686</v>
      </c>
      <c r="CJ448" s="104">
        <v>3314</v>
      </c>
      <c r="CK448" s="105">
        <v>0.3</v>
      </c>
      <c r="CL448" s="106" t="s">
        <v>66</v>
      </c>
      <c r="CN448" s="100">
        <f>AVERAGE(CE$6:CE448)</f>
        <v>7646.7268623024829</v>
      </c>
      <c r="CO448" s="100">
        <f>AVERAGE(CI$6:CI448)</f>
        <v>2124.2054176072234</v>
      </c>
      <c r="CP448" s="100">
        <f>AVERAGE(CJ$6:CJ448)</f>
        <v>5522.5214446952596</v>
      </c>
    </row>
    <row r="449" spans="2:94" ht="16" x14ac:dyDescent="0.2">
      <c r="B449" s="103">
        <v>444</v>
      </c>
      <c r="C449" s="103">
        <v>4</v>
      </c>
      <c r="D449" s="103">
        <v>4</v>
      </c>
      <c r="E449" s="103">
        <v>4</v>
      </c>
      <c r="F449" s="104">
        <v>31</v>
      </c>
      <c r="G449" s="103">
        <v>6</v>
      </c>
      <c r="H449" s="103">
        <v>10</v>
      </c>
      <c r="I449" s="104">
        <v>1800</v>
      </c>
      <c r="J449" s="103">
        <v>6</v>
      </c>
      <c r="K449" s="104">
        <v>600</v>
      </c>
      <c r="L449" s="104">
        <v>5100</v>
      </c>
      <c r="M449" s="104">
        <v>500</v>
      </c>
      <c r="N449" s="104">
        <v>0</v>
      </c>
      <c r="O449" s="104">
        <v>426</v>
      </c>
      <c r="P449" s="104">
        <v>1826</v>
      </c>
      <c r="Q449" s="104">
        <v>3274</v>
      </c>
      <c r="R449" s="105">
        <v>0.3</v>
      </c>
      <c r="S449" s="106" t="s">
        <v>66</v>
      </c>
      <c r="U449" s="100">
        <f>AVERAGE(L$6:L449)</f>
        <v>4243.5810810810808</v>
      </c>
      <c r="V449" s="100">
        <f>AVERAGE(P$6:P449)</f>
        <v>1893.4527027027027</v>
      </c>
      <c r="W449" s="100">
        <f>AVERAGE(Q$6:Q449)</f>
        <v>2350.1283783783783</v>
      </c>
      <c r="X449" s="6"/>
      <c r="Z449" s="103">
        <v>444</v>
      </c>
      <c r="AA449" s="103">
        <v>3</v>
      </c>
      <c r="AB449" s="103">
        <v>2</v>
      </c>
      <c r="AC449" s="103">
        <v>4</v>
      </c>
      <c r="AD449" s="104">
        <v>61</v>
      </c>
      <c r="AE449" s="103">
        <v>4</v>
      </c>
      <c r="AF449" s="103">
        <v>8</v>
      </c>
      <c r="AG449" s="104">
        <v>1800</v>
      </c>
      <c r="AH449" s="103">
        <v>5</v>
      </c>
      <c r="AI449" s="104">
        <v>300</v>
      </c>
      <c r="AJ449" s="104">
        <v>5100</v>
      </c>
      <c r="AK449" s="104">
        <v>500</v>
      </c>
      <c r="AL449" s="104">
        <v>0</v>
      </c>
      <c r="AM449" s="104">
        <v>545</v>
      </c>
      <c r="AN449" s="104">
        <v>1795</v>
      </c>
      <c r="AO449" s="104">
        <v>3305</v>
      </c>
      <c r="AP449" s="105">
        <v>0.25</v>
      </c>
      <c r="AQ449" s="106" t="s">
        <v>66</v>
      </c>
      <c r="AS449" s="100">
        <f>AVERAGE(AJ$6:AJ449)</f>
        <v>6183.4459459459458</v>
      </c>
      <c r="AT449" s="100">
        <f>AVERAGE(AN$6:AN449)</f>
        <v>2149.015765765766</v>
      </c>
      <c r="AU449" s="100">
        <f>AVERAGE(AO$6:AO449)</f>
        <v>4034.4301801801803</v>
      </c>
      <c r="AV449" s="6"/>
      <c r="AX449" s="103">
        <v>444</v>
      </c>
      <c r="AY449" s="103">
        <v>4</v>
      </c>
      <c r="AZ449" s="103">
        <v>3</v>
      </c>
      <c r="BA449" s="103">
        <v>1</v>
      </c>
      <c r="BB449" s="104">
        <v>41</v>
      </c>
      <c r="BC449" s="103">
        <v>8</v>
      </c>
      <c r="BD449" s="103">
        <v>9</v>
      </c>
      <c r="BE449" s="104">
        <v>1600</v>
      </c>
      <c r="BF449" s="103">
        <v>5</v>
      </c>
      <c r="BG449" s="104">
        <v>300</v>
      </c>
      <c r="BH449" s="104">
        <v>5900</v>
      </c>
      <c r="BI449" s="104">
        <v>300</v>
      </c>
      <c r="BJ449" s="104">
        <v>0</v>
      </c>
      <c r="BK449" s="104">
        <v>445</v>
      </c>
      <c r="BL449" s="104">
        <v>1495</v>
      </c>
      <c r="BM449" s="104">
        <v>4405</v>
      </c>
      <c r="BN449" s="105">
        <v>0.25</v>
      </c>
      <c r="BO449" s="106" t="str">
        <v>No</v>
      </c>
      <c r="BQ449" s="100">
        <f>AVERAGE(BH$6:BH449)</f>
        <v>7488.0630630630631</v>
      </c>
      <c r="BR449" s="100">
        <f>AVERAGE(BL$6:BL449)</f>
        <v>2070.984234234234</v>
      </c>
      <c r="BS449" s="100">
        <f>AVERAGE(BM$6:BM449)</f>
        <v>5417.0788288288286</v>
      </c>
      <c r="BT449" s="6"/>
      <c r="BU449" s="103">
        <v>444</v>
      </c>
      <c r="BV449" s="103">
        <v>4</v>
      </c>
      <c r="BW449" s="103">
        <v>4</v>
      </c>
      <c r="BX449" s="103">
        <v>0</v>
      </c>
      <c r="BY449" s="104">
        <v>39</v>
      </c>
      <c r="BZ449" s="103">
        <v>7</v>
      </c>
      <c r="CA449" s="103">
        <v>7</v>
      </c>
      <c r="CB449" s="104">
        <v>1600</v>
      </c>
      <c r="CC449" s="103">
        <v>3</v>
      </c>
      <c r="CD449" s="104">
        <v>400</v>
      </c>
      <c r="CE449" s="104">
        <v>4400</v>
      </c>
      <c r="CF449" s="104">
        <v>300</v>
      </c>
      <c r="CG449" s="104">
        <v>0</v>
      </c>
      <c r="CH449" s="104">
        <v>357</v>
      </c>
      <c r="CI449" s="104">
        <v>1107</v>
      </c>
      <c r="CJ449" s="104">
        <v>3293</v>
      </c>
      <c r="CK449" s="105">
        <v>0.15</v>
      </c>
      <c r="CL449" s="106" t="s">
        <v>66</v>
      </c>
      <c r="CN449" s="100">
        <f>AVERAGE(CE$6:CE449)</f>
        <v>7639.4144144144148</v>
      </c>
      <c r="CO449" s="100">
        <f>AVERAGE(CI$6:CI449)</f>
        <v>2121.9144144144143</v>
      </c>
      <c r="CP449" s="100">
        <f>AVERAGE(CJ$6:CJ449)</f>
        <v>5517.5</v>
      </c>
    </row>
    <row r="450" spans="2:94" ht="16" x14ac:dyDescent="0.2">
      <c r="B450" s="103">
        <v>445</v>
      </c>
      <c r="C450" s="103">
        <v>1</v>
      </c>
      <c r="D450" s="103">
        <v>1</v>
      </c>
      <c r="E450" s="103">
        <v>4</v>
      </c>
      <c r="F450" s="104">
        <v>51</v>
      </c>
      <c r="G450" s="103">
        <v>4</v>
      </c>
      <c r="H450" s="103">
        <v>8</v>
      </c>
      <c r="I450" s="104">
        <v>450</v>
      </c>
      <c r="J450" s="103">
        <v>7</v>
      </c>
      <c r="K450" s="104">
        <v>150</v>
      </c>
      <c r="L450" s="104">
        <v>3750</v>
      </c>
      <c r="M450" s="104">
        <v>500</v>
      </c>
      <c r="N450" s="104">
        <v>0</v>
      </c>
      <c r="O450" s="104">
        <v>597</v>
      </c>
      <c r="P450" s="104">
        <v>2147</v>
      </c>
      <c r="Q450" s="104">
        <v>1603</v>
      </c>
      <c r="R450" s="105">
        <v>0.35</v>
      </c>
      <c r="S450" s="106" t="s">
        <v>66</v>
      </c>
      <c r="U450" s="100">
        <f>AVERAGE(L$6:L450)</f>
        <v>4242.4719101123592</v>
      </c>
      <c r="V450" s="100">
        <f>AVERAGE(P$6:P450)</f>
        <v>1894.0224719101125</v>
      </c>
      <c r="W450" s="100">
        <f>AVERAGE(Q$6:Q450)</f>
        <v>2348.4494382022472</v>
      </c>
      <c r="X450" s="6"/>
      <c r="Z450" s="103">
        <v>445</v>
      </c>
      <c r="AA450" s="103">
        <v>4</v>
      </c>
      <c r="AB450" s="103">
        <v>5</v>
      </c>
      <c r="AC450" s="103">
        <v>3</v>
      </c>
      <c r="AD450" s="104">
        <v>45</v>
      </c>
      <c r="AE450" s="103">
        <v>7</v>
      </c>
      <c r="AF450" s="103">
        <v>10</v>
      </c>
      <c r="AG450" s="104">
        <v>2400</v>
      </c>
      <c r="AH450" s="103">
        <v>6</v>
      </c>
      <c r="AI450" s="104">
        <v>750</v>
      </c>
      <c r="AJ450" s="104">
        <v>6750</v>
      </c>
      <c r="AK450" s="104">
        <v>500</v>
      </c>
      <c r="AL450" s="104">
        <v>0</v>
      </c>
      <c r="AM450" s="104">
        <v>510</v>
      </c>
      <c r="AN450" s="104">
        <v>1910</v>
      </c>
      <c r="AO450" s="104">
        <v>4840</v>
      </c>
      <c r="AP450" s="105">
        <v>0.3</v>
      </c>
      <c r="AQ450" s="106" t="s">
        <v>66</v>
      </c>
      <c r="AS450" s="100">
        <f>AVERAGE(AJ$6:AJ450)</f>
        <v>6184.7191011235955</v>
      </c>
      <c r="AT450" s="100">
        <f>AVERAGE(AN$6:AN450)</f>
        <v>2148.4786516853933</v>
      </c>
      <c r="AU450" s="100">
        <f>AVERAGE(AO$6:AO450)</f>
        <v>4036.2404494382022</v>
      </c>
      <c r="AV450" s="6"/>
      <c r="AX450" s="103">
        <v>445</v>
      </c>
      <c r="AY450" s="103">
        <v>0</v>
      </c>
      <c r="AZ450" s="103">
        <v>2</v>
      </c>
      <c r="BA450" s="103">
        <v>5</v>
      </c>
      <c r="BB450" s="104">
        <v>60</v>
      </c>
      <c r="BC450" s="103">
        <v>5</v>
      </c>
      <c r="BD450" s="103">
        <v>10</v>
      </c>
      <c r="BE450" s="104">
        <v>0</v>
      </c>
      <c r="BF450" s="103">
        <v>10</v>
      </c>
      <c r="BG450" s="104">
        <v>200</v>
      </c>
      <c r="BH450" s="104">
        <v>8200</v>
      </c>
      <c r="BI450" s="104">
        <v>300</v>
      </c>
      <c r="BJ450" s="104">
        <v>0</v>
      </c>
      <c r="BK450" s="104">
        <v>840</v>
      </c>
      <c r="BL450" s="104">
        <v>2640</v>
      </c>
      <c r="BM450" s="104">
        <v>5560</v>
      </c>
      <c r="BN450" s="105">
        <v>0.5</v>
      </c>
      <c r="BO450" s="106" t="str">
        <v>No</v>
      </c>
      <c r="BQ450" s="100">
        <f>AVERAGE(BH$6:BH450)</f>
        <v>7489.6629213483147</v>
      </c>
      <c r="BR450" s="100">
        <f>AVERAGE(BL$6:BL450)</f>
        <v>2072.2629213483146</v>
      </c>
      <c r="BS450" s="100">
        <f>AVERAGE(BM$6:BM450)</f>
        <v>5417.4</v>
      </c>
      <c r="BT450" s="6"/>
      <c r="BU450" s="103">
        <v>445</v>
      </c>
      <c r="BV450" s="103">
        <v>2</v>
      </c>
      <c r="BW450" s="103">
        <v>3</v>
      </c>
      <c r="BX450" s="103">
        <v>0</v>
      </c>
      <c r="BY450" s="104">
        <v>67</v>
      </c>
      <c r="BZ450" s="103">
        <v>8</v>
      </c>
      <c r="CA450" s="103">
        <v>8</v>
      </c>
      <c r="CB450" s="104">
        <v>800</v>
      </c>
      <c r="CC450" s="103">
        <v>6</v>
      </c>
      <c r="CD450" s="104">
        <v>300</v>
      </c>
      <c r="CE450" s="104">
        <v>5900</v>
      </c>
      <c r="CF450" s="104">
        <v>300</v>
      </c>
      <c r="CG450" s="104">
        <v>0</v>
      </c>
      <c r="CH450" s="104">
        <v>642</v>
      </c>
      <c r="CI450" s="104">
        <v>1842</v>
      </c>
      <c r="CJ450" s="104">
        <v>4058</v>
      </c>
      <c r="CK450" s="105">
        <v>0.3</v>
      </c>
      <c r="CL450" s="106" t="s">
        <v>66</v>
      </c>
      <c r="CN450" s="100">
        <f>AVERAGE(CE$6:CE450)</f>
        <v>7635.5056179775283</v>
      </c>
      <c r="CO450" s="100">
        <f>AVERAGE(CI$6:CI450)</f>
        <v>2121.2853932584271</v>
      </c>
      <c r="CP450" s="100">
        <f>AVERAGE(CJ$6:CJ450)</f>
        <v>5514.2202247191008</v>
      </c>
    </row>
    <row r="451" spans="2:94" ht="16" x14ac:dyDescent="0.2">
      <c r="B451" s="103">
        <v>446</v>
      </c>
      <c r="C451" s="103">
        <v>0</v>
      </c>
      <c r="D451" s="103">
        <v>5</v>
      </c>
      <c r="E451" s="103">
        <v>3</v>
      </c>
      <c r="F451" s="104">
        <v>40</v>
      </c>
      <c r="G451" s="103">
        <v>9</v>
      </c>
      <c r="H451" s="103">
        <v>12</v>
      </c>
      <c r="I451" s="104">
        <v>0</v>
      </c>
      <c r="J451" s="103">
        <v>12</v>
      </c>
      <c r="K451" s="104">
        <v>750</v>
      </c>
      <c r="L451" s="104">
        <v>6150</v>
      </c>
      <c r="M451" s="104">
        <v>500</v>
      </c>
      <c r="N451" s="104">
        <v>0</v>
      </c>
      <c r="O451" s="104">
        <v>720</v>
      </c>
      <c r="P451" s="104">
        <v>3020</v>
      </c>
      <c r="Q451" s="104">
        <v>3130</v>
      </c>
      <c r="R451" s="105">
        <v>0.6</v>
      </c>
      <c r="S451" s="106" t="s">
        <v>66</v>
      </c>
      <c r="U451" s="100">
        <f>AVERAGE(L$6:L451)</f>
        <v>4246.7488789237668</v>
      </c>
      <c r="V451" s="100">
        <f>AVERAGE(P$6:P451)</f>
        <v>1896.5470852017938</v>
      </c>
      <c r="W451" s="100">
        <f>AVERAGE(Q$6:Q451)</f>
        <v>2350.201793721973</v>
      </c>
      <c r="X451" s="6"/>
      <c r="Z451" s="103">
        <v>446</v>
      </c>
      <c r="AA451" s="103">
        <v>1</v>
      </c>
      <c r="AB451" s="103">
        <v>1</v>
      </c>
      <c r="AC451" s="103">
        <v>3</v>
      </c>
      <c r="AD451" s="104">
        <v>13</v>
      </c>
      <c r="AE451" s="103">
        <v>7</v>
      </c>
      <c r="AF451" s="103">
        <v>10</v>
      </c>
      <c r="AG451" s="104">
        <v>600</v>
      </c>
      <c r="AH451" s="103">
        <v>9</v>
      </c>
      <c r="AI451" s="104">
        <v>150</v>
      </c>
      <c r="AJ451" s="104">
        <v>6150</v>
      </c>
      <c r="AK451" s="104">
        <v>500</v>
      </c>
      <c r="AL451" s="104">
        <v>0</v>
      </c>
      <c r="AM451" s="104">
        <v>357</v>
      </c>
      <c r="AN451" s="104">
        <v>2207</v>
      </c>
      <c r="AO451" s="104">
        <v>3943</v>
      </c>
      <c r="AP451" s="105">
        <v>0.45</v>
      </c>
      <c r="AQ451" s="106" t="s">
        <v>66</v>
      </c>
      <c r="AS451" s="100">
        <f>AVERAGE(AJ$6:AJ451)</f>
        <v>6184.641255605381</v>
      </c>
      <c r="AT451" s="100">
        <f>AVERAGE(AN$6:AN451)</f>
        <v>2148.6098654708521</v>
      </c>
      <c r="AU451" s="100">
        <f>AVERAGE(AO$6:AO451)</f>
        <v>4036.0313901345294</v>
      </c>
      <c r="AV451" s="6"/>
      <c r="AX451" s="103">
        <v>446</v>
      </c>
      <c r="AY451" s="103">
        <v>4</v>
      </c>
      <c r="AZ451" s="103">
        <v>5</v>
      </c>
      <c r="BA451" s="103">
        <v>2</v>
      </c>
      <c r="BB451" s="104">
        <v>62</v>
      </c>
      <c r="BC451" s="103">
        <v>9</v>
      </c>
      <c r="BD451" s="103">
        <v>11</v>
      </c>
      <c r="BE451" s="104">
        <v>1600</v>
      </c>
      <c r="BF451" s="103">
        <v>7</v>
      </c>
      <c r="BG451" s="104">
        <v>500</v>
      </c>
      <c r="BH451" s="104">
        <v>7700</v>
      </c>
      <c r="BI451" s="104">
        <v>300</v>
      </c>
      <c r="BJ451" s="104">
        <v>0</v>
      </c>
      <c r="BK451" s="104">
        <v>674</v>
      </c>
      <c r="BL451" s="104">
        <v>2024</v>
      </c>
      <c r="BM451" s="104">
        <v>5676</v>
      </c>
      <c r="BN451" s="105">
        <v>0.35</v>
      </c>
      <c r="BO451" s="106" t="str">
        <v>No</v>
      </c>
      <c r="BQ451" s="100">
        <f>AVERAGE(BH$6:BH451)</f>
        <v>7490.134529147982</v>
      </c>
      <c r="BR451" s="100">
        <f>AVERAGE(BL$6:BL451)</f>
        <v>2072.1547085201792</v>
      </c>
      <c r="BS451" s="100">
        <f>AVERAGE(BM$6:BM451)</f>
        <v>5417.9798206278028</v>
      </c>
      <c r="BT451" s="6"/>
      <c r="BU451" s="103">
        <v>446</v>
      </c>
      <c r="BV451" s="103">
        <v>4</v>
      </c>
      <c r="BW451" s="103">
        <v>3</v>
      </c>
      <c r="BX451" s="103">
        <v>1</v>
      </c>
      <c r="BY451" s="104">
        <v>56</v>
      </c>
      <c r="BZ451" s="103">
        <v>6</v>
      </c>
      <c r="CA451" s="103">
        <v>7</v>
      </c>
      <c r="CB451" s="104">
        <v>1600</v>
      </c>
      <c r="CC451" s="103">
        <v>3</v>
      </c>
      <c r="CD451" s="104">
        <v>300</v>
      </c>
      <c r="CE451" s="104">
        <v>4300</v>
      </c>
      <c r="CF451" s="104">
        <v>300</v>
      </c>
      <c r="CG451" s="104">
        <v>0</v>
      </c>
      <c r="CH451" s="104">
        <v>408</v>
      </c>
      <c r="CI451" s="104">
        <v>1158</v>
      </c>
      <c r="CJ451" s="104">
        <v>3142</v>
      </c>
      <c r="CK451" s="105">
        <v>0.15</v>
      </c>
      <c r="CL451" s="106" t="s">
        <v>66</v>
      </c>
      <c r="CN451" s="100">
        <f>AVERAGE(CE$6:CE451)</f>
        <v>7628.0269058295962</v>
      </c>
      <c r="CO451" s="100">
        <f>AVERAGE(CI$6:CI451)</f>
        <v>2119.1255605381166</v>
      </c>
      <c r="CP451" s="100">
        <f>AVERAGE(CJ$6:CJ451)</f>
        <v>5508.9013452914796</v>
      </c>
    </row>
    <row r="452" spans="2:94" ht="16" x14ac:dyDescent="0.2">
      <c r="B452" s="103">
        <v>447</v>
      </c>
      <c r="C452" s="103">
        <v>2</v>
      </c>
      <c r="D452" s="103">
        <v>4</v>
      </c>
      <c r="E452" s="103">
        <v>5</v>
      </c>
      <c r="F452" s="104">
        <v>61</v>
      </c>
      <c r="G452" s="103">
        <v>7</v>
      </c>
      <c r="H452" s="103">
        <v>12</v>
      </c>
      <c r="I452" s="104">
        <v>900</v>
      </c>
      <c r="J452" s="103">
        <v>10</v>
      </c>
      <c r="K452" s="104">
        <v>600</v>
      </c>
      <c r="L452" s="104">
        <v>6000</v>
      </c>
      <c r="M452" s="104">
        <v>500</v>
      </c>
      <c r="N452" s="104">
        <v>0</v>
      </c>
      <c r="O452" s="104">
        <v>850</v>
      </c>
      <c r="P452" s="104">
        <v>2850</v>
      </c>
      <c r="Q452" s="104">
        <v>3150</v>
      </c>
      <c r="R452" s="105">
        <v>0.5</v>
      </c>
      <c r="S452" s="106" t="s">
        <v>66</v>
      </c>
      <c r="U452" s="100">
        <f>AVERAGE(L$6:L452)</f>
        <v>4250.6711409395975</v>
      </c>
      <c r="V452" s="100">
        <f>AVERAGE(P$6:P452)</f>
        <v>1898.6800894854587</v>
      </c>
      <c r="W452" s="100">
        <f>AVERAGE(Q$6:Q452)</f>
        <v>2351.9910514541389</v>
      </c>
      <c r="X452" s="6"/>
      <c r="Z452" s="103">
        <v>447</v>
      </c>
      <c r="AA452" s="103">
        <v>1</v>
      </c>
      <c r="AB452" s="103">
        <v>4</v>
      </c>
      <c r="AC452" s="103">
        <v>1</v>
      </c>
      <c r="AD452" s="104">
        <v>65</v>
      </c>
      <c r="AE452" s="103">
        <v>8</v>
      </c>
      <c r="AF452" s="103">
        <v>9</v>
      </c>
      <c r="AG452" s="104">
        <v>600</v>
      </c>
      <c r="AH452" s="103">
        <v>8</v>
      </c>
      <c r="AI452" s="104">
        <v>600</v>
      </c>
      <c r="AJ452" s="104">
        <v>6000</v>
      </c>
      <c r="AK452" s="104">
        <v>500</v>
      </c>
      <c r="AL452" s="104">
        <v>0</v>
      </c>
      <c r="AM452" s="104">
        <v>760</v>
      </c>
      <c r="AN452" s="104">
        <v>2460</v>
      </c>
      <c r="AO452" s="104">
        <v>3540</v>
      </c>
      <c r="AP452" s="105">
        <v>0.4</v>
      </c>
      <c r="AQ452" s="106" t="s">
        <v>66</v>
      </c>
      <c r="AS452" s="100">
        <f>AVERAGE(AJ$6:AJ452)</f>
        <v>6184.2281879194634</v>
      </c>
      <c r="AT452" s="100">
        <f>AVERAGE(AN$6:AN452)</f>
        <v>2149.3064876957496</v>
      </c>
      <c r="AU452" s="100">
        <f>AVERAGE(AO$6:AO452)</f>
        <v>4034.9217002237137</v>
      </c>
      <c r="AV452" s="6"/>
      <c r="AX452" s="103">
        <v>447</v>
      </c>
      <c r="AY452" s="103">
        <v>4</v>
      </c>
      <c r="AZ452" s="103">
        <v>4</v>
      </c>
      <c r="BA452" s="103">
        <v>0</v>
      </c>
      <c r="BB452" s="104">
        <v>48</v>
      </c>
      <c r="BC452" s="103">
        <v>5</v>
      </c>
      <c r="BD452" s="103">
        <v>5</v>
      </c>
      <c r="BE452" s="104">
        <v>1600</v>
      </c>
      <c r="BF452" s="103">
        <v>1</v>
      </c>
      <c r="BG452" s="104">
        <v>400</v>
      </c>
      <c r="BH452" s="104">
        <v>2800</v>
      </c>
      <c r="BI452" s="104">
        <v>300</v>
      </c>
      <c r="BJ452" s="104">
        <v>0</v>
      </c>
      <c r="BK452" s="104">
        <v>288</v>
      </c>
      <c r="BL452" s="104">
        <v>738</v>
      </c>
      <c r="BM452" s="104">
        <v>2062</v>
      </c>
      <c r="BN452" s="105">
        <v>0.05</v>
      </c>
      <c r="BO452" s="106" t="str">
        <v>No</v>
      </c>
      <c r="BQ452" s="100">
        <f>AVERAGE(BH$6:BH452)</f>
        <v>7479.6420581655484</v>
      </c>
      <c r="BR452" s="100">
        <f>AVERAGE(BL$6:BL452)</f>
        <v>2069.1700223713647</v>
      </c>
      <c r="BS452" s="100">
        <f>AVERAGE(BM$6:BM452)</f>
        <v>5410.4720357941833</v>
      </c>
      <c r="BT452" s="6"/>
      <c r="BU452" s="103">
        <v>447</v>
      </c>
      <c r="BV452" s="103">
        <v>3</v>
      </c>
      <c r="BW452" s="103">
        <v>2</v>
      </c>
      <c r="BX452" s="103">
        <v>4</v>
      </c>
      <c r="BY452" s="104">
        <v>49</v>
      </c>
      <c r="BZ452" s="103">
        <v>8</v>
      </c>
      <c r="CA452" s="103">
        <v>12</v>
      </c>
      <c r="CB452" s="104">
        <v>1200</v>
      </c>
      <c r="CC452" s="103">
        <v>9</v>
      </c>
      <c r="CD452" s="104">
        <v>200</v>
      </c>
      <c r="CE452" s="104">
        <v>8600</v>
      </c>
      <c r="CF452" s="104">
        <v>300</v>
      </c>
      <c r="CG452" s="104">
        <v>0</v>
      </c>
      <c r="CH452" s="104">
        <v>681</v>
      </c>
      <c r="CI452" s="104">
        <v>2331</v>
      </c>
      <c r="CJ452" s="104">
        <v>6269</v>
      </c>
      <c r="CK452" s="105">
        <v>0.45</v>
      </c>
      <c r="CL452" s="106" t="s">
        <v>66</v>
      </c>
      <c r="CN452" s="100">
        <f>AVERAGE(CE$6:CE452)</f>
        <v>7630.2013422818791</v>
      </c>
      <c r="CO452" s="100">
        <f>AVERAGE(CI$6:CI452)</f>
        <v>2119.5995525727071</v>
      </c>
      <c r="CP452" s="100">
        <f>AVERAGE(CJ$6:CJ452)</f>
        <v>5510.6017897091724</v>
      </c>
    </row>
    <row r="453" spans="2:94" ht="16" x14ac:dyDescent="0.2">
      <c r="B453" s="103">
        <v>448</v>
      </c>
      <c r="C453" s="103">
        <v>2</v>
      </c>
      <c r="D453" s="103">
        <v>2</v>
      </c>
      <c r="E453" s="103">
        <v>3</v>
      </c>
      <c r="F453" s="104">
        <v>59</v>
      </c>
      <c r="G453" s="103">
        <v>5</v>
      </c>
      <c r="H453" s="103">
        <v>8</v>
      </c>
      <c r="I453" s="104">
        <v>900</v>
      </c>
      <c r="J453" s="103">
        <v>6</v>
      </c>
      <c r="K453" s="104">
        <v>300</v>
      </c>
      <c r="L453" s="104">
        <v>3900</v>
      </c>
      <c r="M453" s="104">
        <v>500</v>
      </c>
      <c r="N453" s="104">
        <v>0</v>
      </c>
      <c r="O453" s="104">
        <v>594</v>
      </c>
      <c r="P453" s="104">
        <v>1994</v>
      </c>
      <c r="Q453" s="104">
        <v>1906</v>
      </c>
      <c r="R453" s="105">
        <v>0.3</v>
      </c>
      <c r="S453" s="106" t="s">
        <v>66</v>
      </c>
      <c r="U453" s="100">
        <f>AVERAGE(L$6:L453)</f>
        <v>4249.8883928571431</v>
      </c>
      <c r="V453" s="100">
        <f>AVERAGE(P$6:P453)</f>
        <v>1898.8928571428571</v>
      </c>
      <c r="W453" s="100">
        <f>AVERAGE(Q$6:Q453)</f>
        <v>2350.9955357142858</v>
      </c>
      <c r="X453" s="6"/>
      <c r="Z453" s="103">
        <v>448</v>
      </c>
      <c r="AA453" s="103">
        <v>4</v>
      </c>
      <c r="AB453" s="103">
        <v>4</v>
      </c>
      <c r="AC453" s="103">
        <v>4</v>
      </c>
      <c r="AD453" s="104">
        <v>79</v>
      </c>
      <c r="AE453" s="103">
        <v>9</v>
      </c>
      <c r="AF453" s="103">
        <v>13</v>
      </c>
      <c r="AG453" s="104">
        <v>2400</v>
      </c>
      <c r="AH453" s="103">
        <v>9</v>
      </c>
      <c r="AI453" s="104">
        <v>600</v>
      </c>
      <c r="AJ453" s="104">
        <v>8400</v>
      </c>
      <c r="AK453" s="104">
        <v>500</v>
      </c>
      <c r="AL453" s="104">
        <v>0</v>
      </c>
      <c r="AM453" s="104">
        <v>951</v>
      </c>
      <c r="AN453" s="104">
        <v>2801</v>
      </c>
      <c r="AO453" s="104">
        <v>5599</v>
      </c>
      <c r="AP453" s="105">
        <v>0.45</v>
      </c>
      <c r="AQ453" s="106" t="s">
        <v>66</v>
      </c>
      <c r="AS453" s="100">
        <f>AVERAGE(AJ$6:AJ453)</f>
        <v>6189.1741071428569</v>
      </c>
      <c r="AT453" s="100">
        <f>AVERAGE(AN$6:AN453)</f>
        <v>2150.7611607142858</v>
      </c>
      <c r="AU453" s="100">
        <f>AVERAGE(AO$6:AO453)</f>
        <v>4038.4129464285716</v>
      </c>
      <c r="AV453" s="6"/>
      <c r="AX453" s="103">
        <v>448</v>
      </c>
      <c r="AY453" s="103">
        <v>1</v>
      </c>
      <c r="AZ453" s="103">
        <v>1</v>
      </c>
      <c r="BA453" s="103">
        <v>5</v>
      </c>
      <c r="BB453" s="104">
        <v>32</v>
      </c>
      <c r="BC453" s="103">
        <v>6</v>
      </c>
      <c r="BD453" s="103">
        <v>11</v>
      </c>
      <c r="BE453" s="104">
        <v>400</v>
      </c>
      <c r="BF453" s="103">
        <v>10</v>
      </c>
      <c r="BG453" s="104">
        <v>100</v>
      </c>
      <c r="BH453" s="104">
        <v>8500</v>
      </c>
      <c r="BI453" s="104">
        <v>300</v>
      </c>
      <c r="BJ453" s="104">
        <v>0</v>
      </c>
      <c r="BK453" s="104">
        <v>560</v>
      </c>
      <c r="BL453" s="104">
        <v>2360</v>
      </c>
      <c r="BM453" s="104">
        <v>6140</v>
      </c>
      <c r="BN453" s="105">
        <v>0.5</v>
      </c>
      <c r="BO453" s="106" t="str">
        <v>No</v>
      </c>
      <c r="BQ453" s="100">
        <f>AVERAGE(BH$6:BH453)</f>
        <v>7481.9196428571431</v>
      </c>
      <c r="BR453" s="100">
        <f>AVERAGE(BL$6:BL453)</f>
        <v>2069.8191964285716</v>
      </c>
      <c r="BS453" s="100">
        <f>AVERAGE(BM$6:BM453)</f>
        <v>5412.1004464285716</v>
      </c>
      <c r="BT453" s="6"/>
      <c r="BU453" s="103">
        <v>448</v>
      </c>
      <c r="BV453" s="103">
        <v>1</v>
      </c>
      <c r="BW453" s="103">
        <v>3</v>
      </c>
      <c r="BX453" s="103">
        <v>3</v>
      </c>
      <c r="BY453" s="104">
        <v>64</v>
      </c>
      <c r="BZ453" s="103">
        <v>7</v>
      </c>
      <c r="CA453" s="103">
        <v>10</v>
      </c>
      <c r="CB453" s="104">
        <v>400</v>
      </c>
      <c r="CC453" s="103">
        <v>9</v>
      </c>
      <c r="CD453" s="104">
        <v>300</v>
      </c>
      <c r="CE453" s="104">
        <v>7900</v>
      </c>
      <c r="CF453" s="104">
        <v>300</v>
      </c>
      <c r="CG453" s="104">
        <v>0</v>
      </c>
      <c r="CH453" s="104">
        <v>816</v>
      </c>
      <c r="CI453" s="104">
        <v>2466</v>
      </c>
      <c r="CJ453" s="104">
        <v>5434</v>
      </c>
      <c r="CK453" s="105">
        <v>0.45</v>
      </c>
      <c r="CL453" s="106" t="s">
        <v>66</v>
      </c>
      <c r="CN453" s="100">
        <f>AVERAGE(CE$6:CE453)</f>
        <v>7630.8035714285716</v>
      </c>
      <c r="CO453" s="100">
        <f>AVERAGE(CI$6:CI453)</f>
        <v>2120.3727678571427</v>
      </c>
      <c r="CP453" s="100">
        <f>AVERAGE(CJ$6:CJ453)</f>
        <v>5510.4308035714284</v>
      </c>
    </row>
    <row r="454" spans="2:94" ht="16" x14ac:dyDescent="0.2">
      <c r="B454" s="103">
        <v>449</v>
      </c>
      <c r="C454" s="103">
        <v>0</v>
      </c>
      <c r="D454" s="103">
        <v>3</v>
      </c>
      <c r="E454" s="103">
        <v>3</v>
      </c>
      <c r="F454" s="104">
        <v>17</v>
      </c>
      <c r="G454" s="103">
        <v>7</v>
      </c>
      <c r="H454" s="103">
        <v>10</v>
      </c>
      <c r="I454" s="104">
        <v>0</v>
      </c>
      <c r="J454" s="103">
        <v>10</v>
      </c>
      <c r="K454" s="104">
        <v>450</v>
      </c>
      <c r="L454" s="104">
        <v>4950</v>
      </c>
      <c r="M454" s="104">
        <v>500</v>
      </c>
      <c r="N454" s="104">
        <v>0</v>
      </c>
      <c r="O454" s="104">
        <v>410</v>
      </c>
      <c r="P454" s="104">
        <v>2410</v>
      </c>
      <c r="Q454" s="104">
        <v>2540</v>
      </c>
      <c r="R454" s="105">
        <v>0.5</v>
      </c>
      <c r="S454" s="106" t="s">
        <v>66</v>
      </c>
      <c r="U454" s="100">
        <f>AVERAGE(L$6:L454)</f>
        <v>4251.4476614699333</v>
      </c>
      <c r="V454" s="100">
        <f>AVERAGE(P$6:P454)</f>
        <v>1900.0311804008909</v>
      </c>
      <c r="W454" s="100">
        <f>AVERAGE(Q$6:Q454)</f>
        <v>2351.4164810690422</v>
      </c>
      <c r="X454" s="6"/>
      <c r="Z454" s="103">
        <v>449</v>
      </c>
      <c r="AA454" s="103">
        <v>1</v>
      </c>
      <c r="AB454" s="103">
        <v>4</v>
      </c>
      <c r="AC454" s="103">
        <v>4</v>
      </c>
      <c r="AD454" s="104">
        <v>60</v>
      </c>
      <c r="AE454" s="103">
        <v>6</v>
      </c>
      <c r="AF454" s="103">
        <v>10</v>
      </c>
      <c r="AG454" s="104">
        <v>600</v>
      </c>
      <c r="AH454" s="103">
        <v>9</v>
      </c>
      <c r="AI454" s="104">
        <v>600</v>
      </c>
      <c r="AJ454" s="104">
        <v>6600</v>
      </c>
      <c r="AK454" s="104">
        <v>500</v>
      </c>
      <c r="AL454" s="104">
        <v>0</v>
      </c>
      <c r="AM454" s="104">
        <v>780</v>
      </c>
      <c r="AN454" s="104">
        <v>2630</v>
      </c>
      <c r="AO454" s="104">
        <v>3970</v>
      </c>
      <c r="AP454" s="105">
        <v>0.45</v>
      </c>
      <c r="AQ454" s="106" t="s">
        <v>66</v>
      </c>
      <c r="AS454" s="100">
        <f>AVERAGE(AJ$6:AJ454)</f>
        <v>6190.089086859688</v>
      </c>
      <c r="AT454" s="100">
        <f>AVERAGE(AN$6:AN454)</f>
        <v>2151.8285077951004</v>
      </c>
      <c r="AU454" s="100">
        <f>AVERAGE(AO$6:AO454)</f>
        <v>4038.260579064588</v>
      </c>
      <c r="AV454" s="6"/>
      <c r="AX454" s="103">
        <v>449</v>
      </c>
      <c r="AY454" s="103">
        <v>4</v>
      </c>
      <c r="AZ454" s="103">
        <v>4</v>
      </c>
      <c r="BA454" s="103">
        <v>3</v>
      </c>
      <c r="BB454" s="104">
        <v>47</v>
      </c>
      <c r="BC454" s="103">
        <v>8</v>
      </c>
      <c r="BD454" s="103">
        <v>11</v>
      </c>
      <c r="BE454" s="104">
        <v>1600</v>
      </c>
      <c r="BF454" s="103">
        <v>7</v>
      </c>
      <c r="BG454" s="104">
        <v>400</v>
      </c>
      <c r="BH454" s="104">
        <v>7600</v>
      </c>
      <c r="BI454" s="104">
        <v>300</v>
      </c>
      <c r="BJ454" s="104">
        <v>0</v>
      </c>
      <c r="BK454" s="104">
        <v>569</v>
      </c>
      <c r="BL454" s="104">
        <v>1919</v>
      </c>
      <c r="BM454" s="104">
        <v>5681</v>
      </c>
      <c r="BN454" s="105">
        <v>0.35</v>
      </c>
      <c r="BO454" s="106" t="str">
        <v>No</v>
      </c>
      <c r="BQ454" s="100">
        <f>AVERAGE(BH$6:BH454)</f>
        <v>7482.1826280623609</v>
      </c>
      <c r="BR454" s="100">
        <f>AVERAGE(BL$6:BL454)</f>
        <v>2069.4832962138084</v>
      </c>
      <c r="BS454" s="100">
        <f>AVERAGE(BM$6:BM454)</f>
        <v>5412.699331848552</v>
      </c>
      <c r="BT454" s="6"/>
      <c r="BU454" s="103">
        <v>449</v>
      </c>
      <c r="BV454" s="103">
        <v>4</v>
      </c>
      <c r="BW454" s="103">
        <v>1</v>
      </c>
      <c r="BX454" s="103">
        <v>2</v>
      </c>
      <c r="BY454" s="104">
        <v>83</v>
      </c>
      <c r="BZ454" s="103">
        <v>9</v>
      </c>
      <c r="CA454" s="103">
        <v>11</v>
      </c>
      <c r="CB454" s="104">
        <v>1600</v>
      </c>
      <c r="CC454" s="103">
        <v>7</v>
      </c>
      <c r="CD454" s="104">
        <v>100</v>
      </c>
      <c r="CE454" s="104">
        <v>7300</v>
      </c>
      <c r="CF454" s="104">
        <v>300</v>
      </c>
      <c r="CG454" s="104">
        <v>0</v>
      </c>
      <c r="CH454" s="104">
        <v>821</v>
      </c>
      <c r="CI454" s="104">
        <v>2171</v>
      </c>
      <c r="CJ454" s="104">
        <v>5129</v>
      </c>
      <c r="CK454" s="105">
        <v>0.35</v>
      </c>
      <c r="CL454" s="106" t="s">
        <v>66</v>
      </c>
      <c r="CN454" s="100">
        <f>AVERAGE(CE$6:CE454)</f>
        <v>7630.0668151447662</v>
      </c>
      <c r="CO454" s="100">
        <f>AVERAGE(CI$6:CI454)</f>
        <v>2120.4855233853009</v>
      </c>
      <c r="CP454" s="100">
        <f>AVERAGE(CJ$6:CJ454)</f>
        <v>5509.5812917594658</v>
      </c>
    </row>
    <row r="455" spans="2:94" ht="16" x14ac:dyDescent="0.2">
      <c r="B455" s="103">
        <v>450</v>
      </c>
      <c r="C455" s="103">
        <v>0</v>
      </c>
      <c r="D455" s="103">
        <v>3</v>
      </c>
      <c r="E455" s="103">
        <v>1</v>
      </c>
      <c r="F455" s="104">
        <v>65</v>
      </c>
      <c r="G455" s="103">
        <v>5</v>
      </c>
      <c r="H455" s="103">
        <v>6</v>
      </c>
      <c r="I455" s="104">
        <v>0</v>
      </c>
      <c r="J455" s="103">
        <v>6</v>
      </c>
      <c r="K455" s="104">
        <v>450</v>
      </c>
      <c r="L455" s="104">
        <v>3150</v>
      </c>
      <c r="M455" s="104">
        <v>500</v>
      </c>
      <c r="N455" s="104">
        <v>0</v>
      </c>
      <c r="O455" s="104">
        <v>630</v>
      </c>
      <c r="P455" s="104">
        <v>2030</v>
      </c>
      <c r="Q455" s="104">
        <v>1120</v>
      </c>
      <c r="R455" s="105">
        <v>0.3</v>
      </c>
      <c r="S455" s="106" t="s">
        <v>66</v>
      </c>
      <c r="U455" s="100">
        <f>AVERAGE(L$6:L455)</f>
        <v>4249</v>
      </c>
      <c r="V455" s="100">
        <f>AVERAGE(P$6:P455)</f>
        <v>1900.32</v>
      </c>
      <c r="W455" s="100">
        <f>AVERAGE(Q$6:Q455)</f>
        <v>2348.6799999999998</v>
      </c>
      <c r="X455" s="6"/>
      <c r="Z455" s="103">
        <v>450</v>
      </c>
      <c r="AA455" s="103">
        <v>4</v>
      </c>
      <c r="AB455" s="103">
        <v>3</v>
      </c>
      <c r="AC455" s="103">
        <v>1</v>
      </c>
      <c r="AD455" s="104">
        <v>59</v>
      </c>
      <c r="AE455" s="103">
        <v>7</v>
      </c>
      <c r="AF455" s="103">
        <v>8</v>
      </c>
      <c r="AG455" s="104">
        <v>2400</v>
      </c>
      <c r="AH455" s="103">
        <v>4</v>
      </c>
      <c r="AI455" s="104">
        <v>450</v>
      </c>
      <c r="AJ455" s="104">
        <v>5250</v>
      </c>
      <c r="AK455" s="104">
        <v>500</v>
      </c>
      <c r="AL455" s="104">
        <v>0</v>
      </c>
      <c r="AM455" s="104">
        <v>476</v>
      </c>
      <c r="AN455" s="104">
        <v>1576</v>
      </c>
      <c r="AO455" s="104">
        <v>3674</v>
      </c>
      <c r="AP455" s="105">
        <v>0.2</v>
      </c>
      <c r="AQ455" s="106" t="s">
        <v>66</v>
      </c>
      <c r="AS455" s="100">
        <f>AVERAGE(AJ$6:AJ455)</f>
        <v>6188</v>
      </c>
      <c r="AT455" s="100">
        <f>AVERAGE(AN$6:AN455)</f>
        <v>2150.548888888889</v>
      </c>
      <c r="AU455" s="100">
        <f>AVERAGE(AO$6:AO455)</f>
        <v>4037.451111111111</v>
      </c>
      <c r="AV455" s="6"/>
      <c r="AX455" s="103">
        <v>450</v>
      </c>
      <c r="AY455" s="103">
        <v>0</v>
      </c>
      <c r="AZ455" s="103">
        <v>3</v>
      </c>
      <c r="BA455" s="103">
        <v>2</v>
      </c>
      <c r="BB455" s="104">
        <v>50</v>
      </c>
      <c r="BC455" s="103">
        <v>7</v>
      </c>
      <c r="BD455" s="103">
        <v>9</v>
      </c>
      <c r="BE455" s="104">
        <v>0</v>
      </c>
      <c r="BF455" s="103">
        <v>9</v>
      </c>
      <c r="BG455" s="104">
        <v>300</v>
      </c>
      <c r="BH455" s="104">
        <v>7500</v>
      </c>
      <c r="BI455" s="104">
        <v>300</v>
      </c>
      <c r="BJ455" s="104">
        <v>0</v>
      </c>
      <c r="BK455" s="104">
        <v>690</v>
      </c>
      <c r="BL455" s="104">
        <v>2340</v>
      </c>
      <c r="BM455" s="104">
        <v>5160</v>
      </c>
      <c r="BN455" s="105">
        <v>0.45</v>
      </c>
      <c r="BO455" s="106" t="str">
        <v>No</v>
      </c>
      <c r="BQ455" s="100">
        <f>AVERAGE(BH$6:BH455)</f>
        <v>7482.2222222222226</v>
      </c>
      <c r="BR455" s="100">
        <f>AVERAGE(BL$6:BL455)</f>
        <v>2070.0844444444447</v>
      </c>
      <c r="BS455" s="100">
        <f>AVERAGE(BM$6:BM455)</f>
        <v>5412.137777777778</v>
      </c>
      <c r="BT455" s="6"/>
      <c r="BU455" s="103">
        <v>450</v>
      </c>
      <c r="BV455" s="103">
        <v>4</v>
      </c>
      <c r="BW455" s="103">
        <v>2</v>
      </c>
      <c r="BX455" s="103">
        <v>4</v>
      </c>
      <c r="BY455" s="104">
        <v>56</v>
      </c>
      <c r="BZ455" s="103">
        <v>9</v>
      </c>
      <c r="CA455" s="103">
        <v>13</v>
      </c>
      <c r="CB455" s="104">
        <v>1600</v>
      </c>
      <c r="CC455" s="103">
        <v>9</v>
      </c>
      <c r="CD455" s="104">
        <v>200</v>
      </c>
      <c r="CE455" s="104">
        <v>9000</v>
      </c>
      <c r="CF455" s="104">
        <v>300</v>
      </c>
      <c r="CG455" s="104">
        <v>0</v>
      </c>
      <c r="CH455" s="104">
        <v>744</v>
      </c>
      <c r="CI455" s="104">
        <v>2394</v>
      </c>
      <c r="CJ455" s="104">
        <v>6606</v>
      </c>
      <c r="CK455" s="105">
        <v>0.45</v>
      </c>
      <c r="CL455" s="106" t="s">
        <v>66</v>
      </c>
      <c r="CN455" s="100">
        <f>AVERAGE(CE$6:CE455)</f>
        <v>7633.1111111111113</v>
      </c>
      <c r="CO455" s="100">
        <f>AVERAGE(CI$6:CI455)</f>
        <v>2121.0933333333332</v>
      </c>
      <c r="CP455" s="100">
        <f>AVERAGE(CJ$6:CJ455)</f>
        <v>5512.0177777777781</v>
      </c>
    </row>
    <row r="456" spans="2:94" ht="16" x14ac:dyDescent="0.2">
      <c r="B456" s="103">
        <v>451</v>
      </c>
      <c r="C456" s="103">
        <v>2</v>
      </c>
      <c r="D456" s="103">
        <v>2</v>
      </c>
      <c r="E456" s="103">
        <v>5</v>
      </c>
      <c r="F456" s="104">
        <v>64</v>
      </c>
      <c r="G456" s="103">
        <v>6</v>
      </c>
      <c r="H456" s="103">
        <v>11</v>
      </c>
      <c r="I456" s="104">
        <v>900</v>
      </c>
      <c r="J456" s="103">
        <v>9</v>
      </c>
      <c r="K456" s="104">
        <v>300</v>
      </c>
      <c r="L456" s="104">
        <v>5250</v>
      </c>
      <c r="M456" s="104">
        <v>500</v>
      </c>
      <c r="N456" s="104">
        <v>0</v>
      </c>
      <c r="O456" s="104">
        <v>816</v>
      </c>
      <c r="P456" s="104">
        <v>2666</v>
      </c>
      <c r="Q456" s="104">
        <v>2584</v>
      </c>
      <c r="R456" s="105">
        <v>0.45</v>
      </c>
      <c r="S456" s="106" t="s">
        <v>66</v>
      </c>
      <c r="U456" s="100">
        <f>AVERAGE(L$6:L456)</f>
        <v>4251.2195121951218</v>
      </c>
      <c r="V456" s="100">
        <f>AVERAGE(P$6:P456)</f>
        <v>1902.0177383592018</v>
      </c>
      <c r="W456" s="100">
        <f>AVERAGE(Q$6:Q456)</f>
        <v>2349.20177383592</v>
      </c>
      <c r="X456" s="6"/>
      <c r="Z456" s="103">
        <v>451</v>
      </c>
      <c r="AA456" s="103">
        <v>2</v>
      </c>
      <c r="AB456" s="103">
        <v>2</v>
      </c>
      <c r="AC456" s="103">
        <v>3</v>
      </c>
      <c r="AD456" s="104">
        <v>41</v>
      </c>
      <c r="AE456" s="103">
        <v>5</v>
      </c>
      <c r="AF456" s="103">
        <v>8</v>
      </c>
      <c r="AG456" s="104">
        <v>1200</v>
      </c>
      <c r="AH456" s="103">
        <v>6</v>
      </c>
      <c r="AI456" s="104">
        <v>300</v>
      </c>
      <c r="AJ456" s="104">
        <v>5100</v>
      </c>
      <c r="AK456" s="104">
        <v>500</v>
      </c>
      <c r="AL456" s="104">
        <v>0</v>
      </c>
      <c r="AM456" s="104">
        <v>486</v>
      </c>
      <c r="AN456" s="104">
        <v>1886</v>
      </c>
      <c r="AO456" s="104">
        <v>3214</v>
      </c>
      <c r="AP456" s="105">
        <v>0.3</v>
      </c>
      <c r="AQ456" s="106" t="s">
        <v>66</v>
      </c>
      <c r="AS456" s="100">
        <f>AVERAGE(AJ$6:AJ456)</f>
        <v>6185.5875831485591</v>
      </c>
      <c r="AT456" s="100">
        <f>AVERAGE(AN$6:AN456)</f>
        <v>2149.9623059866963</v>
      </c>
      <c r="AU456" s="100">
        <f>AVERAGE(AO$6:AO456)</f>
        <v>4035.6252771618624</v>
      </c>
      <c r="AV456" s="6"/>
      <c r="AX456" s="103">
        <v>451</v>
      </c>
      <c r="AY456" s="103">
        <v>1</v>
      </c>
      <c r="AZ456" s="103">
        <v>3</v>
      </c>
      <c r="BA456" s="103">
        <v>3</v>
      </c>
      <c r="BB456" s="104">
        <v>50</v>
      </c>
      <c r="BC456" s="103">
        <v>10</v>
      </c>
      <c r="BD456" s="103">
        <v>13</v>
      </c>
      <c r="BE456" s="104">
        <v>400</v>
      </c>
      <c r="BF456" s="103">
        <v>12</v>
      </c>
      <c r="BG456" s="104">
        <v>300</v>
      </c>
      <c r="BH456" s="104">
        <v>10300</v>
      </c>
      <c r="BI456" s="104">
        <v>300</v>
      </c>
      <c r="BJ456" s="104">
        <v>0</v>
      </c>
      <c r="BK456" s="104">
        <v>840</v>
      </c>
      <c r="BL456" s="104">
        <v>2940</v>
      </c>
      <c r="BM456" s="104">
        <v>7360</v>
      </c>
      <c r="BN456" s="105">
        <v>0.6</v>
      </c>
      <c r="BO456" s="106" t="str">
        <v>No</v>
      </c>
      <c r="BQ456" s="100">
        <f>AVERAGE(BH$6:BH456)</f>
        <v>7488.4700665188466</v>
      </c>
      <c r="BR456" s="100">
        <f>AVERAGE(BL$6:BL456)</f>
        <v>2072.0133037694013</v>
      </c>
      <c r="BS456" s="100">
        <f>AVERAGE(BM$6:BM456)</f>
        <v>5416.4567627494453</v>
      </c>
      <c r="BT456" s="6"/>
      <c r="BU456" s="103">
        <v>451</v>
      </c>
      <c r="BV456" s="103">
        <v>3</v>
      </c>
      <c r="BW456" s="103">
        <v>2</v>
      </c>
      <c r="BX456" s="103">
        <v>2</v>
      </c>
      <c r="BY456" s="104">
        <v>61</v>
      </c>
      <c r="BZ456" s="103">
        <v>8</v>
      </c>
      <c r="CA456" s="103">
        <v>10</v>
      </c>
      <c r="CB456" s="104">
        <v>1200</v>
      </c>
      <c r="CC456" s="103">
        <v>7</v>
      </c>
      <c r="CD456" s="104">
        <v>200</v>
      </c>
      <c r="CE456" s="104">
        <v>7000</v>
      </c>
      <c r="CF456" s="104">
        <v>300</v>
      </c>
      <c r="CG456" s="104">
        <v>0</v>
      </c>
      <c r="CH456" s="104">
        <v>667</v>
      </c>
      <c r="CI456" s="104">
        <v>2017</v>
      </c>
      <c r="CJ456" s="104">
        <v>4983</v>
      </c>
      <c r="CK456" s="105">
        <v>0.35</v>
      </c>
      <c r="CL456" s="106" t="s">
        <v>66</v>
      </c>
      <c r="CN456" s="100">
        <f>AVERAGE(CE$6:CE456)</f>
        <v>7631.707317073171</v>
      </c>
      <c r="CO456" s="100">
        <f>AVERAGE(CI$6:CI456)</f>
        <v>2120.8625277161864</v>
      </c>
      <c r="CP456" s="100">
        <f>AVERAGE(CJ$6:CJ456)</f>
        <v>5510.8447893569846</v>
      </c>
    </row>
    <row r="457" spans="2:94" ht="16" x14ac:dyDescent="0.2">
      <c r="B457" s="103">
        <v>452</v>
      </c>
      <c r="C457" s="103">
        <v>4</v>
      </c>
      <c r="D457" s="103">
        <v>3</v>
      </c>
      <c r="E457" s="103">
        <v>1</v>
      </c>
      <c r="F457" s="104">
        <v>78</v>
      </c>
      <c r="G457" s="103">
        <v>8</v>
      </c>
      <c r="H457" s="103">
        <v>9</v>
      </c>
      <c r="I457" s="104">
        <v>1800</v>
      </c>
      <c r="J457" s="103">
        <v>5</v>
      </c>
      <c r="K457" s="104">
        <v>450</v>
      </c>
      <c r="L457" s="104">
        <v>4500</v>
      </c>
      <c r="M457" s="104">
        <v>500</v>
      </c>
      <c r="N457" s="104">
        <v>0</v>
      </c>
      <c r="O457" s="104">
        <v>630</v>
      </c>
      <c r="P457" s="104">
        <v>1880</v>
      </c>
      <c r="Q457" s="104">
        <v>2620</v>
      </c>
      <c r="R457" s="105">
        <v>0.25</v>
      </c>
      <c r="S457" s="106" t="s">
        <v>66</v>
      </c>
      <c r="U457" s="100">
        <f>AVERAGE(L$6:L457)</f>
        <v>4251.7699115044252</v>
      </c>
      <c r="V457" s="100">
        <f>AVERAGE(P$6:P457)</f>
        <v>1901.9690265486727</v>
      </c>
      <c r="W457" s="100">
        <f>AVERAGE(Q$6:Q457)</f>
        <v>2349.8008849557523</v>
      </c>
      <c r="X457" s="6"/>
      <c r="Z457" s="103">
        <v>452</v>
      </c>
      <c r="AA457" s="103">
        <v>2</v>
      </c>
      <c r="AB457" s="103">
        <v>3</v>
      </c>
      <c r="AC457" s="103">
        <v>2</v>
      </c>
      <c r="AD457" s="104">
        <v>58</v>
      </c>
      <c r="AE457" s="103">
        <v>6</v>
      </c>
      <c r="AF457" s="103">
        <v>8</v>
      </c>
      <c r="AG457" s="104">
        <v>1200</v>
      </c>
      <c r="AH457" s="103">
        <v>6</v>
      </c>
      <c r="AI457" s="104">
        <v>450</v>
      </c>
      <c r="AJ457" s="104">
        <v>5250</v>
      </c>
      <c r="AK457" s="104">
        <v>500</v>
      </c>
      <c r="AL457" s="104">
        <v>0</v>
      </c>
      <c r="AM457" s="104">
        <v>588</v>
      </c>
      <c r="AN457" s="104">
        <v>1988</v>
      </c>
      <c r="AO457" s="104">
        <v>3262</v>
      </c>
      <c r="AP457" s="105">
        <v>0.3</v>
      </c>
      <c r="AQ457" s="106" t="s">
        <v>66</v>
      </c>
      <c r="AS457" s="100">
        <f>AVERAGE(AJ$6:AJ457)</f>
        <v>6183.5176991150438</v>
      </c>
      <c r="AT457" s="100">
        <f>AVERAGE(AN$6:AN457)</f>
        <v>2149.603982300885</v>
      </c>
      <c r="AU457" s="100">
        <f>AVERAGE(AO$6:AO457)</f>
        <v>4033.9137168141592</v>
      </c>
      <c r="AV457" s="6"/>
      <c r="AX457" s="103">
        <v>452</v>
      </c>
      <c r="AY457" s="103">
        <v>5</v>
      </c>
      <c r="AZ457" s="103">
        <v>3</v>
      </c>
      <c r="BA457" s="103">
        <v>1</v>
      </c>
      <c r="BB457" s="104">
        <v>54</v>
      </c>
      <c r="BC457" s="103">
        <v>8</v>
      </c>
      <c r="BD457" s="103">
        <v>9</v>
      </c>
      <c r="BE457" s="104">
        <v>2000</v>
      </c>
      <c r="BF457" s="103">
        <v>4</v>
      </c>
      <c r="BG457" s="104">
        <v>300</v>
      </c>
      <c r="BH457" s="104">
        <v>5500</v>
      </c>
      <c r="BI457" s="104">
        <v>300</v>
      </c>
      <c r="BJ457" s="104">
        <v>0</v>
      </c>
      <c r="BK457" s="104">
        <v>456</v>
      </c>
      <c r="BL457" s="104">
        <v>1356</v>
      </c>
      <c r="BM457" s="104">
        <v>4144</v>
      </c>
      <c r="BN457" s="105">
        <v>0.2</v>
      </c>
      <c r="BO457" s="106" t="str">
        <v>No</v>
      </c>
      <c r="BQ457" s="100">
        <f>AVERAGE(BH$6:BH457)</f>
        <v>7484.070796460177</v>
      </c>
      <c r="BR457" s="100">
        <f>AVERAGE(BL$6:BL457)</f>
        <v>2070.429203539823</v>
      </c>
      <c r="BS457" s="100">
        <f>AVERAGE(BM$6:BM457)</f>
        <v>5413.641592920354</v>
      </c>
      <c r="BT457" s="6"/>
      <c r="BU457" s="103">
        <v>452</v>
      </c>
      <c r="BV457" s="103">
        <v>3</v>
      </c>
      <c r="BW457" s="103">
        <v>2</v>
      </c>
      <c r="BX457" s="103">
        <v>3</v>
      </c>
      <c r="BY457" s="104">
        <v>72</v>
      </c>
      <c r="BZ457" s="103">
        <v>8</v>
      </c>
      <c r="CA457" s="103">
        <v>11</v>
      </c>
      <c r="CB457" s="104">
        <v>1200</v>
      </c>
      <c r="CC457" s="103">
        <v>8</v>
      </c>
      <c r="CD457" s="104">
        <v>200</v>
      </c>
      <c r="CE457" s="104">
        <v>7800</v>
      </c>
      <c r="CF457" s="104">
        <v>300</v>
      </c>
      <c r="CG457" s="104">
        <v>0</v>
      </c>
      <c r="CH457" s="104">
        <v>816</v>
      </c>
      <c r="CI457" s="104">
        <v>2316</v>
      </c>
      <c r="CJ457" s="104">
        <v>5484</v>
      </c>
      <c r="CK457" s="105">
        <v>0.4</v>
      </c>
      <c r="CL457" s="106" t="s">
        <v>66</v>
      </c>
      <c r="CN457" s="100">
        <f>AVERAGE(CE$6:CE457)</f>
        <v>7632.0796460176989</v>
      </c>
      <c r="CO457" s="100">
        <f>AVERAGE(CI$6:CI457)</f>
        <v>2121.2942477876104</v>
      </c>
      <c r="CP457" s="100">
        <f>AVERAGE(CJ$6:CJ457)</f>
        <v>5510.7853982300885</v>
      </c>
    </row>
    <row r="458" spans="2:94" ht="16" x14ac:dyDescent="0.2">
      <c r="B458" s="103">
        <v>453</v>
      </c>
      <c r="C458" s="103">
        <v>4</v>
      </c>
      <c r="D458" s="103">
        <v>4</v>
      </c>
      <c r="E458" s="103">
        <v>4</v>
      </c>
      <c r="F458" s="104">
        <v>45</v>
      </c>
      <c r="G458" s="103">
        <v>7</v>
      </c>
      <c r="H458" s="103">
        <v>11</v>
      </c>
      <c r="I458" s="104">
        <v>1800</v>
      </c>
      <c r="J458" s="103">
        <v>7</v>
      </c>
      <c r="K458" s="104">
        <v>600</v>
      </c>
      <c r="L458" s="104">
        <v>5550</v>
      </c>
      <c r="M458" s="104">
        <v>500</v>
      </c>
      <c r="N458" s="104">
        <v>0</v>
      </c>
      <c r="O458" s="104">
        <v>555</v>
      </c>
      <c r="P458" s="104">
        <v>2105</v>
      </c>
      <c r="Q458" s="104">
        <v>3445</v>
      </c>
      <c r="R458" s="105">
        <v>0.35</v>
      </c>
      <c r="S458" s="106" t="s">
        <v>66</v>
      </c>
      <c r="U458" s="100">
        <f>AVERAGE(L$6:L458)</f>
        <v>4254.635761589404</v>
      </c>
      <c r="V458" s="100">
        <f>AVERAGE(P$6:P458)</f>
        <v>1902.4172185430464</v>
      </c>
      <c r="W458" s="100">
        <f>AVERAGE(Q$6:Q458)</f>
        <v>2352.2185430463578</v>
      </c>
      <c r="X458" s="6"/>
      <c r="Z458" s="103">
        <v>453</v>
      </c>
      <c r="AA458" s="103">
        <v>4</v>
      </c>
      <c r="AB458" s="103">
        <v>2</v>
      </c>
      <c r="AC458" s="103">
        <v>2</v>
      </c>
      <c r="AD458" s="104">
        <v>70</v>
      </c>
      <c r="AE458" s="103">
        <v>8</v>
      </c>
      <c r="AF458" s="103">
        <v>10</v>
      </c>
      <c r="AG458" s="104">
        <v>2400</v>
      </c>
      <c r="AH458" s="103">
        <v>6</v>
      </c>
      <c r="AI458" s="104">
        <v>300</v>
      </c>
      <c r="AJ458" s="104">
        <v>6300</v>
      </c>
      <c r="AK458" s="104">
        <v>500</v>
      </c>
      <c r="AL458" s="104">
        <v>0</v>
      </c>
      <c r="AM458" s="104">
        <v>660</v>
      </c>
      <c r="AN458" s="104">
        <v>2060</v>
      </c>
      <c r="AO458" s="104">
        <v>4240</v>
      </c>
      <c r="AP458" s="105">
        <v>0.3</v>
      </c>
      <c r="AQ458" s="106" t="s">
        <v>66</v>
      </c>
      <c r="AS458" s="100">
        <f>AVERAGE(AJ$6:AJ458)</f>
        <v>6183.7748344370857</v>
      </c>
      <c r="AT458" s="100">
        <f>AVERAGE(AN$6:AN458)</f>
        <v>2149.4061810154526</v>
      </c>
      <c r="AU458" s="100">
        <f>AVERAGE(AO$6:AO458)</f>
        <v>4034.3686534216336</v>
      </c>
      <c r="AV458" s="6"/>
      <c r="AX458" s="103">
        <v>453</v>
      </c>
      <c r="AY458" s="103">
        <v>3</v>
      </c>
      <c r="AZ458" s="103">
        <v>1</v>
      </c>
      <c r="BA458" s="103">
        <v>3</v>
      </c>
      <c r="BB458" s="104">
        <v>42</v>
      </c>
      <c r="BC458" s="103">
        <v>7</v>
      </c>
      <c r="BD458" s="103">
        <v>10</v>
      </c>
      <c r="BE458" s="104">
        <v>1200</v>
      </c>
      <c r="BF458" s="103">
        <v>7</v>
      </c>
      <c r="BG458" s="104">
        <v>100</v>
      </c>
      <c r="BH458" s="104">
        <v>6900</v>
      </c>
      <c r="BI458" s="104">
        <v>300</v>
      </c>
      <c r="BJ458" s="104">
        <v>0</v>
      </c>
      <c r="BK458" s="104">
        <v>534</v>
      </c>
      <c r="BL458" s="104">
        <v>1884</v>
      </c>
      <c r="BM458" s="104">
        <v>5016</v>
      </c>
      <c r="BN458" s="105">
        <v>0.35</v>
      </c>
      <c r="BO458" s="106" t="str">
        <v>No</v>
      </c>
      <c r="BQ458" s="100">
        <f>AVERAGE(BH$6:BH458)</f>
        <v>7482.7814569536422</v>
      </c>
      <c r="BR458" s="100">
        <f>AVERAGE(BL$6:BL458)</f>
        <v>2070.01766004415</v>
      </c>
      <c r="BS458" s="100">
        <f>AVERAGE(BM$6:BM458)</f>
        <v>5412.7637969094922</v>
      </c>
      <c r="BT458" s="6"/>
      <c r="BU458" s="103">
        <v>453</v>
      </c>
      <c r="BV458" s="103">
        <v>2</v>
      </c>
      <c r="BW458" s="103">
        <v>3</v>
      </c>
      <c r="BX458" s="103">
        <v>2</v>
      </c>
      <c r="BY458" s="104">
        <v>85</v>
      </c>
      <c r="BZ458" s="103">
        <v>8</v>
      </c>
      <c r="CA458" s="103">
        <v>10</v>
      </c>
      <c r="CB458" s="104">
        <v>800</v>
      </c>
      <c r="CC458" s="103">
        <v>8</v>
      </c>
      <c r="CD458" s="104">
        <v>300</v>
      </c>
      <c r="CE458" s="104">
        <v>7500</v>
      </c>
      <c r="CF458" s="104">
        <v>300</v>
      </c>
      <c r="CG458" s="104">
        <v>0</v>
      </c>
      <c r="CH458" s="104">
        <v>920</v>
      </c>
      <c r="CI458" s="104">
        <v>2420</v>
      </c>
      <c r="CJ458" s="104">
        <v>5080</v>
      </c>
      <c r="CK458" s="105">
        <v>0.4</v>
      </c>
      <c r="CL458" s="106" t="s">
        <v>66</v>
      </c>
      <c r="CN458" s="100">
        <f>AVERAGE(CE$6:CE458)</f>
        <v>7631.7880794701987</v>
      </c>
      <c r="CO458" s="100">
        <f>AVERAGE(CI$6:CI458)</f>
        <v>2121.9536423841059</v>
      </c>
      <c r="CP458" s="100">
        <f>AVERAGE(CJ$6:CJ458)</f>
        <v>5509.8344370860923</v>
      </c>
    </row>
    <row r="459" spans="2:94" ht="16" x14ac:dyDescent="0.2">
      <c r="B459" s="103">
        <v>454</v>
      </c>
      <c r="C459" s="103">
        <v>3</v>
      </c>
      <c r="D459" s="103">
        <v>3</v>
      </c>
      <c r="E459" s="103">
        <v>0</v>
      </c>
      <c r="F459" s="104">
        <v>28</v>
      </c>
      <c r="G459" s="103">
        <v>7</v>
      </c>
      <c r="H459" s="103">
        <v>7</v>
      </c>
      <c r="I459" s="104">
        <v>1350</v>
      </c>
      <c r="J459" s="103">
        <v>4</v>
      </c>
      <c r="K459" s="104">
        <v>450</v>
      </c>
      <c r="L459" s="104">
        <v>3600</v>
      </c>
      <c r="M459" s="104">
        <v>500</v>
      </c>
      <c r="N459" s="104">
        <v>0</v>
      </c>
      <c r="O459" s="104">
        <v>352</v>
      </c>
      <c r="P459" s="104">
        <v>1452</v>
      </c>
      <c r="Q459" s="104">
        <v>2148</v>
      </c>
      <c r="R459" s="105">
        <v>0.2</v>
      </c>
      <c r="S459" s="106" t="s">
        <v>66</v>
      </c>
      <c r="U459" s="100">
        <f>AVERAGE(L$6:L459)</f>
        <v>4253.1938325991187</v>
      </c>
      <c r="V459" s="100">
        <f>AVERAGE(P$6:P459)</f>
        <v>1901.4251101321586</v>
      </c>
      <c r="W459" s="100">
        <f>AVERAGE(Q$6:Q459)</f>
        <v>2351.7687224669603</v>
      </c>
      <c r="X459" s="6"/>
      <c r="Z459" s="103">
        <v>454</v>
      </c>
      <c r="AA459" s="103">
        <v>1</v>
      </c>
      <c r="AB459" s="103">
        <v>3</v>
      </c>
      <c r="AC459" s="103">
        <v>3</v>
      </c>
      <c r="AD459" s="104">
        <v>68</v>
      </c>
      <c r="AE459" s="103">
        <v>9</v>
      </c>
      <c r="AF459" s="103">
        <v>12</v>
      </c>
      <c r="AG459" s="104">
        <v>600</v>
      </c>
      <c r="AH459" s="103">
        <v>11</v>
      </c>
      <c r="AI459" s="104">
        <v>450</v>
      </c>
      <c r="AJ459" s="104">
        <v>7650</v>
      </c>
      <c r="AK459" s="104">
        <v>500</v>
      </c>
      <c r="AL459" s="104">
        <v>0</v>
      </c>
      <c r="AM459" s="104">
        <v>988</v>
      </c>
      <c r="AN459" s="104">
        <v>3138</v>
      </c>
      <c r="AO459" s="104">
        <v>4512</v>
      </c>
      <c r="AP459" s="105">
        <v>0.55000000000000004</v>
      </c>
      <c r="AQ459" s="106" t="s">
        <v>66</v>
      </c>
      <c r="AS459" s="100">
        <f>AVERAGE(AJ$6:AJ459)</f>
        <v>6187.0044052863432</v>
      </c>
      <c r="AT459" s="100">
        <f>AVERAGE(AN$6:AN459)</f>
        <v>2151.5837004405284</v>
      </c>
      <c r="AU459" s="100">
        <f>AVERAGE(AO$6:AO459)</f>
        <v>4035.4207048458152</v>
      </c>
      <c r="AV459" s="6"/>
      <c r="AX459" s="103">
        <v>454</v>
      </c>
      <c r="AY459" s="103">
        <v>3</v>
      </c>
      <c r="AZ459" s="103">
        <v>3</v>
      </c>
      <c r="BA459" s="103">
        <v>3</v>
      </c>
      <c r="BB459" s="104">
        <v>45</v>
      </c>
      <c r="BC459" s="103">
        <v>11</v>
      </c>
      <c r="BD459" s="103">
        <v>14</v>
      </c>
      <c r="BE459" s="104">
        <v>1200</v>
      </c>
      <c r="BF459" s="103">
        <v>11</v>
      </c>
      <c r="BG459" s="104">
        <v>300</v>
      </c>
      <c r="BH459" s="104">
        <v>10300</v>
      </c>
      <c r="BI459" s="104">
        <v>300</v>
      </c>
      <c r="BJ459" s="104">
        <v>0</v>
      </c>
      <c r="BK459" s="104">
        <v>735</v>
      </c>
      <c r="BL459" s="104">
        <v>2685</v>
      </c>
      <c r="BM459" s="104">
        <v>7615</v>
      </c>
      <c r="BN459" s="105">
        <v>0.55000000000000004</v>
      </c>
      <c r="BO459" s="106" t="str">
        <v>No</v>
      </c>
      <c r="BQ459" s="100">
        <f>AVERAGE(BH$6:BH459)</f>
        <v>7488.9867841409696</v>
      </c>
      <c r="BR459" s="100">
        <f>AVERAGE(BL$6:BL459)</f>
        <v>2071.3722466960353</v>
      </c>
      <c r="BS459" s="100">
        <f>AVERAGE(BM$6:BM459)</f>
        <v>5417.6145374449343</v>
      </c>
      <c r="BT459" s="6"/>
      <c r="BU459" s="103">
        <v>454</v>
      </c>
      <c r="BV459" s="103">
        <v>5</v>
      </c>
      <c r="BW459" s="103">
        <v>2</v>
      </c>
      <c r="BX459" s="103">
        <v>4</v>
      </c>
      <c r="BY459" s="104">
        <v>69</v>
      </c>
      <c r="BZ459" s="103">
        <v>6</v>
      </c>
      <c r="CA459" s="103">
        <v>10</v>
      </c>
      <c r="CB459" s="104">
        <v>2000</v>
      </c>
      <c r="CC459" s="103">
        <v>5</v>
      </c>
      <c r="CD459" s="104">
        <v>200</v>
      </c>
      <c r="CE459" s="104">
        <v>6200</v>
      </c>
      <c r="CF459" s="104">
        <v>300</v>
      </c>
      <c r="CG459" s="104">
        <v>0</v>
      </c>
      <c r="CH459" s="104">
        <v>585</v>
      </c>
      <c r="CI459" s="104">
        <v>1635</v>
      </c>
      <c r="CJ459" s="104">
        <v>4565</v>
      </c>
      <c r="CK459" s="105">
        <v>0.25</v>
      </c>
      <c r="CL459" s="106" t="s">
        <v>66</v>
      </c>
      <c r="CN459" s="100">
        <f>AVERAGE(CE$6:CE459)</f>
        <v>7628.6343612334804</v>
      </c>
      <c r="CO459" s="100">
        <f>AVERAGE(CI$6:CI459)</f>
        <v>2120.8810572687225</v>
      </c>
      <c r="CP459" s="100">
        <f>AVERAGE(CJ$6:CJ459)</f>
        <v>5507.7533039647578</v>
      </c>
    </row>
    <row r="460" spans="2:94" ht="16" x14ac:dyDescent="0.2">
      <c r="B460" s="103">
        <v>455</v>
      </c>
      <c r="C460" s="103">
        <v>3</v>
      </c>
      <c r="D460" s="103">
        <v>3</v>
      </c>
      <c r="E460" s="103">
        <v>0</v>
      </c>
      <c r="F460" s="104">
        <v>47</v>
      </c>
      <c r="G460" s="103">
        <v>5</v>
      </c>
      <c r="H460" s="103">
        <v>5</v>
      </c>
      <c r="I460" s="104">
        <v>1350</v>
      </c>
      <c r="J460" s="103">
        <v>2</v>
      </c>
      <c r="K460" s="104">
        <v>450</v>
      </c>
      <c r="L460" s="104">
        <v>2700</v>
      </c>
      <c r="M460" s="104">
        <v>500</v>
      </c>
      <c r="N460" s="104">
        <v>0</v>
      </c>
      <c r="O460" s="104">
        <v>334</v>
      </c>
      <c r="P460" s="104">
        <v>1134</v>
      </c>
      <c r="Q460" s="104">
        <v>1566</v>
      </c>
      <c r="R460" s="105">
        <v>0.1</v>
      </c>
      <c r="S460" s="106" t="s">
        <v>66</v>
      </c>
      <c r="U460" s="100">
        <f>AVERAGE(L$6:L460)</f>
        <v>4249.7802197802193</v>
      </c>
      <c r="V460" s="100">
        <f>AVERAGE(P$6:P460)</f>
        <v>1899.7384615384615</v>
      </c>
      <c r="W460" s="100">
        <f>AVERAGE(Q$6:Q460)</f>
        <v>2350.0417582417581</v>
      </c>
      <c r="X460" s="6"/>
      <c r="Z460" s="103">
        <v>455</v>
      </c>
      <c r="AA460" s="103">
        <v>1</v>
      </c>
      <c r="AB460" s="103">
        <v>2</v>
      </c>
      <c r="AC460" s="103">
        <v>0</v>
      </c>
      <c r="AD460" s="104">
        <v>67</v>
      </c>
      <c r="AE460" s="103">
        <v>8</v>
      </c>
      <c r="AF460" s="103">
        <v>8</v>
      </c>
      <c r="AG460" s="104">
        <v>600</v>
      </c>
      <c r="AH460" s="103">
        <v>7</v>
      </c>
      <c r="AI460" s="104">
        <v>300</v>
      </c>
      <c r="AJ460" s="104">
        <v>5100</v>
      </c>
      <c r="AK460" s="104">
        <v>500</v>
      </c>
      <c r="AL460" s="104">
        <v>0</v>
      </c>
      <c r="AM460" s="104">
        <v>709</v>
      </c>
      <c r="AN460" s="104">
        <v>2259</v>
      </c>
      <c r="AO460" s="104">
        <v>2841</v>
      </c>
      <c r="AP460" s="105">
        <v>0.35</v>
      </c>
      <c r="AQ460" s="106" t="s">
        <v>66</v>
      </c>
      <c r="AS460" s="100">
        <f>AVERAGE(AJ$6:AJ460)</f>
        <v>6184.6153846153848</v>
      </c>
      <c r="AT460" s="100">
        <f>AVERAGE(AN$6:AN460)</f>
        <v>2151.8197802197801</v>
      </c>
      <c r="AU460" s="100">
        <f>AVERAGE(AO$6:AO460)</f>
        <v>4032.7956043956042</v>
      </c>
      <c r="AV460" s="6"/>
      <c r="AX460" s="103">
        <v>455</v>
      </c>
      <c r="AY460" s="103">
        <v>0</v>
      </c>
      <c r="AZ460" s="103">
        <v>1</v>
      </c>
      <c r="BA460" s="103">
        <v>1</v>
      </c>
      <c r="BB460" s="104">
        <v>58</v>
      </c>
      <c r="BC460" s="103">
        <v>8</v>
      </c>
      <c r="BD460" s="103">
        <v>9</v>
      </c>
      <c r="BE460" s="104">
        <v>0</v>
      </c>
      <c r="BF460" s="103">
        <v>9</v>
      </c>
      <c r="BG460" s="104">
        <v>100</v>
      </c>
      <c r="BH460" s="104">
        <v>7300</v>
      </c>
      <c r="BI460" s="104">
        <v>300</v>
      </c>
      <c r="BJ460" s="104">
        <v>0</v>
      </c>
      <c r="BK460" s="104">
        <v>762</v>
      </c>
      <c r="BL460" s="104">
        <v>2412</v>
      </c>
      <c r="BM460" s="104">
        <v>4888</v>
      </c>
      <c r="BN460" s="105">
        <v>0.45</v>
      </c>
      <c r="BO460" s="106" t="str">
        <v>No</v>
      </c>
      <c r="BQ460" s="100">
        <f>AVERAGE(BH$6:BH460)</f>
        <v>7488.5714285714284</v>
      </c>
      <c r="BR460" s="100">
        <f>AVERAGE(BL$6:BL460)</f>
        <v>2072.1208791208792</v>
      </c>
      <c r="BS460" s="100">
        <f>AVERAGE(BM$6:BM460)</f>
        <v>5416.4505494505493</v>
      </c>
      <c r="BT460" s="6"/>
      <c r="BU460" s="103">
        <v>455</v>
      </c>
      <c r="BV460" s="103">
        <v>1</v>
      </c>
      <c r="BW460" s="103">
        <v>4</v>
      </c>
      <c r="BX460" s="103">
        <v>1</v>
      </c>
      <c r="BY460" s="104">
        <v>30</v>
      </c>
      <c r="BZ460" s="103">
        <v>8</v>
      </c>
      <c r="CA460" s="103">
        <v>9</v>
      </c>
      <c r="CB460" s="104">
        <v>400</v>
      </c>
      <c r="CC460" s="103">
        <v>8</v>
      </c>
      <c r="CD460" s="104">
        <v>400</v>
      </c>
      <c r="CE460" s="104">
        <v>7200</v>
      </c>
      <c r="CF460" s="104">
        <v>300</v>
      </c>
      <c r="CG460" s="104">
        <v>0</v>
      </c>
      <c r="CH460" s="104">
        <v>480</v>
      </c>
      <c r="CI460" s="104">
        <v>1980</v>
      </c>
      <c r="CJ460" s="104">
        <v>5220</v>
      </c>
      <c r="CK460" s="105">
        <v>0.4</v>
      </c>
      <c r="CL460" s="106" t="s">
        <v>66</v>
      </c>
      <c r="CN460" s="100">
        <f>AVERAGE(CE$6:CE460)</f>
        <v>7627.6923076923076</v>
      </c>
      <c r="CO460" s="100">
        <f>AVERAGE(CI$6:CI460)</f>
        <v>2120.5714285714284</v>
      </c>
      <c r="CP460" s="100">
        <f>AVERAGE(CJ$6:CJ460)</f>
        <v>5507.1208791208792</v>
      </c>
    </row>
    <row r="461" spans="2:94" ht="16" x14ac:dyDescent="0.2">
      <c r="B461" s="103">
        <v>456</v>
      </c>
      <c r="C461" s="103">
        <v>5</v>
      </c>
      <c r="D461" s="103">
        <v>2</v>
      </c>
      <c r="E461" s="103">
        <v>3</v>
      </c>
      <c r="F461" s="104">
        <v>59</v>
      </c>
      <c r="G461" s="103">
        <v>6</v>
      </c>
      <c r="H461" s="103">
        <v>9</v>
      </c>
      <c r="I461" s="104">
        <v>2250</v>
      </c>
      <c r="J461" s="103">
        <v>4</v>
      </c>
      <c r="K461" s="104">
        <v>300</v>
      </c>
      <c r="L461" s="104">
        <v>4350</v>
      </c>
      <c r="M461" s="104">
        <v>500</v>
      </c>
      <c r="N461" s="104">
        <v>0</v>
      </c>
      <c r="O461" s="104">
        <v>476</v>
      </c>
      <c r="P461" s="104">
        <v>1576</v>
      </c>
      <c r="Q461" s="104">
        <v>2774</v>
      </c>
      <c r="R461" s="105">
        <v>0.2</v>
      </c>
      <c r="S461" s="106" t="s">
        <v>66</v>
      </c>
      <c r="U461" s="100">
        <f>AVERAGE(L$6:L461)</f>
        <v>4250</v>
      </c>
      <c r="V461" s="100">
        <f>AVERAGE(P$6:P461)</f>
        <v>1899.0285087719299</v>
      </c>
      <c r="W461" s="100">
        <f>AVERAGE(Q$6:Q461)</f>
        <v>2350.9714912280701</v>
      </c>
      <c r="X461" s="6"/>
      <c r="Z461" s="103">
        <v>456</v>
      </c>
      <c r="AA461" s="103">
        <v>4</v>
      </c>
      <c r="AB461" s="103">
        <v>3</v>
      </c>
      <c r="AC461" s="103">
        <v>3</v>
      </c>
      <c r="AD461" s="104">
        <v>2</v>
      </c>
      <c r="AE461" s="103">
        <v>9</v>
      </c>
      <c r="AF461" s="103">
        <v>12</v>
      </c>
      <c r="AG461" s="104">
        <v>2400</v>
      </c>
      <c r="AH461" s="103">
        <v>8</v>
      </c>
      <c r="AI461" s="104">
        <v>450</v>
      </c>
      <c r="AJ461" s="104">
        <v>7650</v>
      </c>
      <c r="AK461" s="104">
        <v>500</v>
      </c>
      <c r="AL461" s="104">
        <v>0</v>
      </c>
      <c r="AM461" s="104">
        <v>256</v>
      </c>
      <c r="AN461" s="104">
        <v>1956</v>
      </c>
      <c r="AO461" s="104">
        <v>5694</v>
      </c>
      <c r="AP461" s="105">
        <v>0.4</v>
      </c>
      <c r="AQ461" s="106" t="s">
        <v>66</v>
      </c>
      <c r="AS461" s="100">
        <f>AVERAGE(AJ$6:AJ461)</f>
        <v>6187.8289473684208</v>
      </c>
      <c r="AT461" s="100">
        <f>AVERAGE(AN$6:AN461)</f>
        <v>2151.3903508771928</v>
      </c>
      <c r="AU461" s="100">
        <f>AVERAGE(AO$6:AO461)</f>
        <v>4036.4385964912281</v>
      </c>
      <c r="AV461" s="6"/>
      <c r="AX461" s="103">
        <v>456</v>
      </c>
      <c r="AY461" s="103">
        <v>4</v>
      </c>
      <c r="AZ461" s="103">
        <v>1</v>
      </c>
      <c r="BA461" s="103">
        <v>1</v>
      </c>
      <c r="BB461" s="104">
        <v>28</v>
      </c>
      <c r="BC461" s="103">
        <v>7</v>
      </c>
      <c r="BD461" s="103">
        <v>8</v>
      </c>
      <c r="BE461" s="104">
        <v>1600</v>
      </c>
      <c r="BF461" s="103">
        <v>4</v>
      </c>
      <c r="BG461" s="104">
        <v>100</v>
      </c>
      <c r="BH461" s="104">
        <v>4900</v>
      </c>
      <c r="BI461" s="104">
        <v>300</v>
      </c>
      <c r="BJ461" s="104">
        <v>0</v>
      </c>
      <c r="BK461" s="104">
        <v>352</v>
      </c>
      <c r="BL461" s="104">
        <v>1252</v>
      </c>
      <c r="BM461" s="104">
        <v>3648</v>
      </c>
      <c r="BN461" s="105">
        <v>0.2</v>
      </c>
      <c r="BO461" s="106" t="str">
        <v>No</v>
      </c>
      <c r="BQ461" s="100">
        <f>AVERAGE(BH$6:BH461)</f>
        <v>7482.894736842105</v>
      </c>
      <c r="BR461" s="100">
        <f>AVERAGE(BL$6:BL461)</f>
        <v>2070.3223684210525</v>
      </c>
      <c r="BS461" s="100">
        <f>AVERAGE(BM$6:BM461)</f>
        <v>5412.5723684210525</v>
      </c>
      <c r="BT461" s="6"/>
      <c r="BU461" s="103">
        <v>456</v>
      </c>
      <c r="BV461" s="103">
        <v>4</v>
      </c>
      <c r="BW461" s="103">
        <v>4</v>
      </c>
      <c r="BX461" s="103">
        <v>4</v>
      </c>
      <c r="BY461" s="104">
        <v>72</v>
      </c>
      <c r="BZ461" s="103">
        <v>6</v>
      </c>
      <c r="CA461" s="103">
        <v>10</v>
      </c>
      <c r="CB461" s="104">
        <v>1600</v>
      </c>
      <c r="CC461" s="103">
        <v>6</v>
      </c>
      <c r="CD461" s="104">
        <v>400</v>
      </c>
      <c r="CE461" s="104">
        <v>6800</v>
      </c>
      <c r="CF461" s="104">
        <v>300</v>
      </c>
      <c r="CG461" s="104">
        <v>0</v>
      </c>
      <c r="CH461" s="104">
        <v>672</v>
      </c>
      <c r="CI461" s="104">
        <v>1872</v>
      </c>
      <c r="CJ461" s="104">
        <v>4928</v>
      </c>
      <c r="CK461" s="105">
        <v>0.3</v>
      </c>
      <c r="CL461" s="106" t="s">
        <v>66</v>
      </c>
      <c r="CN461" s="100">
        <f>AVERAGE(CE$6:CE461)</f>
        <v>7625.8771929824561</v>
      </c>
      <c r="CO461" s="100">
        <f>AVERAGE(CI$6:CI461)</f>
        <v>2120.0263157894738</v>
      </c>
      <c r="CP461" s="100">
        <f>AVERAGE(CJ$6:CJ461)</f>
        <v>5505.8508771929828</v>
      </c>
    </row>
    <row r="462" spans="2:94" ht="16" x14ac:dyDescent="0.2">
      <c r="B462" s="103">
        <v>457</v>
      </c>
      <c r="C462" s="103">
        <v>3</v>
      </c>
      <c r="D462" s="103">
        <v>3</v>
      </c>
      <c r="E462" s="103">
        <v>3</v>
      </c>
      <c r="F462" s="104">
        <v>74</v>
      </c>
      <c r="G462" s="103">
        <v>8</v>
      </c>
      <c r="H462" s="103">
        <v>11</v>
      </c>
      <c r="I462" s="104">
        <v>1350</v>
      </c>
      <c r="J462" s="103">
        <v>8</v>
      </c>
      <c r="K462" s="104">
        <v>450</v>
      </c>
      <c r="L462" s="104">
        <v>5400</v>
      </c>
      <c r="M462" s="104">
        <v>500</v>
      </c>
      <c r="N462" s="104">
        <v>0</v>
      </c>
      <c r="O462" s="104">
        <v>832</v>
      </c>
      <c r="P462" s="104">
        <v>2532</v>
      </c>
      <c r="Q462" s="104">
        <v>2868</v>
      </c>
      <c r="R462" s="105">
        <v>0.4</v>
      </c>
      <c r="S462" s="106" t="s">
        <v>66</v>
      </c>
      <c r="U462" s="100">
        <f>AVERAGE(L$6:L462)</f>
        <v>4252.5164113785559</v>
      </c>
      <c r="V462" s="100">
        <f>AVERAGE(P$6:P462)</f>
        <v>1900.413566739606</v>
      </c>
      <c r="W462" s="100">
        <f>AVERAGE(Q$6:Q462)</f>
        <v>2352.1028446389496</v>
      </c>
      <c r="X462" s="6"/>
      <c r="Z462" s="103">
        <v>457</v>
      </c>
      <c r="AA462" s="103">
        <v>1</v>
      </c>
      <c r="AB462" s="103">
        <v>3</v>
      </c>
      <c r="AC462" s="103">
        <v>2</v>
      </c>
      <c r="AD462" s="104">
        <v>59</v>
      </c>
      <c r="AE462" s="103">
        <v>4</v>
      </c>
      <c r="AF462" s="103">
        <v>6</v>
      </c>
      <c r="AG462" s="104">
        <v>600</v>
      </c>
      <c r="AH462" s="103">
        <v>5</v>
      </c>
      <c r="AI462" s="104">
        <v>450</v>
      </c>
      <c r="AJ462" s="104">
        <v>4050</v>
      </c>
      <c r="AK462" s="104">
        <v>500</v>
      </c>
      <c r="AL462" s="104">
        <v>0</v>
      </c>
      <c r="AM462" s="104">
        <v>535</v>
      </c>
      <c r="AN462" s="104">
        <v>1785</v>
      </c>
      <c r="AO462" s="104">
        <v>2265</v>
      </c>
      <c r="AP462" s="105">
        <v>0.25</v>
      </c>
      <c r="AQ462" s="106" t="s">
        <v>66</v>
      </c>
      <c r="AS462" s="100">
        <f>AVERAGE(AJ$6:AJ462)</f>
        <v>6183.150984682713</v>
      </c>
      <c r="AT462" s="100">
        <f>AVERAGE(AN$6:AN462)</f>
        <v>2150.5886214442012</v>
      </c>
      <c r="AU462" s="100">
        <f>AVERAGE(AO$6:AO462)</f>
        <v>4032.5623632385123</v>
      </c>
      <c r="AV462" s="6"/>
      <c r="AX462" s="103">
        <v>457</v>
      </c>
      <c r="AY462" s="103">
        <v>3</v>
      </c>
      <c r="AZ462" s="103">
        <v>2</v>
      </c>
      <c r="BA462" s="103">
        <v>4</v>
      </c>
      <c r="BB462" s="104">
        <v>63</v>
      </c>
      <c r="BC462" s="103">
        <v>6</v>
      </c>
      <c r="BD462" s="103">
        <v>10</v>
      </c>
      <c r="BE462" s="104">
        <v>1200</v>
      </c>
      <c r="BF462" s="103">
        <v>7</v>
      </c>
      <c r="BG462" s="104">
        <v>200</v>
      </c>
      <c r="BH462" s="104">
        <v>7000</v>
      </c>
      <c r="BI462" s="104">
        <v>300</v>
      </c>
      <c r="BJ462" s="104">
        <v>0</v>
      </c>
      <c r="BK462" s="104">
        <v>681</v>
      </c>
      <c r="BL462" s="104">
        <v>2031</v>
      </c>
      <c r="BM462" s="104">
        <v>4969</v>
      </c>
      <c r="BN462" s="105">
        <v>0.35</v>
      </c>
      <c r="BO462" s="106" t="str">
        <v>No</v>
      </c>
      <c r="BQ462" s="100">
        <f>AVERAGE(BH$6:BH462)</f>
        <v>7481.8380743982498</v>
      </c>
      <c r="BR462" s="100">
        <f>AVERAGE(BL$6:BL462)</f>
        <v>2070.2363238512035</v>
      </c>
      <c r="BS462" s="100">
        <f>AVERAGE(BM$6:BM462)</f>
        <v>5411.6017505470463</v>
      </c>
      <c r="BT462" s="6"/>
      <c r="BU462" s="103">
        <v>457</v>
      </c>
      <c r="BV462" s="103">
        <v>3</v>
      </c>
      <c r="BW462" s="103">
        <v>3</v>
      </c>
      <c r="BX462" s="103">
        <v>2</v>
      </c>
      <c r="BY462" s="104">
        <v>52</v>
      </c>
      <c r="BZ462" s="103">
        <v>9</v>
      </c>
      <c r="CA462" s="103">
        <v>11</v>
      </c>
      <c r="CB462" s="104">
        <v>1200</v>
      </c>
      <c r="CC462" s="103">
        <v>8</v>
      </c>
      <c r="CD462" s="104">
        <v>300</v>
      </c>
      <c r="CE462" s="104">
        <v>7900</v>
      </c>
      <c r="CF462" s="104">
        <v>300</v>
      </c>
      <c r="CG462" s="104">
        <v>0</v>
      </c>
      <c r="CH462" s="104">
        <v>656</v>
      </c>
      <c r="CI462" s="104">
        <v>2156</v>
      </c>
      <c r="CJ462" s="104">
        <v>5744</v>
      </c>
      <c r="CK462" s="105">
        <v>0.4</v>
      </c>
      <c r="CL462" s="106" t="s">
        <v>66</v>
      </c>
      <c r="CN462" s="100">
        <f>AVERAGE(CE$6:CE462)</f>
        <v>7626.4770240700218</v>
      </c>
      <c r="CO462" s="100">
        <f>AVERAGE(CI$6:CI462)</f>
        <v>2120.105032822757</v>
      </c>
      <c r="CP462" s="100">
        <f>AVERAGE(CJ$6:CJ462)</f>
        <v>5506.3719912472652</v>
      </c>
    </row>
    <row r="463" spans="2:94" ht="16" x14ac:dyDescent="0.2">
      <c r="B463" s="103">
        <v>458</v>
      </c>
      <c r="C463" s="103">
        <v>4</v>
      </c>
      <c r="D463" s="103">
        <v>3</v>
      </c>
      <c r="E463" s="103">
        <v>0</v>
      </c>
      <c r="F463" s="104">
        <v>62</v>
      </c>
      <c r="G463" s="103">
        <v>5</v>
      </c>
      <c r="H463" s="103">
        <v>5</v>
      </c>
      <c r="I463" s="104">
        <v>1800</v>
      </c>
      <c r="J463" s="103">
        <v>1</v>
      </c>
      <c r="K463" s="104">
        <v>450</v>
      </c>
      <c r="L463" s="104">
        <v>2700</v>
      </c>
      <c r="M463" s="104">
        <v>500</v>
      </c>
      <c r="N463" s="104">
        <v>0</v>
      </c>
      <c r="O463" s="104">
        <v>302</v>
      </c>
      <c r="P463" s="104">
        <v>952</v>
      </c>
      <c r="Q463" s="104">
        <v>1748</v>
      </c>
      <c r="R463" s="105">
        <v>0.05</v>
      </c>
      <c r="S463" s="106" t="s">
        <v>66</v>
      </c>
      <c r="U463" s="100">
        <f>AVERAGE(L$6:L463)</f>
        <v>4249.1266375545847</v>
      </c>
      <c r="V463" s="100">
        <f>AVERAGE(P$6:P463)</f>
        <v>1898.3427947598254</v>
      </c>
      <c r="W463" s="100">
        <f>AVERAGE(Q$6:Q463)</f>
        <v>2350.7838427947599</v>
      </c>
      <c r="X463" s="6"/>
      <c r="Z463" s="103">
        <v>458</v>
      </c>
      <c r="AA463" s="103">
        <v>1</v>
      </c>
      <c r="AB463" s="103">
        <v>2</v>
      </c>
      <c r="AC463" s="103">
        <v>5</v>
      </c>
      <c r="AD463" s="104">
        <v>41</v>
      </c>
      <c r="AE463" s="103">
        <v>8</v>
      </c>
      <c r="AF463" s="103">
        <v>13</v>
      </c>
      <c r="AG463" s="104">
        <v>600</v>
      </c>
      <c r="AH463" s="103">
        <v>12</v>
      </c>
      <c r="AI463" s="104">
        <v>300</v>
      </c>
      <c r="AJ463" s="104">
        <v>8100</v>
      </c>
      <c r="AK463" s="104">
        <v>500</v>
      </c>
      <c r="AL463" s="104">
        <v>0</v>
      </c>
      <c r="AM463" s="104">
        <v>732</v>
      </c>
      <c r="AN463" s="104">
        <v>3032</v>
      </c>
      <c r="AO463" s="104">
        <v>5068</v>
      </c>
      <c r="AP463" s="105">
        <v>0.6</v>
      </c>
      <c r="AQ463" s="106" t="s">
        <v>66</v>
      </c>
      <c r="AS463" s="100">
        <f>AVERAGE(AJ$6:AJ463)</f>
        <v>6187.336244541485</v>
      </c>
      <c r="AT463" s="100">
        <f>AVERAGE(AN$6:AN463)</f>
        <v>2152.5131004366813</v>
      </c>
      <c r="AU463" s="100">
        <f>AVERAGE(AO$6:AO463)</f>
        <v>4034.8231441048033</v>
      </c>
      <c r="AV463" s="6"/>
      <c r="AX463" s="103">
        <v>458</v>
      </c>
      <c r="AY463" s="103">
        <v>4</v>
      </c>
      <c r="AZ463" s="103">
        <v>2</v>
      </c>
      <c r="BA463" s="103">
        <v>3</v>
      </c>
      <c r="BB463" s="104">
        <v>61</v>
      </c>
      <c r="BC463" s="103">
        <v>7</v>
      </c>
      <c r="BD463" s="103">
        <v>10</v>
      </c>
      <c r="BE463" s="104">
        <v>1600</v>
      </c>
      <c r="BF463" s="103">
        <v>6</v>
      </c>
      <c r="BG463" s="104">
        <v>200</v>
      </c>
      <c r="BH463" s="104">
        <v>6600</v>
      </c>
      <c r="BI463" s="104">
        <v>300</v>
      </c>
      <c r="BJ463" s="104">
        <v>0</v>
      </c>
      <c r="BK463" s="104">
        <v>606</v>
      </c>
      <c r="BL463" s="104">
        <v>1806</v>
      </c>
      <c r="BM463" s="104">
        <v>4794</v>
      </c>
      <c r="BN463" s="105">
        <v>0.3</v>
      </c>
      <c r="BO463" s="106" t="str">
        <v>No</v>
      </c>
      <c r="BQ463" s="100">
        <f>AVERAGE(BH$6:BH463)</f>
        <v>7479.9126637554582</v>
      </c>
      <c r="BR463" s="100">
        <f>AVERAGE(BL$6:BL463)</f>
        <v>2069.6593886462883</v>
      </c>
      <c r="BS463" s="100">
        <f>AVERAGE(BM$6:BM463)</f>
        <v>5410.2532751091703</v>
      </c>
      <c r="BT463" s="6"/>
      <c r="BU463" s="103">
        <v>458</v>
      </c>
      <c r="BV463" s="103">
        <v>0</v>
      </c>
      <c r="BW463" s="103">
        <v>1</v>
      </c>
      <c r="BX463" s="103">
        <v>3</v>
      </c>
      <c r="BY463" s="104">
        <v>46</v>
      </c>
      <c r="BZ463" s="103">
        <v>6</v>
      </c>
      <c r="CA463" s="103">
        <v>9</v>
      </c>
      <c r="CB463" s="104">
        <v>0</v>
      </c>
      <c r="CC463" s="103">
        <v>9</v>
      </c>
      <c r="CD463" s="104">
        <v>100</v>
      </c>
      <c r="CE463" s="104">
        <v>7300</v>
      </c>
      <c r="CF463" s="104">
        <v>300</v>
      </c>
      <c r="CG463" s="104">
        <v>0</v>
      </c>
      <c r="CH463" s="104">
        <v>654</v>
      </c>
      <c r="CI463" s="104">
        <v>2304</v>
      </c>
      <c r="CJ463" s="104">
        <v>4996</v>
      </c>
      <c r="CK463" s="105">
        <v>0.45</v>
      </c>
      <c r="CL463" s="106" t="s">
        <v>66</v>
      </c>
      <c r="CN463" s="100">
        <f>AVERAGE(CE$6:CE463)</f>
        <v>7625.764192139738</v>
      </c>
      <c r="CO463" s="100">
        <f>AVERAGE(CI$6:CI463)</f>
        <v>2120.5065502183406</v>
      </c>
      <c r="CP463" s="100">
        <f>AVERAGE(CJ$6:CJ463)</f>
        <v>5505.2576419213974</v>
      </c>
    </row>
    <row r="464" spans="2:94" ht="16" x14ac:dyDescent="0.2">
      <c r="B464" s="103">
        <v>459</v>
      </c>
      <c r="C464" s="103">
        <v>4</v>
      </c>
      <c r="D464" s="103">
        <v>3</v>
      </c>
      <c r="E464" s="103">
        <v>4</v>
      </c>
      <c r="F464" s="104">
        <v>62</v>
      </c>
      <c r="G464" s="103">
        <v>6</v>
      </c>
      <c r="H464" s="103">
        <v>10</v>
      </c>
      <c r="I464" s="104">
        <v>1800</v>
      </c>
      <c r="J464" s="103">
        <v>6</v>
      </c>
      <c r="K464" s="104">
        <v>450</v>
      </c>
      <c r="L464" s="104">
        <v>4950</v>
      </c>
      <c r="M464" s="104">
        <v>500</v>
      </c>
      <c r="N464" s="104">
        <v>0</v>
      </c>
      <c r="O464" s="104">
        <v>612</v>
      </c>
      <c r="P464" s="104">
        <v>2012</v>
      </c>
      <c r="Q464" s="104">
        <v>2938</v>
      </c>
      <c r="R464" s="105">
        <v>0.3</v>
      </c>
      <c r="S464" s="106" t="s">
        <v>66</v>
      </c>
      <c r="U464" s="100">
        <f>AVERAGE(L$6:L464)</f>
        <v>4250.6535947712418</v>
      </c>
      <c r="V464" s="100">
        <f>AVERAGE(P$6:P464)</f>
        <v>1898.5904139433551</v>
      </c>
      <c r="W464" s="100">
        <f>AVERAGE(Q$6:Q464)</f>
        <v>2352.0631808278868</v>
      </c>
      <c r="X464" s="6"/>
      <c r="Z464" s="103">
        <v>459</v>
      </c>
      <c r="AA464" s="103">
        <v>1</v>
      </c>
      <c r="AB464" s="103">
        <v>2</v>
      </c>
      <c r="AC464" s="103">
        <v>3</v>
      </c>
      <c r="AD464" s="104">
        <v>51</v>
      </c>
      <c r="AE464" s="103">
        <v>7</v>
      </c>
      <c r="AF464" s="103">
        <v>10</v>
      </c>
      <c r="AG464" s="104">
        <v>600</v>
      </c>
      <c r="AH464" s="103">
        <v>9</v>
      </c>
      <c r="AI464" s="104">
        <v>300</v>
      </c>
      <c r="AJ464" s="104">
        <v>6300</v>
      </c>
      <c r="AK464" s="104">
        <v>500</v>
      </c>
      <c r="AL464" s="104">
        <v>0</v>
      </c>
      <c r="AM464" s="104">
        <v>699</v>
      </c>
      <c r="AN464" s="104">
        <v>2549</v>
      </c>
      <c r="AO464" s="104">
        <v>3751</v>
      </c>
      <c r="AP464" s="105">
        <v>0.45</v>
      </c>
      <c r="AQ464" s="106" t="s">
        <v>66</v>
      </c>
      <c r="AS464" s="100">
        <f>AVERAGE(AJ$6:AJ464)</f>
        <v>6187.581699346405</v>
      </c>
      <c r="AT464" s="100">
        <f>AVERAGE(AN$6:AN464)</f>
        <v>2153.376906318083</v>
      </c>
      <c r="AU464" s="100">
        <f>AVERAGE(AO$6:AO464)</f>
        <v>4034.2047930283225</v>
      </c>
      <c r="AV464" s="6"/>
      <c r="AX464" s="103">
        <v>459</v>
      </c>
      <c r="AY464" s="103">
        <v>5</v>
      </c>
      <c r="AZ464" s="103">
        <v>3</v>
      </c>
      <c r="BA464" s="103">
        <v>4</v>
      </c>
      <c r="BB464" s="104">
        <v>41</v>
      </c>
      <c r="BC464" s="103">
        <v>8</v>
      </c>
      <c r="BD464" s="103">
        <v>12</v>
      </c>
      <c r="BE464" s="104">
        <v>2000</v>
      </c>
      <c r="BF464" s="103">
        <v>7</v>
      </c>
      <c r="BG464" s="104">
        <v>300</v>
      </c>
      <c r="BH464" s="104">
        <v>7900</v>
      </c>
      <c r="BI464" s="104">
        <v>300</v>
      </c>
      <c r="BJ464" s="104">
        <v>0</v>
      </c>
      <c r="BK464" s="104">
        <v>527</v>
      </c>
      <c r="BL464" s="104">
        <v>1877</v>
      </c>
      <c r="BM464" s="104">
        <v>6023</v>
      </c>
      <c r="BN464" s="105">
        <v>0.35</v>
      </c>
      <c r="BO464" s="106" t="str">
        <v>No</v>
      </c>
      <c r="BQ464" s="100">
        <f>AVERAGE(BH$6:BH464)</f>
        <v>7480.8278867102399</v>
      </c>
      <c r="BR464" s="100">
        <f>AVERAGE(BL$6:BL464)</f>
        <v>2069.2396514161219</v>
      </c>
      <c r="BS464" s="100">
        <f>AVERAGE(BM$6:BM464)</f>
        <v>5411.588235294118</v>
      </c>
      <c r="BT464" s="6"/>
      <c r="BU464" s="103">
        <v>459</v>
      </c>
      <c r="BV464" s="103">
        <v>1</v>
      </c>
      <c r="BW464" s="103">
        <v>4</v>
      </c>
      <c r="BX464" s="103">
        <v>3</v>
      </c>
      <c r="BY464" s="104">
        <v>46</v>
      </c>
      <c r="BZ464" s="103">
        <v>8</v>
      </c>
      <c r="CA464" s="103">
        <v>11</v>
      </c>
      <c r="CB464" s="104">
        <v>400</v>
      </c>
      <c r="CC464" s="103">
        <v>10</v>
      </c>
      <c r="CD464" s="104">
        <v>400</v>
      </c>
      <c r="CE464" s="104">
        <v>8800</v>
      </c>
      <c r="CF464" s="104">
        <v>300</v>
      </c>
      <c r="CG464" s="104">
        <v>0</v>
      </c>
      <c r="CH464" s="104">
        <v>700</v>
      </c>
      <c r="CI464" s="104">
        <v>2500</v>
      </c>
      <c r="CJ464" s="104">
        <v>6300</v>
      </c>
      <c r="CK464" s="105">
        <v>0.5</v>
      </c>
      <c r="CL464" s="106" t="s">
        <v>66</v>
      </c>
      <c r="CN464" s="100">
        <f>AVERAGE(CE$6:CE464)</f>
        <v>7628.3224400871459</v>
      </c>
      <c r="CO464" s="100">
        <f>AVERAGE(CI$6:CI464)</f>
        <v>2121.3333333333335</v>
      </c>
      <c r="CP464" s="100">
        <f>AVERAGE(CJ$6:CJ464)</f>
        <v>5506.9891067538128</v>
      </c>
    </row>
    <row r="465" spans="2:94" ht="16" x14ac:dyDescent="0.2">
      <c r="B465" s="103">
        <v>460</v>
      </c>
      <c r="C465" s="103">
        <v>1</v>
      </c>
      <c r="D465" s="103">
        <v>4</v>
      </c>
      <c r="E465" s="103">
        <v>2</v>
      </c>
      <c r="F465" s="104">
        <v>34</v>
      </c>
      <c r="G465" s="103">
        <v>6</v>
      </c>
      <c r="H465" s="103">
        <v>8</v>
      </c>
      <c r="I465" s="104">
        <v>450</v>
      </c>
      <c r="J465" s="103">
        <v>7</v>
      </c>
      <c r="K465" s="104">
        <v>600</v>
      </c>
      <c r="L465" s="104">
        <v>4200</v>
      </c>
      <c r="M465" s="104">
        <v>500</v>
      </c>
      <c r="N465" s="104">
        <v>0</v>
      </c>
      <c r="O465" s="104">
        <v>478</v>
      </c>
      <c r="P465" s="104">
        <v>2028</v>
      </c>
      <c r="Q465" s="104">
        <v>2172</v>
      </c>
      <c r="R465" s="105">
        <v>0.35</v>
      </c>
      <c r="S465" s="106" t="s">
        <v>66</v>
      </c>
      <c r="U465" s="100">
        <f>AVERAGE(L$6:L465)</f>
        <v>4250.54347826087</v>
      </c>
      <c r="V465" s="100">
        <f>AVERAGE(P$6:P465)</f>
        <v>1898.8717391304349</v>
      </c>
      <c r="W465" s="100">
        <f>AVERAGE(Q$6:Q465)</f>
        <v>2351.6717391304346</v>
      </c>
      <c r="X465" s="6"/>
      <c r="Z465" s="103">
        <v>460</v>
      </c>
      <c r="AA465" s="103">
        <v>1</v>
      </c>
      <c r="AB465" s="103">
        <v>1</v>
      </c>
      <c r="AC465" s="103">
        <v>2</v>
      </c>
      <c r="AD465" s="104">
        <v>59</v>
      </c>
      <c r="AE465" s="103">
        <v>7</v>
      </c>
      <c r="AF465" s="103">
        <v>9</v>
      </c>
      <c r="AG465" s="104">
        <v>600</v>
      </c>
      <c r="AH465" s="103">
        <v>8</v>
      </c>
      <c r="AI465" s="104">
        <v>150</v>
      </c>
      <c r="AJ465" s="104">
        <v>5550</v>
      </c>
      <c r="AK465" s="104">
        <v>500</v>
      </c>
      <c r="AL465" s="104">
        <v>0</v>
      </c>
      <c r="AM465" s="104">
        <v>712</v>
      </c>
      <c r="AN465" s="104">
        <v>2412</v>
      </c>
      <c r="AO465" s="104">
        <v>3138</v>
      </c>
      <c r="AP465" s="105">
        <v>0.4</v>
      </c>
      <c r="AQ465" s="106" t="s">
        <v>66</v>
      </c>
      <c r="AS465" s="100">
        <f>AVERAGE(AJ$6:AJ465)</f>
        <v>6186.195652173913</v>
      </c>
      <c r="AT465" s="100">
        <f>AVERAGE(AN$6:AN465)</f>
        <v>2153.9391304347828</v>
      </c>
      <c r="AU465" s="100">
        <f>AVERAGE(AO$6:AO465)</f>
        <v>4032.2565217391302</v>
      </c>
      <c r="AV465" s="6"/>
      <c r="AX465" s="103">
        <v>460</v>
      </c>
      <c r="AY465" s="103">
        <v>2</v>
      </c>
      <c r="AZ465" s="103">
        <v>3</v>
      </c>
      <c r="BA465" s="103">
        <v>2</v>
      </c>
      <c r="BB465" s="104">
        <v>58</v>
      </c>
      <c r="BC465" s="103">
        <v>5</v>
      </c>
      <c r="BD465" s="103">
        <v>7</v>
      </c>
      <c r="BE465" s="104">
        <v>800</v>
      </c>
      <c r="BF465" s="103">
        <v>5</v>
      </c>
      <c r="BG465" s="104">
        <v>300</v>
      </c>
      <c r="BH465" s="104">
        <v>5100</v>
      </c>
      <c r="BI465" s="104">
        <v>300</v>
      </c>
      <c r="BJ465" s="104">
        <v>0</v>
      </c>
      <c r="BK465" s="104">
        <v>530</v>
      </c>
      <c r="BL465" s="104">
        <v>1580</v>
      </c>
      <c r="BM465" s="104">
        <v>3520</v>
      </c>
      <c r="BN465" s="105">
        <v>0.25</v>
      </c>
      <c r="BO465" s="106" t="str">
        <v>No</v>
      </c>
      <c r="BQ465" s="100">
        <f>AVERAGE(BH$6:BH465)</f>
        <v>7475.652173913043</v>
      </c>
      <c r="BR465" s="100">
        <f>AVERAGE(BL$6:BL465)</f>
        <v>2068.1760869565219</v>
      </c>
      <c r="BS465" s="100">
        <f>AVERAGE(BM$6:BM465)</f>
        <v>5407.4760869565216</v>
      </c>
      <c r="BT465" s="6"/>
      <c r="BU465" s="103">
        <v>460</v>
      </c>
      <c r="BV465" s="103">
        <v>4</v>
      </c>
      <c r="BW465" s="103">
        <v>3</v>
      </c>
      <c r="BX465" s="103">
        <v>2</v>
      </c>
      <c r="BY465" s="104">
        <v>57</v>
      </c>
      <c r="BZ465" s="103">
        <v>9</v>
      </c>
      <c r="CA465" s="103">
        <v>11</v>
      </c>
      <c r="CB465" s="104">
        <v>1600</v>
      </c>
      <c r="CC465" s="103">
        <v>7</v>
      </c>
      <c r="CD465" s="104">
        <v>300</v>
      </c>
      <c r="CE465" s="104">
        <v>7500</v>
      </c>
      <c r="CF465" s="104">
        <v>300</v>
      </c>
      <c r="CG465" s="104">
        <v>0</v>
      </c>
      <c r="CH465" s="104">
        <v>639</v>
      </c>
      <c r="CI465" s="104">
        <v>1989</v>
      </c>
      <c r="CJ465" s="104">
        <v>5511</v>
      </c>
      <c r="CK465" s="105">
        <v>0.35</v>
      </c>
      <c r="CL465" s="106" t="s">
        <v>66</v>
      </c>
      <c r="CN465" s="100">
        <f>AVERAGE(CE$6:CE465)</f>
        <v>7628.04347826087</v>
      </c>
      <c r="CO465" s="100">
        <f>AVERAGE(CI$6:CI465)</f>
        <v>2121.0456521739129</v>
      </c>
      <c r="CP465" s="100">
        <f>AVERAGE(CJ$6:CJ465)</f>
        <v>5506.9978260869566</v>
      </c>
    </row>
    <row r="466" spans="2:94" ht="16" x14ac:dyDescent="0.2">
      <c r="B466" s="103">
        <v>461</v>
      </c>
      <c r="C466" s="103">
        <v>4</v>
      </c>
      <c r="D466" s="103">
        <v>3</v>
      </c>
      <c r="E466" s="103">
        <v>4</v>
      </c>
      <c r="F466" s="104">
        <v>34</v>
      </c>
      <c r="G466" s="103">
        <v>5</v>
      </c>
      <c r="H466" s="103">
        <v>9</v>
      </c>
      <c r="I466" s="104">
        <v>1800</v>
      </c>
      <c r="J466" s="103">
        <v>5</v>
      </c>
      <c r="K466" s="104">
        <v>450</v>
      </c>
      <c r="L466" s="104">
        <v>4500</v>
      </c>
      <c r="M466" s="104">
        <v>500</v>
      </c>
      <c r="N466" s="104">
        <v>0</v>
      </c>
      <c r="O466" s="104">
        <v>410</v>
      </c>
      <c r="P466" s="104">
        <v>1660</v>
      </c>
      <c r="Q466" s="104">
        <v>2840</v>
      </c>
      <c r="R466" s="105">
        <v>0.25</v>
      </c>
      <c r="S466" s="106" t="s">
        <v>66</v>
      </c>
      <c r="U466" s="100">
        <f>AVERAGE(L$6:L466)</f>
        <v>4251.0845986984814</v>
      </c>
      <c r="V466" s="100">
        <f>AVERAGE(P$6:P466)</f>
        <v>1898.3535791757049</v>
      </c>
      <c r="W466" s="100">
        <f>AVERAGE(Q$6:Q466)</f>
        <v>2352.7310195227765</v>
      </c>
      <c r="X466" s="6"/>
      <c r="Z466" s="103">
        <v>461</v>
      </c>
      <c r="AA466" s="103">
        <v>4</v>
      </c>
      <c r="AB466" s="103">
        <v>6</v>
      </c>
      <c r="AC466" s="103">
        <v>1</v>
      </c>
      <c r="AD466" s="104">
        <v>55</v>
      </c>
      <c r="AE466" s="103">
        <v>6</v>
      </c>
      <c r="AF466" s="103">
        <v>7</v>
      </c>
      <c r="AG466" s="104">
        <v>2400</v>
      </c>
      <c r="AH466" s="103">
        <v>3</v>
      </c>
      <c r="AI466" s="104">
        <v>900</v>
      </c>
      <c r="AJ466" s="104">
        <v>5100</v>
      </c>
      <c r="AK466" s="104">
        <v>500</v>
      </c>
      <c r="AL466" s="104">
        <v>0</v>
      </c>
      <c r="AM466" s="104">
        <v>405</v>
      </c>
      <c r="AN466" s="104">
        <v>1355</v>
      </c>
      <c r="AO466" s="104">
        <v>3745</v>
      </c>
      <c r="AP466" s="105">
        <v>0.15</v>
      </c>
      <c r="AQ466" s="106" t="s">
        <v>66</v>
      </c>
      <c r="AS466" s="100">
        <f>AVERAGE(AJ$6:AJ466)</f>
        <v>6183.8394793926245</v>
      </c>
      <c r="AT466" s="100">
        <f>AVERAGE(AN$6:AN466)</f>
        <v>2152.2060737527113</v>
      </c>
      <c r="AU466" s="100">
        <f>AVERAGE(AO$6:AO466)</f>
        <v>4031.6334056399132</v>
      </c>
      <c r="AV466" s="6"/>
      <c r="AX466" s="103">
        <v>461</v>
      </c>
      <c r="AY466" s="103">
        <v>2</v>
      </c>
      <c r="AZ466" s="103">
        <v>5</v>
      </c>
      <c r="BA466" s="103">
        <v>1</v>
      </c>
      <c r="BB466" s="104">
        <v>35</v>
      </c>
      <c r="BC466" s="103">
        <v>7</v>
      </c>
      <c r="BD466" s="103">
        <v>8</v>
      </c>
      <c r="BE466" s="104">
        <v>800</v>
      </c>
      <c r="BF466" s="103">
        <v>6</v>
      </c>
      <c r="BG466" s="104">
        <v>500</v>
      </c>
      <c r="BH466" s="104">
        <v>6100</v>
      </c>
      <c r="BI466" s="104">
        <v>300</v>
      </c>
      <c r="BJ466" s="104">
        <v>0</v>
      </c>
      <c r="BK466" s="104">
        <v>450</v>
      </c>
      <c r="BL466" s="104">
        <v>1650</v>
      </c>
      <c r="BM466" s="104">
        <v>4450</v>
      </c>
      <c r="BN466" s="105">
        <v>0.3</v>
      </c>
      <c r="BO466" s="106" t="str">
        <v>No</v>
      </c>
      <c r="BQ466" s="100">
        <f>AVERAGE(BH$6:BH466)</f>
        <v>7472.6681127982647</v>
      </c>
      <c r="BR466" s="100">
        <f>AVERAGE(BL$6:BL466)</f>
        <v>2067.2689804772235</v>
      </c>
      <c r="BS466" s="100">
        <f>AVERAGE(BM$6:BM466)</f>
        <v>5405.3991323210412</v>
      </c>
      <c r="BT466" s="6"/>
      <c r="BU466" s="103">
        <v>461</v>
      </c>
      <c r="BV466" s="103">
        <v>2</v>
      </c>
      <c r="BW466" s="103">
        <v>4</v>
      </c>
      <c r="BX466" s="103">
        <v>2</v>
      </c>
      <c r="BY466" s="104">
        <v>44</v>
      </c>
      <c r="BZ466" s="103">
        <v>8</v>
      </c>
      <c r="CA466" s="103">
        <v>10</v>
      </c>
      <c r="CB466" s="104">
        <v>800</v>
      </c>
      <c r="CC466" s="103">
        <v>8</v>
      </c>
      <c r="CD466" s="104">
        <v>400</v>
      </c>
      <c r="CE466" s="104">
        <v>7600</v>
      </c>
      <c r="CF466" s="104">
        <v>300</v>
      </c>
      <c r="CG466" s="104">
        <v>0</v>
      </c>
      <c r="CH466" s="104">
        <v>592</v>
      </c>
      <c r="CI466" s="104">
        <v>2092</v>
      </c>
      <c r="CJ466" s="104">
        <v>5508</v>
      </c>
      <c r="CK466" s="105">
        <v>0.4</v>
      </c>
      <c r="CL466" s="106" t="s">
        <v>66</v>
      </c>
      <c r="CN466" s="100">
        <f>AVERAGE(CE$6:CE466)</f>
        <v>7627.9826464208245</v>
      </c>
      <c r="CO466" s="100">
        <f>AVERAGE(CI$6:CI466)</f>
        <v>2120.9826464208245</v>
      </c>
      <c r="CP466" s="100">
        <f>AVERAGE(CJ$6:CJ466)</f>
        <v>5507</v>
      </c>
    </row>
    <row r="467" spans="2:94" ht="16" x14ac:dyDescent="0.2">
      <c r="B467" s="103">
        <v>462</v>
      </c>
      <c r="C467" s="103">
        <v>4</v>
      </c>
      <c r="D467" s="103">
        <v>2</v>
      </c>
      <c r="E467" s="103">
        <v>2</v>
      </c>
      <c r="F467" s="104">
        <v>29</v>
      </c>
      <c r="G467" s="103">
        <v>6</v>
      </c>
      <c r="H467" s="103">
        <v>8</v>
      </c>
      <c r="I467" s="104">
        <v>1800</v>
      </c>
      <c r="J467" s="103">
        <v>4</v>
      </c>
      <c r="K467" s="104">
        <v>300</v>
      </c>
      <c r="L467" s="104">
        <v>3900</v>
      </c>
      <c r="M467" s="104">
        <v>500</v>
      </c>
      <c r="N467" s="104">
        <v>0</v>
      </c>
      <c r="O467" s="104">
        <v>356</v>
      </c>
      <c r="P467" s="104">
        <v>1456</v>
      </c>
      <c r="Q467" s="104">
        <v>2444</v>
      </c>
      <c r="R467" s="105">
        <v>0.2</v>
      </c>
      <c r="S467" s="106" t="s">
        <v>66</v>
      </c>
      <c r="U467" s="100">
        <f>AVERAGE(L$6:L467)</f>
        <v>4250.3246753246749</v>
      </c>
      <c r="V467" s="100">
        <f>AVERAGE(P$6:P467)</f>
        <v>1897.3961038961038</v>
      </c>
      <c r="W467" s="100">
        <f>AVERAGE(Q$6:Q467)</f>
        <v>2352.9285714285716</v>
      </c>
      <c r="X467" s="6"/>
      <c r="Z467" s="103">
        <v>462</v>
      </c>
      <c r="AA467" s="103">
        <v>2</v>
      </c>
      <c r="AB467" s="103">
        <v>3</v>
      </c>
      <c r="AC467" s="103">
        <v>1</v>
      </c>
      <c r="AD467" s="104">
        <v>30</v>
      </c>
      <c r="AE467" s="103">
        <v>7</v>
      </c>
      <c r="AF467" s="103">
        <v>8</v>
      </c>
      <c r="AG467" s="104">
        <v>1200</v>
      </c>
      <c r="AH467" s="103">
        <v>6</v>
      </c>
      <c r="AI467" s="104">
        <v>450</v>
      </c>
      <c r="AJ467" s="104">
        <v>5250</v>
      </c>
      <c r="AK467" s="104">
        <v>500</v>
      </c>
      <c r="AL467" s="104">
        <v>0</v>
      </c>
      <c r="AM467" s="104">
        <v>420</v>
      </c>
      <c r="AN467" s="104">
        <v>1820</v>
      </c>
      <c r="AO467" s="104">
        <v>3430</v>
      </c>
      <c r="AP467" s="105">
        <v>0.3</v>
      </c>
      <c r="AQ467" s="106" t="s">
        <v>66</v>
      </c>
      <c r="AS467" s="100">
        <f>AVERAGE(AJ$6:AJ467)</f>
        <v>6181.818181818182</v>
      </c>
      <c r="AT467" s="100">
        <f>AVERAGE(AN$6:AN467)</f>
        <v>2151.4870129870128</v>
      </c>
      <c r="AU467" s="100">
        <f>AVERAGE(AO$6:AO467)</f>
        <v>4030.3311688311687</v>
      </c>
      <c r="AV467" s="6"/>
      <c r="AX467" s="103">
        <v>462</v>
      </c>
      <c r="AY467" s="103">
        <v>2</v>
      </c>
      <c r="AZ467" s="103">
        <v>2</v>
      </c>
      <c r="BA467" s="103">
        <v>4</v>
      </c>
      <c r="BB467" s="104">
        <v>51</v>
      </c>
      <c r="BC467" s="103">
        <v>9</v>
      </c>
      <c r="BD467" s="103">
        <v>13</v>
      </c>
      <c r="BE467" s="104">
        <v>800</v>
      </c>
      <c r="BF467" s="103">
        <v>11</v>
      </c>
      <c r="BG467" s="104">
        <v>200</v>
      </c>
      <c r="BH467" s="104">
        <v>9800</v>
      </c>
      <c r="BI467" s="104">
        <v>300</v>
      </c>
      <c r="BJ467" s="104">
        <v>0</v>
      </c>
      <c r="BK467" s="104">
        <v>801</v>
      </c>
      <c r="BL467" s="104">
        <v>2751</v>
      </c>
      <c r="BM467" s="104">
        <v>7049</v>
      </c>
      <c r="BN467" s="105">
        <v>0.55000000000000004</v>
      </c>
      <c r="BO467" s="106" t="str">
        <v>No</v>
      </c>
      <c r="BQ467" s="100">
        <f>AVERAGE(BH$6:BH467)</f>
        <v>7477.7056277056281</v>
      </c>
      <c r="BR467" s="100">
        <f>AVERAGE(BL$6:BL467)</f>
        <v>2068.7489177489178</v>
      </c>
      <c r="BS467" s="100">
        <f>AVERAGE(BM$6:BM467)</f>
        <v>5408.9567099567103</v>
      </c>
      <c r="BT467" s="6"/>
      <c r="BU467" s="103">
        <v>462</v>
      </c>
      <c r="BV467" s="103">
        <v>2</v>
      </c>
      <c r="BW467" s="103">
        <v>2</v>
      </c>
      <c r="BX467" s="103">
        <v>0</v>
      </c>
      <c r="BY467" s="104">
        <v>40</v>
      </c>
      <c r="BZ467" s="103">
        <v>9</v>
      </c>
      <c r="CA467" s="103">
        <v>9</v>
      </c>
      <c r="CB467" s="104">
        <v>800</v>
      </c>
      <c r="CC467" s="103">
        <v>7</v>
      </c>
      <c r="CD467" s="104">
        <v>200</v>
      </c>
      <c r="CE467" s="104">
        <v>6600</v>
      </c>
      <c r="CF467" s="104">
        <v>300</v>
      </c>
      <c r="CG467" s="104">
        <v>0</v>
      </c>
      <c r="CH467" s="104">
        <v>520</v>
      </c>
      <c r="CI467" s="104">
        <v>1870</v>
      </c>
      <c r="CJ467" s="104">
        <v>4730</v>
      </c>
      <c r="CK467" s="105">
        <v>0.35</v>
      </c>
      <c r="CL467" s="106" t="s">
        <v>66</v>
      </c>
      <c r="CN467" s="100">
        <f>AVERAGE(CE$6:CE467)</f>
        <v>7625.757575757576</v>
      </c>
      <c r="CO467" s="100">
        <f>AVERAGE(CI$6:CI467)</f>
        <v>2120.439393939394</v>
      </c>
      <c r="CP467" s="100">
        <f>AVERAGE(CJ$6:CJ467)</f>
        <v>5505.318181818182</v>
      </c>
    </row>
    <row r="468" spans="2:94" ht="16" x14ac:dyDescent="0.2">
      <c r="B468" s="103">
        <v>463</v>
      </c>
      <c r="C468" s="103">
        <v>1</v>
      </c>
      <c r="D468" s="103">
        <v>6</v>
      </c>
      <c r="E468" s="103">
        <v>4</v>
      </c>
      <c r="F468" s="104">
        <v>22</v>
      </c>
      <c r="G468" s="103">
        <v>6</v>
      </c>
      <c r="H468" s="103">
        <v>10</v>
      </c>
      <c r="I468" s="104">
        <v>450</v>
      </c>
      <c r="J468" s="103">
        <v>9</v>
      </c>
      <c r="K468" s="104">
        <v>900</v>
      </c>
      <c r="L468" s="104">
        <v>5400</v>
      </c>
      <c r="M468" s="104">
        <v>500</v>
      </c>
      <c r="N468" s="104">
        <v>0</v>
      </c>
      <c r="O468" s="104">
        <v>438</v>
      </c>
      <c r="P468" s="104">
        <v>2288</v>
      </c>
      <c r="Q468" s="104">
        <v>3112</v>
      </c>
      <c r="R468" s="105">
        <v>0.45</v>
      </c>
      <c r="S468" s="106" t="s">
        <v>66</v>
      </c>
      <c r="U468" s="100">
        <f>AVERAGE(L$6:L468)</f>
        <v>4252.8077753779698</v>
      </c>
      <c r="V468" s="100">
        <f>AVERAGE(P$6:P468)</f>
        <v>1898.2397408207344</v>
      </c>
      <c r="W468" s="100">
        <f>AVERAGE(Q$6:Q468)</f>
        <v>2354.5680345572355</v>
      </c>
      <c r="X468" s="6"/>
      <c r="Z468" s="103">
        <v>463</v>
      </c>
      <c r="AA468" s="103">
        <v>4</v>
      </c>
      <c r="AB468" s="103">
        <v>2</v>
      </c>
      <c r="AC468" s="103">
        <v>4</v>
      </c>
      <c r="AD468" s="104">
        <v>42</v>
      </c>
      <c r="AE468" s="103">
        <v>9</v>
      </c>
      <c r="AF468" s="103">
        <v>13</v>
      </c>
      <c r="AG468" s="104">
        <v>2400</v>
      </c>
      <c r="AH468" s="103">
        <v>9</v>
      </c>
      <c r="AI468" s="104">
        <v>300</v>
      </c>
      <c r="AJ468" s="104">
        <v>8100</v>
      </c>
      <c r="AK468" s="104">
        <v>500</v>
      </c>
      <c r="AL468" s="104">
        <v>0</v>
      </c>
      <c r="AM468" s="104">
        <v>618</v>
      </c>
      <c r="AN468" s="104">
        <v>2468</v>
      </c>
      <c r="AO468" s="104">
        <v>5632</v>
      </c>
      <c r="AP468" s="105">
        <v>0.45</v>
      </c>
      <c r="AQ468" s="106" t="s">
        <v>66</v>
      </c>
      <c r="AS468" s="100">
        <f>AVERAGE(AJ$6:AJ468)</f>
        <v>6185.9611231101508</v>
      </c>
      <c r="AT468" s="100">
        <f>AVERAGE(AN$6:AN468)</f>
        <v>2152.1706263498918</v>
      </c>
      <c r="AU468" s="100">
        <f>AVERAGE(AO$6:AO468)</f>
        <v>4033.790496760259</v>
      </c>
      <c r="AV468" s="6"/>
      <c r="AX468" s="103">
        <v>463</v>
      </c>
      <c r="AY468" s="103">
        <v>1</v>
      </c>
      <c r="AZ468" s="103">
        <v>4</v>
      </c>
      <c r="BA468" s="103">
        <v>2</v>
      </c>
      <c r="BB468" s="104">
        <v>48</v>
      </c>
      <c r="BC468" s="103">
        <v>11</v>
      </c>
      <c r="BD468" s="103">
        <v>13</v>
      </c>
      <c r="BE468" s="104">
        <v>400</v>
      </c>
      <c r="BF468" s="103">
        <v>12</v>
      </c>
      <c r="BG468" s="104">
        <v>400</v>
      </c>
      <c r="BH468" s="104">
        <v>10400</v>
      </c>
      <c r="BI468" s="104">
        <v>300</v>
      </c>
      <c r="BJ468" s="104">
        <v>0</v>
      </c>
      <c r="BK468" s="104">
        <v>816</v>
      </c>
      <c r="BL468" s="104">
        <v>2916</v>
      </c>
      <c r="BM468" s="104">
        <v>7484</v>
      </c>
      <c r="BN468" s="105">
        <v>0.6</v>
      </c>
      <c r="BO468" s="106" t="str">
        <v>No</v>
      </c>
      <c r="BQ468" s="100">
        <f>AVERAGE(BH$6:BH468)</f>
        <v>7484.0172786177109</v>
      </c>
      <c r="BR468" s="100">
        <f>AVERAGE(BL$6:BL468)</f>
        <v>2070.5788336933047</v>
      </c>
      <c r="BS468" s="100">
        <f>AVERAGE(BM$6:BM468)</f>
        <v>5413.4384449244062</v>
      </c>
      <c r="BT468" s="6"/>
      <c r="BU468" s="103">
        <v>463</v>
      </c>
      <c r="BV468" s="103">
        <v>3</v>
      </c>
      <c r="BW468" s="103">
        <v>4</v>
      </c>
      <c r="BX468" s="103">
        <v>2</v>
      </c>
      <c r="BY468" s="104">
        <v>43</v>
      </c>
      <c r="BZ468" s="103">
        <v>9</v>
      </c>
      <c r="CA468" s="103">
        <v>11</v>
      </c>
      <c r="CB468" s="104">
        <v>1200</v>
      </c>
      <c r="CC468" s="103">
        <v>8</v>
      </c>
      <c r="CD468" s="104">
        <v>400</v>
      </c>
      <c r="CE468" s="104">
        <v>8000</v>
      </c>
      <c r="CF468" s="104">
        <v>300</v>
      </c>
      <c r="CG468" s="104">
        <v>0</v>
      </c>
      <c r="CH468" s="104">
        <v>584</v>
      </c>
      <c r="CI468" s="104">
        <v>2084</v>
      </c>
      <c r="CJ468" s="104">
        <v>5916</v>
      </c>
      <c r="CK468" s="105">
        <v>0.4</v>
      </c>
      <c r="CL468" s="106" t="s">
        <v>66</v>
      </c>
      <c r="CN468" s="100">
        <f>AVERAGE(CE$6:CE468)</f>
        <v>7626.5658747300213</v>
      </c>
      <c r="CO468" s="100">
        <f>AVERAGE(CI$6:CI468)</f>
        <v>2120.3606911447082</v>
      </c>
      <c r="CP468" s="100">
        <f>AVERAGE(CJ$6:CJ468)</f>
        <v>5506.2051835853135</v>
      </c>
    </row>
    <row r="469" spans="2:94" ht="16" x14ac:dyDescent="0.2">
      <c r="B469" s="103">
        <v>464</v>
      </c>
      <c r="C469" s="103">
        <v>4</v>
      </c>
      <c r="D469" s="103">
        <v>3</v>
      </c>
      <c r="E469" s="103">
        <v>2</v>
      </c>
      <c r="F469" s="104">
        <v>62</v>
      </c>
      <c r="G469" s="103">
        <v>6</v>
      </c>
      <c r="H469" s="103">
        <v>8</v>
      </c>
      <c r="I469" s="104">
        <v>1800</v>
      </c>
      <c r="J469" s="103">
        <v>4</v>
      </c>
      <c r="K469" s="104">
        <v>450</v>
      </c>
      <c r="L469" s="104">
        <v>4050</v>
      </c>
      <c r="M469" s="104">
        <v>500</v>
      </c>
      <c r="N469" s="104">
        <v>0</v>
      </c>
      <c r="O469" s="104">
        <v>488</v>
      </c>
      <c r="P469" s="104">
        <v>1588</v>
      </c>
      <c r="Q469" s="104">
        <v>2462</v>
      </c>
      <c r="R469" s="105">
        <v>0.2</v>
      </c>
      <c r="S469" s="106" t="s">
        <v>66</v>
      </c>
      <c r="U469" s="100">
        <f>AVERAGE(L$6:L469)</f>
        <v>4252.3706896551721</v>
      </c>
      <c r="V469" s="100">
        <f>AVERAGE(P$6:P469)</f>
        <v>1897.5711206896551</v>
      </c>
      <c r="W469" s="100">
        <f>AVERAGE(Q$6:Q469)</f>
        <v>2354.7995689655172</v>
      </c>
      <c r="X469" s="6"/>
      <c r="Z469" s="103">
        <v>464</v>
      </c>
      <c r="AA469" s="103">
        <v>2</v>
      </c>
      <c r="AB469" s="103">
        <v>4</v>
      </c>
      <c r="AC469" s="103">
        <v>2</v>
      </c>
      <c r="AD469" s="104">
        <v>69</v>
      </c>
      <c r="AE469" s="103">
        <v>7</v>
      </c>
      <c r="AF469" s="103">
        <v>9</v>
      </c>
      <c r="AG469" s="104">
        <v>1200</v>
      </c>
      <c r="AH469" s="103">
        <v>7</v>
      </c>
      <c r="AI469" s="104">
        <v>600</v>
      </c>
      <c r="AJ469" s="104">
        <v>6000</v>
      </c>
      <c r="AK469" s="104">
        <v>500</v>
      </c>
      <c r="AL469" s="104">
        <v>0</v>
      </c>
      <c r="AM469" s="104">
        <v>723</v>
      </c>
      <c r="AN469" s="104">
        <v>2273</v>
      </c>
      <c r="AO469" s="104">
        <v>3727</v>
      </c>
      <c r="AP469" s="105">
        <v>0.35</v>
      </c>
      <c r="AQ469" s="106" t="s">
        <v>66</v>
      </c>
      <c r="AS469" s="100">
        <f>AVERAGE(AJ$6:AJ469)</f>
        <v>6185.5603448275861</v>
      </c>
      <c r="AT469" s="100">
        <f>AVERAGE(AN$6:AN469)</f>
        <v>2152.4310344827586</v>
      </c>
      <c r="AU469" s="100">
        <f>AVERAGE(AO$6:AO469)</f>
        <v>4033.1293103448274</v>
      </c>
      <c r="AV469" s="6"/>
      <c r="AX469" s="103">
        <v>464</v>
      </c>
      <c r="AY469" s="103">
        <v>4</v>
      </c>
      <c r="AZ469" s="103">
        <v>3</v>
      </c>
      <c r="BA469" s="103">
        <v>1</v>
      </c>
      <c r="BB469" s="104">
        <v>71</v>
      </c>
      <c r="BC469" s="103">
        <v>6</v>
      </c>
      <c r="BD469" s="103">
        <v>7</v>
      </c>
      <c r="BE469" s="104">
        <v>1600</v>
      </c>
      <c r="BF469" s="103">
        <v>3</v>
      </c>
      <c r="BG469" s="104">
        <v>300</v>
      </c>
      <c r="BH469" s="104">
        <v>4300</v>
      </c>
      <c r="BI469" s="104">
        <v>300</v>
      </c>
      <c r="BJ469" s="104">
        <v>0</v>
      </c>
      <c r="BK469" s="104">
        <v>453</v>
      </c>
      <c r="BL469" s="104">
        <v>1203</v>
      </c>
      <c r="BM469" s="104">
        <v>3097</v>
      </c>
      <c r="BN469" s="105">
        <v>0.15</v>
      </c>
      <c r="BO469" s="106" t="str">
        <v>No</v>
      </c>
      <c r="BQ469" s="100">
        <f>AVERAGE(BH$6:BH469)</f>
        <v>7477.1551724137935</v>
      </c>
      <c r="BR469" s="100">
        <f>AVERAGE(BL$6:BL469)</f>
        <v>2068.7090517241381</v>
      </c>
      <c r="BS469" s="100">
        <f>AVERAGE(BM$6:BM469)</f>
        <v>5408.4461206896549</v>
      </c>
      <c r="BT469" s="6"/>
      <c r="BU469" s="103">
        <v>464</v>
      </c>
      <c r="BV469" s="103">
        <v>2</v>
      </c>
      <c r="BW469" s="103">
        <v>3</v>
      </c>
      <c r="BX469" s="103">
        <v>3</v>
      </c>
      <c r="BY469" s="104">
        <v>54</v>
      </c>
      <c r="BZ469" s="103">
        <v>8</v>
      </c>
      <c r="CA469" s="103">
        <v>11</v>
      </c>
      <c r="CB469" s="104">
        <v>800</v>
      </c>
      <c r="CC469" s="103">
        <v>9</v>
      </c>
      <c r="CD469" s="104">
        <v>300</v>
      </c>
      <c r="CE469" s="104">
        <v>8300</v>
      </c>
      <c r="CF469" s="104">
        <v>300</v>
      </c>
      <c r="CG469" s="104">
        <v>0</v>
      </c>
      <c r="CH469" s="104">
        <v>726</v>
      </c>
      <c r="CI469" s="104">
        <v>2376</v>
      </c>
      <c r="CJ469" s="104">
        <v>5924</v>
      </c>
      <c r="CK469" s="105">
        <v>0.45</v>
      </c>
      <c r="CL469" s="106" t="s">
        <v>66</v>
      </c>
      <c r="CN469" s="100">
        <f>AVERAGE(CE$6:CE469)</f>
        <v>7628.0172413793107</v>
      </c>
      <c r="CO469" s="100">
        <f>AVERAGE(CI$6:CI469)</f>
        <v>2120.9116379310344</v>
      </c>
      <c r="CP469" s="100">
        <f>AVERAGE(CJ$6:CJ469)</f>
        <v>5507.1056034482763</v>
      </c>
    </row>
    <row r="470" spans="2:94" ht="16" x14ac:dyDescent="0.2">
      <c r="B470" s="103">
        <v>465</v>
      </c>
      <c r="C470" s="103">
        <v>2</v>
      </c>
      <c r="D470" s="103">
        <v>2</v>
      </c>
      <c r="E470" s="103">
        <v>1</v>
      </c>
      <c r="F470" s="104">
        <v>66</v>
      </c>
      <c r="G470" s="103">
        <v>6</v>
      </c>
      <c r="H470" s="103">
        <v>7</v>
      </c>
      <c r="I470" s="104">
        <v>900</v>
      </c>
      <c r="J470" s="103">
        <v>5</v>
      </c>
      <c r="K470" s="104">
        <v>300</v>
      </c>
      <c r="L470" s="104">
        <v>3450</v>
      </c>
      <c r="M470" s="104">
        <v>500</v>
      </c>
      <c r="N470" s="104">
        <v>0</v>
      </c>
      <c r="O470" s="104">
        <v>570</v>
      </c>
      <c r="P470" s="104">
        <v>1820</v>
      </c>
      <c r="Q470" s="104">
        <v>1630</v>
      </c>
      <c r="R470" s="105">
        <v>0.25</v>
      </c>
      <c r="S470" s="106" t="s">
        <v>66</v>
      </c>
      <c r="U470" s="100">
        <f>AVERAGE(L$6:L470)</f>
        <v>4250.6451612903229</v>
      </c>
      <c r="V470" s="100">
        <f>AVERAGE(P$6:P470)</f>
        <v>1897.4043010752689</v>
      </c>
      <c r="W470" s="100">
        <f>AVERAGE(Q$6:Q470)</f>
        <v>2353.2408602150535</v>
      </c>
      <c r="X470" s="6"/>
      <c r="Z470" s="103">
        <v>465</v>
      </c>
      <c r="AA470" s="103">
        <v>4</v>
      </c>
      <c r="AB470" s="103">
        <v>3</v>
      </c>
      <c r="AC470" s="103">
        <v>4</v>
      </c>
      <c r="AD470" s="104">
        <v>52</v>
      </c>
      <c r="AE470" s="103">
        <v>7</v>
      </c>
      <c r="AF470" s="103">
        <v>11</v>
      </c>
      <c r="AG470" s="104">
        <v>2400</v>
      </c>
      <c r="AH470" s="103">
        <v>7</v>
      </c>
      <c r="AI470" s="104">
        <v>450</v>
      </c>
      <c r="AJ470" s="104">
        <v>7050</v>
      </c>
      <c r="AK470" s="104">
        <v>500</v>
      </c>
      <c r="AL470" s="104">
        <v>0</v>
      </c>
      <c r="AM470" s="104">
        <v>604</v>
      </c>
      <c r="AN470" s="104">
        <v>2154</v>
      </c>
      <c r="AO470" s="104">
        <v>4896</v>
      </c>
      <c r="AP470" s="105">
        <v>0.35</v>
      </c>
      <c r="AQ470" s="106" t="s">
        <v>66</v>
      </c>
      <c r="AS470" s="100">
        <f>AVERAGE(AJ$6:AJ470)</f>
        <v>6187.4193548387093</v>
      </c>
      <c r="AT470" s="100">
        <f>AVERAGE(AN$6:AN470)</f>
        <v>2152.4344086021506</v>
      </c>
      <c r="AU470" s="100">
        <f>AVERAGE(AO$6:AO470)</f>
        <v>4034.9849462365592</v>
      </c>
      <c r="AV470" s="6"/>
      <c r="AX470" s="103">
        <v>465</v>
      </c>
      <c r="AY470" s="103">
        <v>3</v>
      </c>
      <c r="AZ470" s="103">
        <v>3</v>
      </c>
      <c r="BA470" s="103">
        <v>4</v>
      </c>
      <c r="BB470" s="104">
        <v>46</v>
      </c>
      <c r="BC470" s="103">
        <v>6</v>
      </c>
      <c r="BD470" s="103">
        <v>10</v>
      </c>
      <c r="BE470" s="104">
        <v>1200</v>
      </c>
      <c r="BF470" s="103">
        <v>7</v>
      </c>
      <c r="BG470" s="104">
        <v>300</v>
      </c>
      <c r="BH470" s="104">
        <v>7100</v>
      </c>
      <c r="BI470" s="104">
        <v>300</v>
      </c>
      <c r="BJ470" s="104">
        <v>0</v>
      </c>
      <c r="BK470" s="104">
        <v>562</v>
      </c>
      <c r="BL470" s="104">
        <v>1912</v>
      </c>
      <c r="BM470" s="104">
        <v>5188</v>
      </c>
      <c r="BN470" s="105">
        <v>0.35</v>
      </c>
      <c r="BO470" s="106" t="str">
        <v>No</v>
      </c>
      <c r="BQ470" s="100">
        <f>AVERAGE(BH$6:BH470)</f>
        <v>7476.3440860215051</v>
      </c>
      <c r="BR470" s="100">
        <f>AVERAGE(BL$6:BL470)</f>
        <v>2068.3720430107528</v>
      </c>
      <c r="BS470" s="100">
        <f>AVERAGE(BM$6:BM470)</f>
        <v>5407.9720430107527</v>
      </c>
      <c r="BT470" s="6"/>
      <c r="BU470" s="103">
        <v>465</v>
      </c>
      <c r="BV470" s="103">
        <v>1</v>
      </c>
      <c r="BW470" s="103">
        <v>2</v>
      </c>
      <c r="BX470" s="103">
        <v>3</v>
      </c>
      <c r="BY470" s="104">
        <v>64</v>
      </c>
      <c r="BZ470" s="103">
        <v>6</v>
      </c>
      <c r="CA470" s="103">
        <v>9</v>
      </c>
      <c r="CB470" s="104">
        <v>400</v>
      </c>
      <c r="CC470" s="103">
        <v>8</v>
      </c>
      <c r="CD470" s="104">
        <v>200</v>
      </c>
      <c r="CE470" s="104">
        <v>7000</v>
      </c>
      <c r="CF470" s="104">
        <v>300</v>
      </c>
      <c r="CG470" s="104">
        <v>0</v>
      </c>
      <c r="CH470" s="104">
        <v>752</v>
      </c>
      <c r="CI470" s="104">
        <v>2252</v>
      </c>
      <c r="CJ470" s="104">
        <v>4748</v>
      </c>
      <c r="CK470" s="105">
        <v>0.4</v>
      </c>
      <c r="CL470" s="106" t="s">
        <v>66</v>
      </c>
      <c r="CN470" s="100">
        <f>AVERAGE(CE$6:CE470)</f>
        <v>7626.666666666667</v>
      </c>
      <c r="CO470" s="100">
        <f>AVERAGE(CI$6:CI470)</f>
        <v>2121.1935483870966</v>
      </c>
      <c r="CP470" s="100">
        <f>AVERAGE(CJ$6:CJ470)</f>
        <v>5505.4731182795695</v>
      </c>
    </row>
    <row r="471" spans="2:94" ht="16" x14ac:dyDescent="0.2">
      <c r="B471" s="103">
        <v>466</v>
      </c>
      <c r="C471" s="103">
        <v>5</v>
      </c>
      <c r="D471" s="103">
        <v>4</v>
      </c>
      <c r="E471" s="103">
        <v>0</v>
      </c>
      <c r="F471" s="104">
        <v>37</v>
      </c>
      <c r="G471" s="103">
        <v>5</v>
      </c>
      <c r="H471" s="103">
        <v>5</v>
      </c>
      <c r="I471" s="104">
        <v>2250</v>
      </c>
      <c r="J471" s="103">
        <v>0</v>
      </c>
      <c r="K471" s="104">
        <v>600</v>
      </c>
      <c r="L471" s="104">
        <v>2850</v>
      </c>
      <c r="M471" s="104">
        <v>500</v>
      </c>
      <c r="N471" s="104">
        <v>0</v>
      </c>
      <c r="O471" s="104">
        <v>240</v>
      </c>
      <c r="P471" s="104">
        <v>740</v>
      </c>
      <c r="Q471" s="104">
        <v>2110</v>
      </c>
      <c r="R471" s="105">
        <v>0</v>
      </c>
      <c r="S471" s="106" t="s">
        <v>66</v>
      </c>
      <c r="U471" s="100">
        <f>AVERAGE(L$6:L471)</f>
        <v>4247.6394849785411</v>
      </c>
      <c r="V471" s="100">
        <f>AVERAGE(P$6:P471)</f>
        <v>1894.9206008583692</v>
      </c>
      <c r="W471" s="100">
        <f>AVERAGE(Q$6:Q471)</f>
        <v>2352.7188841201719</v>
      </c>
      <c r="X471" s="6"/>
      <c r="Z471" s="103">
        <v>466</v>
      </c>
      <c r="AA471" s="103">
        <v>1</v>
      </c>
      <c r="AB471" s="103">
        <v>3</v>
      </c>
      <c r="AC471" s="103">
        <v>2</v>
      </c>
      <c r="AD471" s="104">
        <v>22</v>
      </c>
      <c r="AE471" s="103">
        <v>6</v>
      </c>
      <c r="AF471" s="103">
        <v>8</v>
      </c>
      <c r="AG471" s="104">
        <v>600</v>
      </c>
      <c r="AH471" s="103">
        <v>7</v>
      </c>
      <c r="AI471" s="104">
        <v>450</v>
      </c>
      <c r="AJ471" s="104">
        <v>5250</v>
      </c>
      <c r="AK471" s="104">
        <v>500</v>
      </c>
      <c r="AL471" s="104">
        <v>0</v>
      </c>
      <c r="AM471" s="104">
        <v>394</v>
      </c>
      <c r="AN471" s="104">
        <v>1944</v>
      </c>
      <c r="AO471" s="104">
        <v>3306</v>
      </c>
      <c r="AP471" s="105">
        <v>0.35</v>
      </c>
      <c r="AQ471" s="106" t="s">
        <v>66</v>
      </c>
      <c r="AS471" s="100">
        <f>AVERAGE(AJ$6:AJ471)</f>
        <v>6185.4077253218884</v>
      </c>
      <c r="AT471" s="100">
        <f>AVERAGE(AN$6:AN471)</f>
        <v>2151.9871244635192</v>
      </c>
      <c r="AU471" s="100">
        <f>AVERAGE(AO$6:AO471)</f>
        <v>4033.4206008583692</v>
      </c>
      <c r="AV471" s="6"/>
      <c r="AX471" s="103">
        <v>466</v>
      </c>
      <c r="AY471" s="103">
        <v>3</v>
      </c>
      <c r="AZ471" s="103">
        <v>2</v>
      </c>
      <c r="BA471" s="103">
        <v>1</v>
      </c>
      <c r="BB471" s="104">
        <v>73</v>
      </c>
      <c r="BC471" s="103">
        <v>6</v>
      </c>
      <c r="BD471" s="103">
        <v>7</v>
      </c>
      <c r="BE471" s="104">
        <v>1200</v>
      </c>
      <c r="BF471" s="103">
        <v>4</v>
      </c>
      <c r="BG471" s="104">
        <v>200</v>
      </c>
      <c r="BH471" s="104">
        <v>4600</v>
      </c>
      <c r="BI471" s="104">
        <v>300</v>
      </c>
      <c r="BJ471" s="104">
        <v>0</v>
      </c>
      <c r="BK471" s="104">
        <v>532</v>
      </c>
      <c r="BL471" s="104">
        <v>1432</v>
      </c>
      <c r="BM471" s="104">
        <v>3168</v>
      </c>
      <c r="BN471" s="105">
        <v>0.2</v>
      </c>
      <c r="BO471" s="106" t="str">
        <v>No</v>
      </c>
      <c r="BQ471" s="100">
        <f>AVERAGE(BH$6:BH471)</f>
        <v>7470.1716738197429</v>
      </c>
      <c r="BR471" s="100">
        <f>AVERAGE(BL$6:BL471)</f>
        <v>2067.0064377682402</v>
      </c>
      <c r="BS471" s="100">
        <f>AVERAGE(BM$6:BM471)</f>
        <v>5403.1652360515018</v>
      </c>
      <c r="BT471" s="6"/>
      <c r="BU471" s="103">
        <v>466</v>
      </c>
      <c r="BV471" s="103">
        <v>4</v>
      </c>
      <c r="BW471" s="103">
        <v>3</v>
      </c>
      <c r="BX471" s="103">
        <v>0</v>
      </c>
      <c r="BY471" s="104">
        <v>44</v>
      </c>
      <c r="BZ471" s="103">
        <v>8</v>
      </c>
      <c r="CA471" s="103">
        <v>8</v>
      </c>
      <c r="CB471" s="104">
        <v>1600</v>
      </c>
      <c r="CC471" s="103">
        <v>4</v>
      </c>
      <c r="CD471" s="104">
        <v>300</v>
      </c>
      <c r="CE471" s="104">
        <v>5100</v>
      </c>
      <c r="CF471" s="104">
        <v>300</v>
      </c>
      <c r="CG471" s="104">
        <v>0</v>
      </c>
      <c r="CH471" s="104">
        <v>416</v>
      </c>
      <c r="CI471" s="104">
        <v>1316</v>
      </c>
      <c r="CJ471" s="104">
        <v>3784</v>
      </c>
      <c r="CK471" s="105">
        <v>0.2</v>
      </c>
      <c r="CL471" s="106" t="s">
        <v>66</v>
      </c>
      <c r="CN471" s="100">
        <f>AVERAGE(CE$6:CE471)</f>
        <v>7621.244635193133</v>
      </c>
      <c r="CO471" s="100">
        <f>AVERAGE(CI$6:CI471)</f>
        <v>2119.4656652360513</v>
      </c>
      <c r="CP471" s="100">
        <f>AVERAGE(CJ$6:CJ471)</f>
        <v>5501.7789699570812</v>
      </c>
    </row>
    <row r="472" spans="2:94" ht="16" x14ac:dyDescent="0.2">
      <c r="B472" s="103">
        <v>467</v>
      </c>
      <c r="C472" s="103">
        <v>4</v>
      </c>
      <c r="D472" s="103">
        <v>2</v>
      </c>
      <c r="E472" s="103">
        <v>3</v>
      </c>
      <c r="F472" s="104">
        <v>52</v>
      </c>
      <c r="G472" s="103">
        <v>7</v>
      </c>
      <c r="H472" s="103">
        <v>10</v>
      </c>
      <c r="I472" s="104">
        <v>1800</v>
      </c>
      <c r="J472" s="103">
        <v>6</v>
      </c>
      <c r="K472" s="104">
        <v>300</v>
      </c>
      <c r="L472" s="104">
        <v>4800</v>
      </c>
      <c r="M472" s="104">
        <v>500</v>
      </c>
      <c r="N472" s="104">
        <v>0</v>
      </c>
      <c r="O472" s="104">
        <v>552</v>
      </c>
      <c r="P472" s="104">
        <v>1952</v>
      </c>
      <c r="Q472" s="104">
        <v>2848</v>
      </c>
      <c r="R472" s="105">
        <v>0.3</v>
      </c>
      <c r="S472" s="106" t="s">
        <v>66</v>
      </c>
      <c r="U472" s="100">
        <f>AVERAGE(L$6:L472)</f>
        <v>4248.8222698072805</v>
      </c>
      <c r="V472" s="100">
        <f>AVERAGE(P$6:P472)</f>
        <v>1895.0428265524624</v>
      </c>
      <c r="W472" s="100">
        <f>AVERAGE(Q$6:Q472)</f>
        <v>2353.779443254818</v>
      </c>
      <c r="X472" s="6"/>
      <c r="Z472" s="103">
        <v>467</v>
      </c>
      <c r="AA472" s="103">
        <v>1</v>
      </c>
      <c r="AB472" s="103">
        <v>3</v>
      </c>
      <c r="AC472" s="103">
        <v>1</v>
      </c>
      <c r="AD472" s="104">
        <v>29</v>
      </c>
      <c r="AE472" s="103">
        <v>6</v>
      </c>
      <c r="AF472" s="103">
        <v>7</v>
      </c>
      <c r="AG472" s="104">
        <v>600</v>
      </c>
      <c r="AH472" s="103">
        <v>6</v>
      </c>
      <c r="AI472" s="104">
        <v>450</v>
      </c>
      <c r="AJ472" s="104">
        <v>4650</v>
      </c>
      <c r="AK472" s="104">
        <v>500</v>
      </c>
      <c r="AL472" s="104">
        <v>0</v>
      </c>
      <c r="AM472" s="104">
        <v>414</v>
      </c>
      <c r="AN472" s="104">
        <v>1814</v>
      </c>
      <c r="AO472" s="104">
        <v>2836</v>
      </c>
      <c r="AP472" s="105">
        <v>0.3</v>
      </c>
      <c r="AQ472" s="106" t="s">
        <v>66</v>
      </c>
      <c r="AS472" s="100">
        <f>AVERAGE(AJ$6:AJ472)</f>
        <v>6182.1199143468948</v>
      </c>
      <c r="AT472" s="100">
        <f>AVERAGE(AN$6:AN472)</f>
        <v>2151.2633832976444</v>
      </c>
      <c r="AU472" s="100">
        <f>AVERAGE(AO$6:AO472)</f>
        <v>4030.8565310492504</v>
      </c>
      <c r="AV472" s="6"/>
      <c r="AX472" s="103">
        <v>467</v>
      </c>
      <c r="AY472" s="103">
        <v>3</v>
      </c>
      <c r="AZ472" s="103">
        <v>0</v>
      </c>
      <c r="BA472" s="103">
        <v>3</v>
      </c>
      <c r="BB472" s="104">
        <v>19</v>
      </c>
      <c r="BC472" s="103">
        <v>6</v>
      </c>
      <c r="BD472" s="103">
        <v>9</v>
      </c>
      <c r="BE472" s="104">
        <v>1200</v>
      </c>
      <c r="BF472" s="103">
        <v>6</v>
      </c>
      <c r="BG472" s="104">
        <v>0</v>
      </c>
      <c r="BH472" s="104">
        <v>6000</v>
      </c>
      <c r="BI472" s="104">
        <v>300</v>
      </c>
      <c r="BJ472" s="104">
        <v>0</v>
      </c>
      <c r="BK472" s="104">
        <v>354</v>
      </c>
      <c r="BL472" s="104">
        <v>1554</v>
      </c>
      <c r="BM472" s="104">
        <v>4446</v>
      </c>
      <c r="BN472" s="105">
        <v>0.3</v>
      </c>
      <c r="BO472" s="106" t="str">
        <v>No</v>
      </c>
      <c r="BQ472" s="100">
        <f>AVERAGE(BH$6:BH472)</f>
        <v>7467.0235546038548</v>
      </c>
      <c r="BR472" s="100">
        <f>AVERAGE(BL$6:BL472)</f>
        <v>2065.9079229122058</v>
      </c>
      <c r="BS472" s="100">
        <f>AVERAGE(BM$6:BM472)</f>
        <v>5401.1156316916486</v>
      </c>
      <c r="BT472" s="6"/>
      <c r="BU472" s="103">
        <v>467</v>
      </c>
      <c r="BV472" s="103">
        <v>1</v>
      </c>
      <c r="BW472" s="103">
        <v>3</v>
      </c>
      <c r="BX472" s="103">
        <v>2</v>
      </c>
      <c r="BY472" s="104">
        <v>33</v>
      </c>
      <c r="BZ472" s="103">
        <v>8</v>
      </c>
      <c r="CA472" s="103">
        <v>10</v>
      </c>
      <c r="CB472" s="104">
        <v>400</v>
      </c>
      <c r="CC472" s="103">
        <v>9</v>
      </c>
      <c r="CD472" s="104">
        <v>300</v>
      </c>
      <c r="CE472" s="104">
        <v>7900</v>
      </c>
      <c r="CF472" s="104">
        <v>300</v>
      </c>
      <c r="CG472" s="104">
        <v>0</v>
      </c>
      <c r="CH472" s="104">
        <v>537</v>
      </c>
      <c r="CI472" s="104">
        <v>2187</v>
      </c>
      <c r="CJ472" s="104">
        <v>5713</v>
      </c>
      <c r="CK472" s="105">
        <v>0.45</v>
      </c>
      <c r="CL472" s="106" t="s">
        <v>66</v>
      </c>
      <c r="CN472" s="100">
        <f>AVERAGE(CE$6:CE472)</f>
        <v>7621.841541755889</v>
      </c>
      <c r="CO472" s="100">
        <f>AVERAGE(CI$6:CI472)</f>
        <v>2119.610278372591</v>
      </c>
      <c r="CP472" s="100">
        <f>AVERAGE(CJ$6:CJ472)</f>
        <v>5502.231263383298</v>
      </c>
    </row>
    <row r="473" spans="2:94" ht="16" x14ac:dyDescent="0.2">
      <c r="B473" s="103">
        <v>468</v>
      </c>
      <c r="C473" s="103">
        <v>2</v>
      </c>
      <c r="D473" s="103">
        <v>5</v>
      </c>
      <c r="E473" s="103">
        <v>0</v>
      </c>
      <c r="F473" s="104">
        <v>58</v>
      </c>
      <c r="G473" s="103">
        <v>6</v>
      </c>
      <c r="H473" s="103">
        <v>6</v>
      </c>
      <c r="I473" s="104">
        <v>900</v>
      </c>
      <c r="J473" s="103">
        <v>4</v>
      </c>
      <c r="K473" s="104">
        <v>750</v>
      </c>
      <c r="L473" s="104">
        <v>3450</v>
      </c>
      <c r="M473" s="104">
        <v>500</v>
      </c>
      <c r="N473" s="104">
        <v>0</v>
      </c>
      <c r="O473" s="104">
        <v>472</v>
      </c>
      <c r="P473" s="104">
        <v>1572</v>
      </c>
      <c r="Q473" s="104">
        <v>1878</v>
      </c>
      <c r="R473" s="105">
        <v>0.2</v>
      </c>
      <c r="S473" s="106" t="s">
        <v>66</v>
      </c>
      <c r="U473" s="100">
        <f>AVERAGE(L$6:L473)</f>
        <v>4247.1153846153848</v>
      </c>
      <c r="V473" s="100">
        <f>AVERAGE(P$6:P473)</f>
        <v>1894.3525641025642</v>
      </c>
      <c r="W473" s="100">
        <f>AVERAGE(Q$6:Q473)</f>
        <v>2352.7628205128203</v>
      </c>
      <c r="X473" s="6"/>
      <c r="Z473" s="103">
        <v>468</v>
      </c>
      <c r="AA473" s="103">
        <v>4</v>
      </c>
      <c r="AB473" s="103">
        <v>4</v>
      </c>
      <c r="AC473" s="103">
        <v>0</v>
      </c>
      <c r="AD473" s="104">
        <v>55</v>
      </c>
      <c r="AE473" s="103">
        <v>8</v>
      </c>
      <c r="AF473" s="103">
        <v>8</v>
      </c>
      <c r="AG473" s="104">
        <v>2400</v>
      </c>
      <c r="AH473" s="103">
        <v>4</v>
      </c>
      <c r="AI473" s="104">
        <v>600</v>
      </c>
      <c r="AJ473" s="104">
        <v>5400</v>
      </c>
      <c r="AK473" s="104">
        <v>500</v>
      </c>
      <c r="AL473" s="104">
        <v>0</v>
      </c>
      <c r="AM473" s="104">
        <v>460</v>
      </c>
      <c r="AN473" s="104">
        <v>1560</v>
      </c>
      <c r="AO473" s="104">
        <v>3840</v>
      </c>
      <c r="AP473" s="105">
        <v>0.2</v>
      </c>
      <c r="AQ473" s="106" t="s">
        <v>66</v>
      </c>
      <c r="AS473" s="100">
        <f>AVERAGE(AJ$6:AJ473)</f>
        <v>6180.4487179487178</v>
      </c>
      <c r="AT473" s="100">
        <f>AVERAGE(AN$6:AN473)</f>
        <v>2150</v>
      </c>
      <c r="AU473" s="100">
        <f>AVERAGE(AO$6:AO473)</f>
        <v>4030.4487179487178</v>
      </c>
      <c r="AV473" s="6"/>
      <c r="AX473" s="103">
        <v>468</v>
      </c>
      <c r="AY473" s="103">
        <v>3</v>
      </c>
      <c r="AZ473" s="103">
        <v>4</v>
      </c>
      <c r="BA473" s="103">
        <v>2</v>
      </c>
      <c r="BB473" s="104">
        <v>51</v>
      </c>
      <c r="BC473" s="103">
        <v>6</v>
      </c>
      <c r="BD473" s="103">
        <v>8</v>
      </c>
      <c r="BE473" s="104">
        <v>1200</v>
      </c>
      <c r="BF473" s="103">
        <v>5</v>
      </c>
      <c r="BG473" s="104">
        <v>400</v>
      </c>
      <c r="BH473" s="104">
        <v>5600</v>
      </c>
      <c r="BI473" s="104">
        <v>300</v>
      </c>
      <c r="BJ473" s="104">
        <v>0</v>
      </c>
      <c r="BK473" s="104">
        <v>495</v>
      </c>
      <c r="BL473" s="104">
        <v>1545</v>
      </c>
      <c r="BM473" s="104">
        <v>4055</v>
      </c>
      <c r="BN473" s="105">
        <v>0.25</v>
      </c>
      <c r="BO473" s="106" t="str">
        <v>No</v>
      </c>
      <c r="BQ473" s="100">
        <f>AVERAGE(BH$6:BH473)</f>
        <v>7463.0341880341884</v>
      </c>
      <c r="BR473" s="100">
        <f>AVERAGE(BL$6:BL473)</f>
        <v>2064.7948717948716</v>
      </c>
      <c r="BS473" s="100">
        <f>AVERAGE(BM$6:BM473)</f>
        <v>5398.2393162393164</v>
      </c>
      <c r="BT473" s="6"/>
      <c r="BU473" s="103">
        <v>468</v>
      </c>
      <c r="BV473" s="103">
        <v>3</v>
      </c>
      <c r="BW473" s="103">
        <v>3</v>
      </c>
      <c r="BX473" s="103">
        <v>3</v>
      </c>
      <c r="BY473" s="104">
        <v>55</v>
      </c>
      <c r="BZ473" s="103">
        <v>7</v>
      </c>
      <c r="CA473" s="103">
        <v>10</v>
      </c>
      <c r="CB473" s="104">
        <v>1200</v>
      </c>
      <c r="CC473" s="103">
        <v>7</v>
      </c>
      <c r="CD473" s="104">
        <v>300</v>
      </c>
      <c r="CE473" s="104">
        <v>7100</v>
      </c>
      <c r="CF473" s="104">
        <v>300</v>
      </c>
      <c r="CG473" s="104">
        <v>0</v>
      </c>
      <c r="CH473" s="104">
        <v>625</v>
      </c>
      <c r="CI473" s="104">
        <v>1975</v>
      </c>
      <c r="CJ473" s="104">
        <v>5125</v>
      </c>
      <c r="CK473" s="105">
        <v>0.35</v>
      </c>
      <c r="CL473" s="106" t="s">
        <v>66</v>
      </c>
      <c r="CN473" s="100">
        <f>AVERAGE(CE$6:CE473)</f>
        <v>7620.7264957264961</v>
      </c>
      <c r="CO473" s="100">
        <f>AVERAGE(CI$6:CI473)</f>
        <v>2119.3012820512822</v>
      </c>
      <c r="CP473" s="100">
        <f>AVERAGE(CJ$6:CJ473)</f>
        <v>5501.4252136752139</v>
      </c>
    </row>
    <row r="474" spans="2:94" ht="16" x14ac:dyDescent="0.2">
      <c r="B474" s="103">
        <v>469</v>
      </c>
      <c r="C474" s="103">
        <v>1</v>
      </c>
      <c r="D474" s="103">
        <v>1</v>
      </c>
      <c r="E474" s="103">
        <v>1</v>
      </c>
      <c r="F474" s="104">
        <v>37</v>
      </c>
      <c r="G474" s="103">
        <v>6</v>
      </c>
      <c r="H474" s="103">
        <v>7</v>
      </c>
      <c r="I474" s="104">
        <v>450</v>
      </c>
      <c r="J474" s="103">
        <v>6</v>
      </c>
      <c r="K474" s="104">
        <v>150</v>
      </c>
      <c r="L474" s="104">
        <v>3300</v>
      </c>
      <c r="M474" s="104">
        <v>500</v>
      </c>
      <c r="N474" s="104">
        <v>0</v>
      </c>
      <c r="O474" s="104">
        <v>462</v>
      </c>
      <c r="P474" s="104">
        <v>1862</v>
      </c>
      <c r="Q474" s="104">
        <v>1438</v>
      </c>
      <c r="R474" s="105">
        <v>0.3</v>
      </c>
      <c r="S474" s="106" t="s">
        <v>66</v>
      </c>
      <c r="U474" s="100">
        <f>AVERAGE(L$6:L474)</f>
        <v>4245.095948827292</v>
      </c>
      <c r="V474" s="100">
        <f>AVERAGE(P$6:P474)</f>
        <v>1894.2835820895523</v>
      </c>
      <c r="W474" s="100">
        <f>AVERAGE(Q$6:Q474)</f>
        <v>2350.8123667377399</v>
      </c>
      <c r="X474" s="6"/>
      <c r="Z474" s="103">
        <v>469</v>
      </c>
      <c r="AA474" s="103">
        <v>2</v>
      </c>
      <c r="AB474" s="103">
        <v>3</v>
      </c>
      <c r="AC474" s="103">
        <v>3</v>
      </c>
      <c r="AD474" s="104">
        <v>50</v>
      </c>
      <c r="AE474" s="103">
        <v>5</v>
      </c>
      <c r="AF474" s="103">
        <v>8</v>
      </c>
      <c r="AG474" s="104">
        <v>1200</v>
      </c>
      <c r="AH474" s="103">
        <v>6</v>
      </c>
      <c r="AI474" s="104">
        <v>450</v>
      </c>
      <c r="AJ474" s="104">
        <v>5250</v>
      </c>
      <c r="AK474" s="104">
        <v>500</v>
      </c>
      <c r="AL474" s="104">
        <v>0</v>
      </c>
      <c r="AM474" s="104">
        <v>540</v>
      </c>
      <c r="AN474" s="104">
        <v>1940</v>
      </c>
      <c r="AO474" s="104">
        <v>3310</v>
      </c>
      <c r="AP474" s="105">
        <v>0.3</v>
      </c>
      <c r="AQ474" s="106" t="s">
        <v>66</v>
      </c>
      <c r="AS474" s="100">
        <f>AVERAGE(AJ$6:AJ474)</f>
        <v>6178.4648187633265</v>
      </c>
      <c r="AT474" s="100">
        <f>AVERAGE(AN$6:AN474)</f>
        <v>2149.5522388059703</v>
      </c>
      <c r="AU474" s="100">
        <f>AVERAGE(AO$6:AO474)</f>
        <v>4028.9125799573562</v>
      </c>
      <c r="AV474" s="6"/>
      <c r="AX474" s="103">
        <v>469</v>
      </c>
      <c r="AY474" s="103">
        <v>3</v>
      </c>
      <c r="AZ474" s="103">
        <v>2</v>
      </c>
      <c r="BA474" s="103">
        <v>3</v>
      </c>
      <c r="BB474" s="104">
        <v>35</v>
      </c>
      <c r="BC474" s="103">
        <v>7</v>
      </c>
      <c r="BD474" s="103">
        <v>10</v>
      </c>
      <c r="BE474" s="104">
        <v>1200</v>
      </c>
      <c r="BF474" s="103">
        <v>7</v>
      </c>
      <c r="BG474" s="104">
        <v>200</v>
      </c>
      <c r="BH474" s="104">
        <v>7000</v>
      </c>
      <c r="BI474" s="104">
        <v>300</v>
      </c>
      <c r="BJ474" s="104">
        <v>0</v>
      </c>
      <c r="BK474" s="104">
        <v>485</v>
      </c>
      <c r="BL474" s="104">
        <v>1835</v>
      </c>
      <c r="BM474" s="104">
        <v>5165</v>
      </c>
      <c r="BN474" s="105">
        <v>0.35</v>
      </c>
      <c r="BO474" s="106" t="str">
        <v>No</v>
      </c>
      <c r="BQ474" s="100">
        <f>AVERAGE(BH$6:BH474)</f>
        <v>7462.0469083155649</v>
      </c>
      <c r="BR474" s="100">
        <f>AVERAGE(BL$6:BL474)</f>
        <v>2064.3049040511728</v>
      </c>
      <c r="BS474" s="100">
        <f>AVERAGE(BM$6:BM474)</f>
        <v>5397.7420042643926</v>
      </c>
      <c r="BT474" s="6"/>
      <c r="BU474" s="103">
        <v>469</v>
      </c>
      <c r="BV474" s="103">
        <v>5</v>
      </c>
      <c r="BW474" s="103">
        <v>1</v>
      </c>
      <c r="BX474" s="103">
        <v>0</v>
      </c>
      <c r="BY474" s="104">
        <v>43</v>
      </c>
      <c r="BZ474" s="103">
        <v>9</v>
      </c>
      <c r="CA474" s="103">
        <v>9</v>
      </c>
      <c r="CB474" s="104">
        <v>2000</v>
      </c>
      <c r="CC474" s="103">
        <v>4</v>
      </c>
      <c r="CD474" s="104">
        <v>100</v>
      </c>
      <c r="CE474" s="104">
        <v>5300</v>
      </c>
      <c r="CF474" s="104">
        <v>300</v>
      </c>
      <c r="CG474" s="104">
        <v>0</v>
      </c>
      <c r="CH474" s="104">
        <v>412</v>
      </c>
      <c r="CI474" s="104">
        <v>1312</v>
      </c>
      <c r="CJ474" s="104">
        <v>3988</v>
      </c>
      <c r="CK474" s="105">
        <v>0.2</v>
      </c>
      <c r="CL474" s="106" t="s">
        <v>66</v>
      </c>
      <c r="CN474" s="100">
        <f>AVERAGE(CE$6:CE474)</f>
        <v>7615.7782515991476</v>
      </c>
      <c r="CO474" s="100">
        <f>AVERAGE(CI$6:CI474)</f>
        <v>2117.5799573560766</v>
      </c>
      <c r="CP474" s="100">
        <f>AVERAGE(CJ$6:CJ474)</f>
        <v>5498.1982942430704</v>
      </c>
    </row>
    <row r="475" spans="2:94" ht="16" x14ac:dyDescent="0.2">
      <c r="B475" s="103">
        <v>470</v>
      </c>
      <c r="C475" s="103">
        <v>0</v>
      </c>
      <c r="D475" s="103">
        <v>5</v>
      </c>
      <c r="E475" s="103">
        <v>3</v>
      </c>
      <c r="F475" s="104">
        <v>55</v>
      </c>
      <c r="G475" s="103">
        <v>8</v>
      </c>
      <c r="H475" s="103">
        <v>11</v>
      </c>
      <c r="I475" s="104">
        <v>0</v>
      </c>
      <c r="J475" s="103">
        <v>11</v>
      </c>
      <c r="K475" s="104">
        <v>750</v>
      </c>
      <c r="L475" s="104">
        <v>5700</v>
      </c>
      <c r="M475" s="104">
        <v>500</v>
      </c>
      <c r="N475" s="104">
        <v>0</v>
      </c>
      <c r="O475" s="104">
        <v>845</v>
      </c>
      <c r="P475" s="104">
        <v>2995</v>
      </c>
      <c r="Q475" s="104">
        <v>2705</v>
      </c>
      <c r="R475" s="105">
        <v>0.55000000000000004</v>
      </c>
      <c r="S475" s="106" t="s">
        <v>66</v>
      </c>
      <c r="U475" s="100">
        <f>AVERAGE(L$6:L475)</f>
        <v>4248.1914893617022</v>
      </c>
      <c r="V475" s="100">
        <f>AVERAGE(P$6:P475)</f>
        <v>1896.6255319148936</v>
      </c>
      <c r="W475" s="100">
        <f>AVERAGE(Q$6:Q475)</f>
        <v>2351.5659574468086</v>
      </c>
      <c r="X475" s="6"/>
      <c r="Z475" s="103">
        <v>470</v>
      </c>
      <c r="AA475" s="103">
        <v>4</v>
      </c>
      <c r="AB475" s="103">
        <v>4</v>
      </c>
      <c r="AC475" s="103">
        <v>2</v>
      </c>
      <c r="AD475" s="104">
        <v>34</v>
      </c>
      <c r="AE475" s="103">
        <v>7</v>
      </c>
      <c r="AF475" s="103">
        <v>9</v>
      </c>
      <c r="AG475" s="104">
        <v>2400</v>
      </c>
      <c r="AH475" s="103">
        <v>5</v>
      </c>
      <c r="AI475" s="104">
        <v>600</v>
      </c>
      <c r="AJ475" s="104">
        <v>6000</v>
      </c>
      <c r="AK475" s="104">
        <v>500</v>
      </c>
      <c r="AL475" s="104">
        <v>0</v>
      </c>
      <c r="AM475" s="104">
        <v>410</v>
      </c>
      <c r="AN475" s="104">
        <v>1660</v>
      </c>
      <c r="AO475" s="104">
        <v>4340</v>
      </c>
      <c r="AP475" s="105">
        <v>0.25</v>
      </c>
      <c r="AQ475" s="106" t="s">
        <v>66</v>
      </c>
      <c r="AS475" s="100">
        <f>AVERAGE(AJ$6:AJ475)</f>
        <v>6178.0851063829787</v>
      </c>
      <c r="AT475" s="100">
        <f>AVERAGE(AN$6:AN475)</f>
        <v>2148.5106382978724</v>
      </c>
      <c r="AU475" s="100">
        <f>AVERAGE(AO$6:AO475)</f>
        <v>4029.5744680851062</v>
      </c>
      <c r="AV475" s="6"/>
      <c r="AX475" s="103">
        <v>470</v>
      </c>
      <c r="AY475" s="103">
        <v>5</v>
      </c>
      <c r="AZ475" s="103">
        <v>5</v>
      </c>
      <c r="BA475" s="103">
        <v>2</v>
      </c>
      <c r="BB475" s="104">
        <v>58</v>
      </c>
      <c r="BC475" s="103">
        <v>9</v>
      </c>
      <c r="BD475" s="103">
        <v>11</v>
      </c>
      <c r="BE475" s="104">
        <v>2000</v>
      </c>
      <c r="BF475" s="103">
        <v>6</v>
      </c>
      <c r="BG475" s="104">
        <v>500</v>
      </c>
      <c r="BH475" s="104">
        <v>7300</v>
      </c>
      <c r="BI475" s="104">
        <v>300</v>
      </c>
      <c r="BJ475" s="104">
        <v>0</v>
      </c>
      <c r="BK475" s="104">
        <v>588</v>
      </c>
      <c r="BL475" s="104">
        <v>1788</v>
      </c>
      <c r="BM475" s="104">
        <v>5512</v>
      </c>
      <c r="BN475" s="105">
        <v>0.3</v>
      </c>
      <c r="BO475" s="106" t="str">
        <v>No</v>
      </c>
      <c r="BQ475" s="100">
        <f>AVERAGE(BH$6:BH475)</f>
        <v>7461.7021276595742</v>
      </c>
      <c r="BR475" s="100">
        <f>AVERAGE(BL$6:BL475)</f>
        <v>2063.7170212765959</v>
      </c>
      <c r="BS475" s="100">
        <f>AVERAGE(BM$6:BM475)</f>
        <v>5397.9851063829783</v>
      </c>
      <c r="BT475" s="6"/>
      <c r="BU475" s="103">
        <v>470</v>
      </c>
      <c r="BV475" s="103">
        <v>5</v>
      </c>
      <c r="BW475" s="103">
        <v>3</v>
      </c>
      <c r="BX475" s="103">
        <v>4</v>
      </c>
      <c r="BY475" s="104">
        <v>58</v>
      </c>
      <c r="BZ475" s="103">
        <v>7</v>
      </c>
      <c r="CA475" s="103">
        <v>11</v>
      </c>
      <c r="CB475" s="104">
        <v>2000</v>
      </c>
      <c r="CC475" s="103">
        <v>6</v>
      </c>
      <c r="CD475" s="104">
        <v>300</v>
      </c>
      <c r="CE475" s="104">
        <v>7100</v>
      </c>
      <c r="CF475" s="104">
        <v>300</v>
      </c>
      <c r="CG475" s="104">
        <v>0</v>
      </c>
      <c r="CH475" s="104">
        <v>588</v>
      </c>
      <c r="CI475" s="104">
        <v>1788</v>
      </c>
      <c r="CJ475" s="104">
        <v>5312</v>
      </c>
      <c r="CK475" s="105">
        <v>0.3</v>
      </c>
      <c r="CL475" s="106" t="s">
        <v>66</v>
      </c>
      <c r="CN475" s="100">
        <f>AVERAGE(CE$6:CE475)</f>
        <v>7614.6808510638302</v>
      </c>
      <c r="CO475" s="100">
        <f>AVERAGE(CI$6:CI475)</f>
        <v>2116.8787234042552</v>
      </c>
      <c r="CP475" s="100">
        <f>AVERAGE(CJ$6:CJ475)</f>
        <v>5497.8021276595746</v>
      </c>
    </row>
    <row r="476" spans="2:94" ht="16" x14ac:dyDescent="0.2">
      <c r="B476" s="103">
        <v>471</v>
      </c>
      <c r="C476" s="103">
        <v>1</v>
      </c>
      <c r="D476" s="103">
        <v>2</v>
      </c>
      <c r="E476" s="103">
        <v>3</v>
      </c>
      <c r="F476" s="104">
        <v>31</v>
      </c>
      <c r="G476" s="103">
        <v>8</v>
      </c>
      <c r="H476" s="103">
        <v>11</v>
      </c>
      <c r="I476" s="104">
        <v>450</v>
      </c>
      <c r="J476" s="103">
        <v>10</v>
      </c>
      <c r="K476" s="104">
        <v>300</v>
      </c>
      <c r="L476" s="104">
        <v>5250</v>
      </c>
      <c r="M476" s="104">
        <v>500</v>
      </c>
      <c r="N476" s="104">
        <v>0</v>
      </c>
      <c r="O476" s="104">
        <v>550</v>
      </c>
      <c r="P476" s="104">
        <v>2550</v>
      </c>
      <c r="Q476" s="104">
        <v>2700</v>
      </c>
      <c r="R476" s="105">
        <v>0.5</v>
      </c>
      <c r="S476" s="106" t="s">
        <v>66</v>
      </c>
      <c r="U476" s="100">
        <f>AVERAGE(L$6:L476)</f>
        <v>4250.3184713375795</v>
      </c>
      <c r="V476" s="100">
        <f>AVERAGE(P$6:P476)</f>
        <v>1898.0127388535032</v>
      </c>
      <c r="W476" s="100">
        <f>AVERAGE(Q$6:Q476)</f>
        <v>2352.3057324840765</v>
      </c>
      <c r="X476" s="6"/>
      <c r="Z476" s="103">
        <v>471</v>
      </c>
      <c r="AA476" s="103">
        <v>1</v>
      </c>
      <c r="AB476" s="103">
        <v>6</v>
      </c>
      <c r="AC476" s="103">
        <v>4</v>
      </c>
      <c r="AD476" s="104">
        <v>49</v>
      </c>
      <c r="AE476" s="103">
        <v>8</v>
      </c>
      <c r="AF476" s="103">
        <v>12</v>
      </c>
      <c r="AG476" s="104">
        <v>600</v>
      </c>
      <c r="AH476" s="103">
        <v>11</v>
      </c>
      <c r="AI476" s="104">
        <v>900</v>
      </c>
      <c r="AJ476" s="104">
        <v>8100</v>
      </c>
      <c r="AK476" s="104">
        <v>500</v>
      </c>
      <c r="AL476" s="104">
        <v>0</v>
      </c>
      <c r="AM476" s="104">
        <v>779</v>
      </c>
      <c r="AN476" s="104">
        <v>2929</v>
      </c>
      <c r="AO476" s="104">
        <v>5171</v>
      </c>
      <c r="AP476" s="105">
        <v>0.55000000000000004</v>
      </c>
      <c r="AQ476" s="106" t="s">
        <v>66</v>
      </c>
      <c r="AS476" s="100">
        <f>AVERAGE(AJ$6:AJ476)</f>
        <v>6182.1656050955417</v>
      </c>
      <c r="AT476" s="100">
        <f>AVERAGE(AN$6:AN476)</f>
        <v>2150.1677282377918</v>
      </c>
      <c r="AU476" s="100">
        <f>AVERAGE(AO$6:AO476)</f>
        <v>4031.9978768577494</v>
      </c>
      <c r="AV476" s="6"/>
      <c r="AX476" s="103">
        <v>471</v>
      </c>
      <c r="AY476" s="103">
        <v>2</v>
      </c>
      <c r="AZ476" s="103">
        <v>2</v>
      </c>
      <c r="BA476" s="103">
        <v>2</v>
      </c>
      <c r="BB476" s="104">
        <v>67</v>
      </c>
      <c r="BC476" s="103">
        <v>5</v>
      </c>
      <c r="BD476" s="103">
        <v>7</v>
      </c>
      <c r="BE476" s="104">
        <v>800</v>
      </c>
      <c r="BF476" s="103">
        <v>5</v>
      </c>
      <c r="BG476" s="104">
        <v>200</v>
      </c>
      <c r="BH476" s="104">
        <v>5000</v>
      </c>
      <c r="BI476" s="104">
        <v>300</v>
      </c>
      <c r="BJ476" s="104">
        <v>0</v>
      </c>
      <c r="BK476" s="104">
        <v>575</v>
      </c>
      <c r="BL476" s="104">
        <v>1625</v>
      </c>
      <c r="BM476" s="104">
        <v>3375</v>
      </c>
      <c r="BN476" s="105">
        <v>0.25</v>
      </c>
      <c r="BO476" s="106" t="str">
        <v>No</v>
      </c>
      <c r="BQ476" s="100">
        <f>AVERAGE(BH$6:BH476)</f>
        <v>7456.4755838641186</v>
      </c>
      <c r="BR476" s="100">
        <f>AVERAGE(BL$6:BL476)</f>
        <v>2062.7855626326964</v>
      </c>
      <c r="BS476" s="100">
        <f>AVERAGE(BM$6:BM476)</f>
        <v>5393.6900212314222</v>
      </c>
      <c r="BT476" s="6"/>
      <c r="BU476" s="103">
        <v>471</v>
      </c>
      <c r="BV476" s="103">
        <v>0</v>
      </c>
      <c r="BW476" s="103">
        <v>2</v>
      </c>
      <c r="BX476" s="103">
        <v>4</v>
      </c>
      <c r="BY476" s="104">
        <v>60</v>
      </c>
      <c r="BZ476" s="103">
        <v>9</v>
      </c>
      <c r="CA476" s="103">
        <v>13</v>
      </c>
      <c r="CB476" s="104">
        <v>0</v>
      </c>
      <c r="CC476" s="103">
        <v>13</v>
      </c>
      <c r="CD476" s="104">
        <v>200</v>
      </c>
      <c r="CE476" s="104">
        <v>10600</v>
      </c>
      <c r="CF476" s="104">
        <v>300</v>
      </c>
      <c r="CG476" s="104">
        <v>0</v>
      </c>
      <c r="CH476" s="104">
        <v>1020</v>
      </c>
      <c r="CI476" s="104">
        <v>3270</v>
      </c>
      <c r="CJ476" s="104">
        <v>7330</v>
      </c>
      <c r="CK476" s="105">
        <v>0.65</v>
      </c>
      <c r="CL476" s="106" t="s">
        <v>66</v>
      </c>
      <c r="CN476" s="100">
        <f>AVERAGE(CE$6:CE476)</f>
        <v>7621.0191082802548</v>
      </c>
      <c r="CO476" s="100">
        <f>AVERAGE(CI$6:CI476)</f>
        <v>2119.3269639065816</v>
      </c>
      <c r="CP476" s="100">
        <f>AVERAGE(CJ$6:CJ476)</f>
        <v>5501.6921443736728</v>
      </c>
    </row>
    <row r="477" spans="2:94" ht="16" x14ac:dyDescent="0.2">
      <c r="B477" s="103">
        <v>472</v>
      </c>
      <c r="C477" s="103">
        <v>1</v>
      </c>
      <c r="D477" s="103">
        <v>4</v>
      </c>
      <c r="E477" s="103">
        <v>3</v>
      </c>
      <c r="F477" s="104">
        <v>59</v>
      </c>
      <c r="G477" s="103">
        <v>7</v>
      </c>
      <c r="H477" s="103">
        <v>10</v>
      </c>
      <c r="I477" s="104">
        <v>450</v>
      </c>
      <c r="J477" s="103">
        <v>9</v>
      </c>
      <c r="K477" s="104">
        <v>600</v>
      </c>
      <c r="L477" s="104">
        <v>5100</v>
      </c>
      <c r="M477" s="104">
        <v>500</v>
      </c>
      <c r="N477" s="104">
        <v>0</v>
      </c>
      <c r="O477" s="104">
        <v>771</v>
      </c>
      <c r="P477" s="104">
        <v>2621</v>
      </c>
      <c r="Q477" s="104">
        <v>2479</v>
      </c>
      <c r="R477" s="105">
        <v>0.45</v>
      </c>
      <c r="S477" s="106" t="s">
        <v>66</v>
      </c>
      <c r="U477" s="100">
        <f>AVERAGE(L$6:L477)</f>
        <v>4252.1186440677966</v>
      </c>
      <c r="V477" s="100">
        <f>AVERAGE(P$6:P477)</f>
        <v>1899.5444915254238</v>
      </c>
      <c r="W477" s="100">
        <f>AVERAGE(Q$6:Q477)</f>
        <v>2352.5741525423728</v>
      </c>
      <c r="X477" s="6"/>
      <c r="Z477" s="103">
        <v>472</v>
      </c>
      <c r="AA477" s="103">
        <v>3</v>
      </c>
      <c r="AB477" s="103">
        <v>3</v>
      </c>
      <c r="AC477" s="103">
        <v>1</v>
      </c>
      <c r="AD477" s="104">
        <v>47</v>
      </c>
      <c r="AE477" s="103">
        <v>11</v>
      </c>
      <c r="AF477" s="103">
        <v>12</v>
      </c>
      <c r="AG477" s="104">
        <v>1800</v>
      </c>
      <c r="AH477" s="103">
        <v>9</v>
      </c>
      <c r="AI477" s="104">
        <v>450</v>
      </c>
      <c r="AJ477" s="104">
        <v>7650</v>
      </c>
      <c r="AK477" s="104">
        <v>500</v>
      </c>
      <c r="AL477" s="104">
        <v>0</v>
      </c>
      <c r="AM477" s="104">
        <v>663</v>
      </c>
      <c r="AN477" s="104">
        <v>2513</v>
      </c>
      <c r="AO477" s="104">
        <v>5137</v>
      </c>
      <c r="AP477" s="105">
        <v>0.45</v>
      </c>
      <c r="AQ477" s="106" t="s">
        <v>66</v>
      </c>
      <c r="AS477" s="100">
        <f>AVERAGE(AJ$6:AJ477)</f>
        <v>6185.2754237288136</v>
      </c>
      <c r="AT477" s="100">
        <f>AVERAGE(AN$6:AN477)</f>
        <v>2150.9364406779659</v>
      </c>
      <c r="AU477" s="100">
        <f>AVERAGE(AO$6:AO477)</f>
        <v>4034.3389830508477</v>
      </c>
      <c r="AV477" s="6"/>
      <c r="AX477" s="103">
        <v>472</v>
      </c>
      <c r="AY477" s="103">
        <v>4</v>
      </c>
      <c r="AZ477" s="103">
        <v>3</v>
      </c>
      <c r="BA477" s="103">
        <v>0</v>
      </c>
      <c r="BB477" s="104">
        <v>59</v>
      </c>
      <c r="BC477" s="103">
        <v>8</v>
      </c>
      <c r="BD477" s="103">
        <v>8</v>
      </c>
      <c r="BE477" s="104">
        <v>1600</v>
      </c>
      <c r="BF477" s="103">
        <v>4</v>
      </c>
      <c r="BG477" s="104">
        <v>300</v>
      </c>
      <c r="BH477" s="104">
        <v>5100</v>
      </c>
      <c r="BI477" s="104">
        <v>300</v>
      </c>
      <c r="BJ477" s="104">
        <v>0</v>
      </c>
      <c r="BK477" s="104">
        <v>476</v>
      </c>
      <c r="BL477" s="104">
        <v>1376</v>
      </c>
      <c r="BM477" s="104">
        <v>3724</v>
      </c>
      <c r="BN477" s="105">
        <v>0.2</v>
      </c>
      <c r="BO477" s="106" t="str">
        <v>No</v>
      </c>
      <c r="BQ477" s="100">
        <f>AVERAGE(BH$6:BH477)</f>
        <v>7451.4830508474579</v>
      </c>
      <c r="BR477" s="100">
        <f>AVERAGE(BL$6:BL477)</f>
        <v>2061.3305084745762</v>
      </c>
      <c r="BS477" s="100">
        <f>AVERAGE(BM$6:BM477)</f>
        <v>5390.1525423728817</v>
      </c>
      <c r="BT477" s="6"/>
      <c r="BU477" s="103">
        <v>472</v>
      </c>
      <c r="BV477" s="103">
        <v>4</v>
      </c>
      <c r="BW477" s="103">
        <v>2</v>
      </c>
      <c r="BX477" s="103">
        <v>0</v>
      </c>
      <c r="BY477" s="104">
        <v>62</v>
      </c>
      <c r="BZ477" s="103">
        <v>6</v>
      </c>
      <c r="CA477" s="103">
        <v>6</v>
      </c>
      <c r="CB477" s="104">
        <v>1600</v>
      </c>
      <c r="CC477" s="103">
        <v>2</v>
      </c>
      <c r="CD477" s="104">
        <v>200</v>
      </c>
      <c r="CE477" s="104">
        <v>3400</v>
      </c>
      <c r="CF477" s="104">
        <v>300</v>
      </c>
      <c r="CG477" s="104">
        <v>0</v>
      </c>
      <c r="CH477" s="104">
        <v>364</v>
      </c>
      <c r="CI477" s="104">
        <v>964</v>
      </c>
      <c r="CJ477" s="104">
        <v>2436</v>
      </c>
      <c r="CK477" s="105">
        <v>0.1</v>
      </c>
      <c r="CL477" s="106" t="s">
        <v>66</v>
      </c>
      <c r="CN477" s="100">
        <f>AVERAGE(CE$6:CE477)</f>
        <v>7612.0762711864409</v>
      </c>
      <c r="CO477" s="100">
        <f>AVERAGE(CI$6:CI477)</f>
        <v>2116.8792372881358</v>
      </c>
      <c r="CP477" s="100">
        <f>AVERAGE(CJ$6:CJ477)</f>
        <v>5495.1970338983047</v>
      </c>
    </row>
    <row r="478" spans="2:94" ht="16" x14ac:dyDescent="0.2">
      <c r="B478" s="103">
        <v>473</v>
      </c>
      <c r="C478" s="103">
        <v>3</v>
      </c>
      <c r="D478" s="103">
        <v>5</v>
      </c>
      <c r="E478" s="103">
        <v>2</v>
      </c>
      <c r="F478" s="104">
        <v>44</v>
      </c>
      <c r="G478" s="103">
        <v>9</v>
      </c>
      <c r="H478" s="103">
        <v>11</v>
      </c>
      <c r="I478" s="104">
        <v>1350</v>
      </c>
      <c r="J478" s="103">
        <v>8</v>
      </c>
      <c r="K478" s="104">
        <v>750</v>
      </c>
      <c r="L478" s="104">
        <v>5700</v>
      </c>
      <c r="M478" s="104">
        <v>500</v>
      </c>
      <c r="N478" s="104">
        <v>0</v>
      </c>
      <c r="O478" s="104">
        <v>592</v>
      </c>
      <c r="P478" s="104">
        <v>2292</v>
      </c>
      <c r="Q478" s="104">
        <v>3408</v>
      </c>
      <c r="R478" s="105">
        <v>0.4</v>
      </c>
      <c r="S478" s="106" t="s">
        <v>66</v>
      </c>
      <c r="U478" s="100">
        <f>AVERAGE(L$6:L478)</f>
        <v>4255.1797040169131</v>
      </c>
      <c r="V478" s="100">
        <f>AVERAGE(P$6:P478)</f>
        <v>1900.3742071881607</v>
      </c>
      <c r="W478" s="100">
        <f>AVERAGE(Q$6:Q478)</f>
        <v>2354.8054968287524</v>
      </c>
      <c r="X478" s="6"/>
      <c r="Z478" s="103">
        <v>473</v>
      </c>
      <c r="AA478" s="103">
        <v>1</v>
      </c>
      <c r="AB478" s="103">
        <v>2</v>
      </c>
      <c r="AC478" s="103">
        <v>3</v>
      </c>
      <c r="AD478" s="104">
        <v>21</v>
      </c>
      <c r="AE478" s="103">
        <v>8</v>
      </c>
      <c r="AF478" s="103">
        <v>11</v>
      </c>
      <c r="AG478" s="104">
        <v>600</v>
      </c>
      <c r="AH478" s="103">
        <v>10</v>
      </c>
      <c r="AI478" s="104">
        <v>300</v>
      </c>
      <c r="AJ478" s="104">
        <v>6900</v>
      </c>
      <c r="AK478" s="104">
        <v>500</v>
      </c>
      <c r="AL478" s="104">
        <v>0</v>
      </c>
      <c r="AM478" s="104">
        <v>450</v>
      </c>
      <c r="AN478" s="104">
        <v>2450</v>
      </c>
      <c r="AO478" s="104">
        <v>4450</v>
      </c>
      <c r="AP478" s="105">
        <v>0.5</v>
      </c>
      <c r="AQ478" s="106" t="s">
        <v>66</v>
      </c>
      <c r="AS478" s="100">
        <f>AVERAGE(AJ$6:AJ478)</f>
        <v>6186.786469344609</v>
      </c>
      <c r="AT478" s="100">
        <f>AVERAGE(AN$6:AN478)</f>
        <v>2151.5687103594082</v>
      </c>
      <c r="AU478" s="100">
        <f>AVERAGE(AO$6:AO478)</f>
        <v>4035.2177589852008</v>
      </c>
      <c r="AV478" s="6"/>
      <c r="AX478" s="103">
        <v>473</v>
      </c>
      <c r="AY478" s="103">
        <v>5</v>
      </c>
      <c r="AZ478" s="103">
        <v>2</v>
      </c>
      <c r="BA478" s="103">
        <v>2</v>
      </c>
      <c r="BB478" s="104">
        <v>57</v>
      </c>
      <c r="BC478" s="103">
        <v>10</v>
      </c>
      <c r="BD478" s="103">
        <v>12</v>
      </c>
      <c r="BE478" s="104">
        <v>2000</v>
      </c>
      <c r="BF478" s="103">
        <v>7</v>
      </c>
      <c r="BG478" s="104">
        <v>200</v>
      </c>
      <c r="BH478" s="104">
        <v>7800</v>
      </c>
      <c r="BI478" s="104">
        <v>300</v>
      </c>
      <c r="BJ478" s="104">
        <v>0</v>
      </c>
      <c r="BK478" s="104">
        <v>639</v>
      </c>
      <c r="BL478" s="104">
        <v>1989</v>
      </c>
      <c r="BM478" s="104">
        <v>5811</v>
      </c>
      <c r="BN478" s="105">
        <v>0.35</v>
      </c>
      <c r="BO478" s="106" t="str">
        <v>No</v>
      </c>
      <c r="BQ478" s="100">
        <f>AVERAGE(BH$6:BH478)</f>
        <v>7452.2198731501057</v>
      </c>
      <c r="BR478" s="100">
        <f>AVERAGE(BL$6:BL478)</f>
        <v>2061.1775898520086</v>
      </c>
      <c r="BS478" s="100">
        <f>AVERAGE(BM$6:BM478)</f>
        <v>5391.0422832980976</v>
      </c>
      <c r="BT478" s="6"/>
      <c r="BU478" s="103">
        <v>473</v>
      </c>
      <c r="BV478" s="103">
        <v>0</v>
      </c>
      <c r="BW478" s="103">
        <v>2</v>
      </c>
      <c r="BX478" s="103">
        <v>3</v>
      </c>
      <c r="BY478" s="104">
        <v>69</v>
      </c>
      <c r="BZ478" s="103">
        <v>11</v>
      </c>
      <c r="CA478" s="103">
        <v>14</v>
      </c>
      <c r="CB478" s="104">
        <v>0</v>
      </c>
      <c r="CC478" s="103">
        <v>14</v>
      </c>
      <c r="CD478" s="104">
        <v>200</v>
      </c>
      <c r="CE478" s="104">
        <v>11400</v>
      </c>
      <c r="CF478" s="104">
        <v>300</v>
      </c>
      <c r="CG478" s="104">
        <v>0</v>
      </c>
      <c r="CH478" s="104">
        <v>1206</v>
      </c>
      <c r="CI478" s="104">
        <v>3606</v>
      </c>
      <c r="CJ478" s="104">
        <v>7794</v>
      </c>
      <c r="CK478" s="105">
        <v>0.7</v>
      </c>
      <c r="CL478" s="106" t="s">
        <v>66</v>
      </c>
      <c r="CN478" s="100">
        <f>AVERAGE(CE$6:CE478)</f>
        <v>7620.0845665961942</v>
      </c>
      <c r="CO478" s="100">
        <f>AVERAGE(CI$6:CI478)</f>
        <v>2120.0274841437631</v>
      </c>
      <c r="CP478" s="100">
        <f>AVERAGE(CJ$6:CJ478)</f>
        <v>5500.0570824524311</v>
      </c>
    </row>
    <row r="479" spans="2:94" ht="16" x14ac:dyDescent="0.2">
      <c r="B479" s="103">
        <v>474</v>
      </c>
      <c r="C479" s="103">
        <v>5</v>
      </c>
      <c r="D479" s="103">
        <v>4</v>
      </c>
      <c r="E479" s="103">
        <v>4</v>
      </c>
      <c r="F479" s="104">
        <v>63</v>
      </c>
      <c r="G479" s="103">
        <v>4</v>
      </c>
      <c r="H479" s="103">
        <v>8</v>
      </c>
      <c r="I479" s="104">
        <v>2250</v>
      </c>
      <c r="J479" s="103">
        <v>3</v>
      </c>
      <c r="K479" s="104">
        <v>600</v>
      </c>
      <c r="L479" s="104">
        <v>4200</v>
      </c>
      <c r="M479" s="104">
        <v>500</v>
      </c>
      <c r="N479" s="104">
        <v>0</v>
      </c>
      <c r="O479" s="104">
        <v>429</v>
      </c>
      <c r="P479" s="104">
        <v>1379</v>
      </c>
      <c r="Q479" s="104">
        <v>2821</v>
      </c>
      <c r="R479" s="105">
        <v>0.15</v>
      </c>
      <c r="S479" s="106" t="s">
        <v>66</v>
      </c>
      <c r="U479" s="100">
        <f>AVERAGE(L$6:L479)</f>
        <v>4255.0632911392404</v>
      </c>
      <c r="V479" s="100">
        <f>AVERAGE(P$6:P479)</f>
        <v>1899.2742616033756</v>
      </c>
      <c r="W479" s="100">
        <f>AVERAGE(Q$6:Q479)</f>
        <v>2355.7890295358648</v>
      </c>
      <c r="X479" s="6"/>
      <c r="Z479" s="103">
        <v>474</v>
      </c>
      <c r="AA479" s="103">
        <v>3</v>
      </c>
      <c r="AB479" s="103">
        <v>3</v>
      </c>
      <c r="AC479" s="103">
        <v>3</v>
      </c>
      <c r="AD479" s="104">
        <v>65</v>
      </c>
      <c r="AE479" s="103">
        <v>8</v>
      </c>
      <c r="AF479" s="103">
        <v>11</v>
      </c>
      <c r="AG479" s="104">
        <v>1800</v>
      </c>
      <c r="AH479" s="103">
        <v>8</v>
      </c>
      <c r="AI479" s="104">
        <v>450</v>
      </c>
      <c r="AJ479" s="104">
        <v>7050</v>
      </c>
      <c r="AK479" s="104">
        <v>500</v>
      </c>
      <c r="AL479" s="104">
        <v>0</v>
      </c>
      <c r="AM479" s="104">
        <v>760</v>
      </c>
      <c r="AN479" s="104">
        <v>2460</v>
      </c>
      <c r="AO479" s="104">
        <v>4590</v>
      </c>
      <c r="AP479" s="105">
        <v>0.4</v>
      </c>
      <c r="AQ479" s="106" t="s">
        <v>66</v>
      </c>
      <c r="AS479" s="100">
        <f>AVERAGE(AJ$6:AJ479)</f>
        <v>6188.6075949367087</v>
      </c>
      <c r="AT479" s="100">
        <f>AVERAGE(AN$6:AN479)</f>
        <v>2152.2194092827003</v>
      </c>
      <c r="AU479" s="100">
        <f>AVERAGE(AO$6:AO479)</f>
        <v>4036.3881856540083</v>
      </c>
      <c r="AV479" s="6"/>
      <c r="AX479" s="103">
        <v>474</v>
      </c>
      <c r="AY479" s="103">
        <v>4</v>
      </c>
      <c r="AZ479" s="103">
        <v>4</v>
      </c>
      <c r="BA479" s="103">
        <v>3</v>
      </c>
      <c r="BB479" s="104">
        <v>42</v>
      </c>
      <c r="BC479" s="103">
        <v>6</v>
      </c>
      <c r="BD479" s="103">
        <v>9</v>
      </c>
      <c r="BE479" s="104">
        <v>1600</v>
      </c>
      <c r="BF479" s="103">
        <v>5</v>
      </c>
      <c r="BG479" s="104">
        <v>400</v>
      </c>
      <c r="BH479" s="104">
        <v>6000</v>
      </c>
      <c r="BI479" s="104">
        <v>300</v>
      </c>
      <c r="BJ479" s="104">
        <v>0</v>
      </c>
      <c r="BK479" s="104">
        <v>450</v>
      </c>
      <c r="BL479" s="104">
        <v>1500</v>
      </c>
      <c r="BM479" s="104">
        <v>4500</v>
      </c>
      <c r="BN479" s="105">
        <v>0.25</v>
      </c>
      <c r="BO479" s="106" t="str">
        <v>No</v>
      </c>
      <c r="BQ479" s="100">
        <f>AVERAGE(BH$6:BH479)</f>
        <v>7449.1561181434599</v>
      </c>
      <c r="BR479" s="100">
        <f>AVERAGE(BL$6:BL479)</f>
        <v>2059.993670886076</v>
      </c>
      <c r="BS479" s="100">
        <f>AVERAGE(BM$6:BM479)</f>
        <v>5389.162447257384</v>
      </c>
      <c r="BT479" s="6"/>
      <c r="BU479" s="103">
        <v>474</v>
      </c>
      <c r="BV479" s="103">
        <v>2</v>
      </c>
      <c r="BW479" s="103">
        <v>2</v>
      </c>
      <c r="BX479" s="103">
        <v>4</v>
      </c>
      <c r="BY479" s="104">
        <v>34</v>
      </c>
      <c r="BZ479" s="103">
        <v>10</v>
      </c>
      <c r="CA479" s="103">
        <v>14</v>
      </c>
      <c r="CB479" s="104">
        <v>800</v>
      </c>
      <c r="CC479" s="103">
        <v>12</v>
      </c>
      <c r="CD479" s="104">
        <v>200</v>
      </c>
      <c r="CE479" s="104">
        <v>10600</v>
      </c>
      <c r="CF479" s="104">
        <v>300</v>
      </c>
      <c r="CG479" s="104">
        <v>0</v>
      </c>
      <c r="CH479" s="104">
        <v>648</v>
      </c>
      <c r="CI479" s="104">
        <v>2748</v>
      </c>
      <c r="CJ479" s="104">
        <v>7852</v>
      </c>
      <c r="CK479" s="105">
        <v>0.6</v>
      </c>
      <c r="CL479" s="106" t="s">
        <v>66</v>
      </c>
      <c r="CN479" s="100">
        <f>AVERAGE(CE$6:CE479)</f>
        <v>7626.3713080168773</v>
      </c>
      <c r="CO479" s="100">
        <f>AVERAGE(CI$6:CI479)</f>
        <v>2121.3523206751056</v>
      </c>
      <c r="CP479" s="100">
        <f>AVERAGE(CJ$6:CJ479)</f>
        <v>5505.0189873417721</v>
      </c>
    </row>
    <row r="480" spans="2:94" ht="16" x14ac:dyDescent="0.2">
      <c r="B480" s="103">
        <v>475</v>
      </c>
      <c r="C480" s="103">
        <v>2</v>
      </c>
      <c r="D480" s="103">
        <v>4</v>
      </c>
      <c r="E480" s="103">
        <v>3</v>
      </c>
      <c r="F480" s="104">
        <v>57</v>
      </c>
      <c r="G480" s="103">
        <v>5</v>
      </c>
      <c r="H480" s="103">
        <v>8</v>
      </c>
      <c r="I480" s="104">
        <v>900</v>
      </c>
      <c r="J480" s="103">
        <v>6</v>
      </c>
      <c r="K480" s="104">
        <v>600</v>
      </c>
      <c r="L480" s="104">
        <v>4200</v>
      </c>
      <c r="M480" s="104">
        <v>500</v>
      </c>
      <c r="N480" s="104">
        <v>0</v>
      </c>
      <c r="O480" s="104">
        <v>582</v>
      </c>
      <c r="P480" s="104">
        <v>1982</v>
      </c>
      <c r="Q480" s="104">
        <v>2218</v>
      </c>
      <c r="R480" s="105">
        <v>0.3</v>
      </c>
      <c r="S480" s="106" t="s">
        <v>66</v>
      </c>
      <c r="U480" s="100">
        <f>AVERAGE(L$6:L480)</f>
        <v>4254.9473684210525</v>
      </c>
      <c r="V480" s="100">
        <f>AVERAGE(P$6:P480)</f>
        <v>1899.4484210526316</v>
      </c>
      <c r="W480" s="100">
        <f>AVERAGE(Q$6:Q480)</f>
        <v>2355.4989473684209</v>
      </c>
      <c r="X480" s="6"/>
      <c r="Z480" s="103">
        <v>475</v>
      </c>
      <c r="AA480" s="103">
        <v>2</v>
      </c>
      <c r="AB480" s="103">
        <v>4</v>
      </c>
      <c r="AC480" s="103">
        <v>1</v>
      </c>
      <c r="AD480" s="104">
        <v>46</v>
      </c>
      <c r="AE480" s="103">
        <v>8</v>
      </c>
      <c r="AF480" s="103">
        <v>9</v>
      </c>
      <c r="AG480" s="104">
        <v>1200</v>
      </c>
      <c r="AH480" s="103">
        <v>7</v>
      </c>
      <c r="AI480" s="104">
        <v>600</v>
      </c>
      <c r="AJ480" s="104">
        <v>6000</v>
      </c>
      <c r="AK480" s="104">
        <v>500</v>
      </c>
      <c r="AL480" s="104">
        <v>0</v>
      </c>
      <c r="AM480" s="104">
        <v>562</v>
      </c>
      <c r="AN480" s="104">
        <v>2112</v>
      </c>
      <c r="AO480" s="104">
        <v>3888</v>
      </c>
      <c r="AP480" s="105">
        <v>0.35</v>
      </c>
      <c r="AQ480" s="106" t="s">
        <v>66</v>
      </c>
      <c r="AS480" s="100">
        <f>AVERAGE(AJ$6:AJ480)</f>
        <v>6188.2105263157891</v>
      </c>
      <c r="AT480" s="100">
        <f>AVERAGE(AN$6:AN480)</f>
        <v>2152.1347368421052</v>
      </c>
      <c r="AU480" s="100">
        <f>AVERAGE(AO$6:AO480)</f>
        <v>4036.0757894736844</v>
      </c>
      <c r="AV480" s="6"/>
      <c r="AX480" s="103">
        <v>475</v>
      </c>
      <c r="AY480" s="103">
        <v>2</v>
      </c>
      <c r="AZ480" s="103">
        <v>3</v>
      </c>
      <c r="BA480" s="103">
        <v>2</v>
      </c>
      <c r="BB480" s="104">
        <v>58</v>
      </c>
      <c r="BC480" s="103">
        <v>9</v>
      </c>
      <c r="BD480" s="103">
        <v>11</v>
      </c>
      <c r="BE480" s="104">
        <v>800</v>
      </c>
      <c r="BF480" s="103">
        <v>9</v>
      </c>
      <c r="BG480" s="104">
        <v>300</v>
      </c>
      <c r="BH480" s="104">
        <v>8300</v>
      </c>
      <c r="BI480" s="104">
        <v>300</v>
      </c>
      <c r="BJ480" s="104">
        <v>0</v>
      </c>
      <c r="BK480" s="104">
        <v>762</v>
      </c>
      <c r="BL480" s="104">
        <v>2412</v>
      </c>
      <c r="BM480" s="104">
        <v>5888</v>
      </c>
      <c r="BN480" s="105">
        <v>0.45</v>
      </c>
      <c r="BO480" s="106" t="str">
        <v>No</v>
      </c>
      <c r="BQ480" s="100">
        <f>AVERAGE(BH$6:BH480)</f>
        <v>7450.9473684210525</v>
      </c>
      <c r="BR480" s="100">
        <f>AVERAGE(BL$6:BL480)</f>
        <v>2060.7347368421051</v>
      </c>
      <c r="BS480" s="100">
        <f>AVERAGE(BM$6:BM480)</f>
        <v>5390.2126315789474</v>
      </c>
      <c r="BT480" s="6"/>
      <c r="BU480" s="103">
        <v>475</v>
      </c>
      <c r="BV480" s="103">
        <v>4</v>
      </c>
      <c r="BW480" s="103">
        <v>3</v>
      </c>
      <c r="BX480" s="103">
        <v>1</v>
      </c>
      <c r="BY480" s="104">
        <v>66</v>
      </c>
      <c r="BZ480" s="103">
        <v>9</v>
      </c>
      <c r="CA480" s="103">
        <v>10</v>
      </c>
      <c r="CB480" s="104">
        <v>1600</v>
      </c>
      <c r="CC480" s="103">
        <v>6</v>
      </c>
      <c r="CD480" s="104">
        <v>300</v>
      </c>
      <c r="CE480" s="104">
        <v>6700</v>
      </c>
      <c r="CF480" s="104">
        <v>300</v>
      </c>
      <c r="CG480" s="104">
        <v>0</v>
      </c>
      <c r="CH480" s="104">
        <v>636</v>
      </c>
      <c r="CI480" s="104">
        <v>1836</v>
      </c>
      <c r="CJ480" s="104">
        <v>4864</v>
      </c>
      <c r="CK480" s="105">
        <v>0.3</v>
      </c>
      <c r="CL480" s="106" t="s">
        <v>66</v>
      </c>
      <c r="CN480" s="100">
        <f>AVERAGE(CE$6:CE480)</f>
        <v>7624.4210526315792</v>
      </c>
      <c r="CO480" s="100">
        <f>AVERAGE(CI$6:CI480)</f>
        <v>2120.7515789473682</v>
      </c>
      <c r="CP480" s="100">
        <f>AVERAGE(CJ$6:CJ480)</f>
        <v>5503.669473684211</v>
      </c>
    </row>
    <row r="481" spans="2:94" ht="16" x14ac:dyDescent="0.2">
      <c r="B481" s="103">
        <v>476</v>
      </c>
      <c r="C481" s="103">
        <v>3</v>
      </c>
      <c r="D481" s="103">
        <v>3</v>
      </c>
      <c r="E481" s="103">
        <v>4</v>
      </c>
      <c r="F481" s="104">
        <v>39</v>
      </c>
      <c r="G481" s="103">
        <v>7</v>
      </c>
      <c r="H481" s="103">
        <v>11</v>
      </c>
      <c r="I481" s="104">
        <v>1350</v>
      </c>
      <c r="J481" s="103">
        <v>8</v>
      </c>
      <c r="K481" s="104">
        <v>450</v>
      </c>
      <c r="L481" s="104">
        <v>5400</v>
      </c>
      <c r="M481" s="104">
        <v>500</v>
      </c>
      <c r="N481" s="104">
        <v>0</v>
      </c>
      <c r="O481" s="104">
        <v>552</v>
      </c>
      <c r="P481" s="104">
        <v>2252</v>
      </c>
      <c r="Q481" s="104">
        <v>3148</v>
      </c>
      <c r="R481" s="105">
        <v>0.4</v>
      </c>
      <c r="S481" s="106" t="s">
        <v>66</v>
      </c>
      <c r="U481" s="100">
        <f>AVERAGE(L$6:L481)</f>
        <v>4257.3529411764703</v>
      </c>
      <c r="V481" s="100">
        <f>AVERAGE(P$6:P481)</f>
        <v>1900.1890756302521</v>
      </c>
      <c r="W481" s="100">
        <f>AVERAGE(Q$6:Q481)</f>
        <v>2357.1638655462184</v>
      </c>
      <c r="X481" s="6"/>
      <c r="Z481" s="103">
        <v>476</v>
      </c>
      <c r="AA481" s="103">
        <v>5</v>
      </c>
      <c r="AB481" s="103">
        <v>3</v>
      </c>
      <c r="AC481" s="103">
        <v>1</v>
      </c>
      <c r="AD481" s="104">
        <v>41</v>
      </c>
      <c r="AE481" s="103">
        <v>6</v>
      </c>
      <c r="AF481" s="103">
        <v>7</v>
      </c>
      <c r="AG481" s="104">
        <v>3000</v>
      </c>
      <c r="AH481" s="103">
        <v>2</v>
      </c>
      <c r="AI481" s="104">
        <v>450</v>
      </c>
      <c r="AJ481" s="104">
        <v>4650</v>
      </c>
      <c r="AK481" s="104">
        <v>500</v>
      </c>
      <c r="AL481" s="104">
        <v>0</v>
      </c>
      <c r="AM481" s="104">
        <v>322</v>
      </c>
      <c r="AN481" s="104">
        <v>1122</v>
      </c>
      <c r="AO481" s="104">
        <v>3528</v>
      </c>
      <c r="AP481" s="105">
        <v>0.1</v>
      </c>
      <c r="AQ481" s="106" t="s">
        <v>66</v>
      </c>
      <c r="AS481" s="100">
        <f>AVERAGE(AJ$6:AJ481)</f>
        <v>6184.9789915966385</v>
      </c>
      <c r="AT481" s="100">
        <f>AVERAGE(AN$6:AN481)</f>
        <v>2149.9705882352941</v>
      </c>
      <c r="AU481" s="100">
        <f>AVERAGE(AO$6:AO481)</f>
        <v>4035.0084033613443</v>
      </c>
      <c r="AV481" s="6"/>
      <c r="AX481" s="103">
        <v>476</v>
      </c>
      <c r="AY481" s="103">
        <v>3</v>
      </c>
      <c r="AZ481" s="103">
        <v>3</v>
      </c>
      <c r="BA481" s="103">
        <v>3</v>
      </c>
      <c r="BB481" s="104">
        <v>30</v>
      </c>
      <c r="BC481" s="103">
        <v>9</v>
      </c>
      <c r="BD481" s="103">
        <v>12</v>
      </c>
      <c r="BE481" s="104">
        <v>1200</v>
      </c>
      <c r="BF481" s="103">
        <v>9</v>
      </c>
      <c r="BG481" s="104">
        <v>300</v>
      </c>
      <c r="BH481" s="104">
        <v>8700</v>
      </c>
      <c r="BI481" s="104">
        <v>300</v>
      </c>
      <c r="BJ481" s="104">
        <v>0</v>
      </c>
      <c r="BK481" s="104">
        <v>510</v>
      </c>
      <c r="BL481" s="104">
        <v>2160</v>
      </c>
      <c r="BM481" s="104">
        <v>6540</v>
      </c>
      <c r="BN481" s="105">
        <v>0.45</v>
      </c>
      <c r="BO481" s="106" t="str">
        <v>No</v>
      </c>
      <c r="BQ481" s="100">
        <f>AVERAGE(BH$6:BH481)</f>
        <v>7453.5714285714284</v>
      </c>
      <c r="BR481" s="100">
        <f>AVERAGE(BL$6:BL481)</f>
        <v>2060.9432773109243</v>
      </c>
      <c r="BS481" s="100">
        <f>AVERAGE(BM$6:BM481)</f>
        <v>5392.6281512605046</v>
      </c>
      <c r="BT481" s="6"/>
      <c r="BU481" s="103">
        <v>476</v>
      </c>
      <c r="BV481" s="103">
        <v>5</v>
      </c>
      <c r="BW481" s="103">
        <v>4</v>
      </c>
      <c r="BX481" s="103">
        <v>1</v>
      </c>
      <c r="BY481" s="104">
        <v>26</v>
      </c>
      <c r="BZ481" s="103">
        <v>7</v>
      </c>
      <c r="CA481" s="103">
        <v>8</v>
      </c>
      <c r="CB481" s="104">
        <v>2000</v>
      </c>
      <c r="CC481" s="103">
        <v>3</v>
      </c>
      <c r="CD481" s="104">
        <v>400</v>
      </c>
      <c r="CE481" s="104">
        <v>4800</v>
      </c>
      <c r="CF481" s="104">
        <v>300</v>
      </c>
      <c r="CG481" s="104">
        <v>0</v>
      </c>
      <c r="CH481" s="104">
        <v>318</v>
      </c>
      <c r="CI481" s="104">
        <v>1068</v>
      </c>
      <c r="CJ481" s="104">
        <v>3732</v>
      </c>
      <c r="CK481" s="105">
        <v>0.15</v>
      </c>
      <c r="CL481" s="106" t="s">
        <v>66</v>
      </c>
      <c r="CN481" s="100">
        <f>AVERAGE(CE$6:CE481)</f>
        <v>7618.4873949579833</v>
      </c>
      <c r="CO481" s="100">
        <f>AVERAGE(CI$6:CI481)</f>
        <v>2118.5399159663866</v>
      </c>
      <c r="CP481" s="100">
        <f>AVERAGE(CJ$6:CJ481)</f>
        <v>5499.9474789915967</v>
      </c>
    </row>
    <row r="482" spans="2:94" ht="16" x14ac:dyDescent="0.2">
      <c r="B482" s="103">
        <v>477</v>
      </c>
      <c r="C482" s="103">
        <v>3</v>
      </c>
      <c r="D482" s="103">
        <v>2</v>
      </c>
      <c r="E482" s="103">
        <v>3</v>
      </c>
      <c r="F482" s="104">
        <v>42</v>
      </c>
      <c r="G482" s="103">
        <v>6</v>
      </c>
      <c r="H482" s="103">
        <v>9</v>
      </c>
      <c r="I482" s="104">
        <v>1350</v>
      </c>
      <c r="J482" s="103">
        <v>6</v>
      </c>
      <c r="K482" s="104">
        <v>300</v>
      </c>
      <c r="L482" s="104">
        <v>4350</v>
      </c>
      <c r="M482" s="104">
        <v>500</v>
      </c>
      <c r="N482" s="104">
        <v>0</v>
      </c>
      <c r="O482" s="104">
        <v>492</v>
      </c>
      <c r="P482" s="104">
        <v>1892</v>
      </c>
      <c r="Q482" s="104">
        <v>2458</v>
      </c>
      <c r="R482" s="105">
        <v>0.3</v>
      </c>
      <c r="S482" s="106" t="s">
        <v>66</v>
      </c>
      <c r="U482" s="100">
        <f>AVERAGE(L$6:L482)</f>
        <v>4257.5471698113206</v>
      </c>
      <c r="V482" s="100">
        <f>AVERAGE(P$6:P482)</f>
        <v>1900.1719077568134</v>
      </c>
      <c r="W482" s="100">
        <f>AVERAGE(Q$6:Q482)</f>
        <v>2357.3752620545074</v>
      </c>
      <c r="X482" s="6"/>
      <c r="Z482" s="103">
        <v>477</v>
      </c>
      <c r="AA482" s="103">
        <v>4</v>
      </c>
      <c r="AB482" s="103">
        <v>4</v>
      </c>
      <c r="AC482" s="103">
        <v>2</v>
      </c>
      <c r="AD482" s="104">
        <v>46</v>
      </c>
      <c r="AE482" s="103">
        <v>8</v>
      </c>
      <c r="AF482" s="103">
        <v>10</v>
      </c>
      <c r="AG482" s="104">
        <v>2400</v>
      </c>
      <c r="AH482" s="103">
        <v>6</v>
      </c>
      <c r="AI482" s="104">
        <v>600</v>
      </c>
      <c r="AJ482" s="104">
        <v>6600</v>
      </c>
      <c r="AK482" s="104">
        <v>500</v>
      </c>
      <c r="AL482" s="104">
        <v>0</v>
      </c>
      <c r="AM482" s="104">
        <v>516</v>
      </c>
      <c r="AN482" s="104">
        <v>1916</v>
      </c>
      <c r="AO482" s="104">
        <v>4684</v>
      </c>
      <c r="AP482" s="105">
        <v>0.3</v>
      </c>
      <c r="AQ482" s="106" t="s">
        <v>66</v>
      </c>
      <c r="AS482" s="100">
        <f>AVERAGE(AJ$6:AJ482)</f>
        <v>6185.8490566037735</v>
      </c>
      <c r="AT482" s="100">
        <f>AVERAGE(AN$6:AN482)</f>
        <v>2149.4800838574424</v>
      </c>
      <c r="AU482" s="100">
        <f>AVERAGE(AO$6:AO482)</f>
        <v>4036.3689727463311</v>
      </c>
      <c r="AV482" s="6"/>
      <c r="AX482" s="103">
        <v>477</v>
      </c>
      <c r="AY482" s="103">
        <v>1</v>
      </c>
      <c r="AZ482" s="103">
        <v>3</v>
      </c>
      <c r="BA482" s="103">
        <v>0</v>
      </c>
      <c r="BB482" s="104">
        <v>33</v>
      </c>
      <c r="BC482" s="103">
        <v>9</v>
      </c>
      <c r="BD482" s="103">
        <v>9</v>
      </c>
      <c r="BE482" s="104">
        <v>400</v>
      </c>
      <c r="BF482" s="103">
        <v>8</v>
      </c>
      <c r="BG482" s="104">
        <v>300</v>
      </c>
      <c r="BH482" s="104">
        <v>7100</v>
      </c>
      <c r="BI482" s="104">
        <v>300</v>
      </c>
      <c r="BJ482" s="104">
        <v>0</v>
      </c>
      <c r="BK482" s="104">
        <v>504</v>
      </c>
      <c r="BL482" s="104">
        <v>2004</v>
      </c>
      <c r="BM482" s="104">
        <v>5096</v>
      </c>
      <c r="BN482" s="105">
        <v>0.4</v>
      </c>
      <c r="BO482" s="106" t="str">
        <v>No</v>
      </c>
      <c r="BQ482" s="100">
        <f>AVERAGE(BH$6:BH482)</f>
        <v>7452.8301886792451</v>
      </c>
      <c r="BR482" s="100">
        <f>AVERAGE(BL$6:BL482)</f>
        <v>2060.8238993710693</v>
      </c>
      <c r="BS482" s="100">
        <f>AVERAGE(BM$6:BM482)</f>
        <v>5392.0062893081758</v>
      </c>
      <c r="BT482" s="6"/>
      <c r="BU482" s="103">
        <v>477</v>
      </c>
      <c r="BV482" s="103">
        <v>4</v>
      </c>
      <c r="BW482" s="103">
        <v>4</v>
      </c>
      <c r="BX482" s="103">
        <v>2</v>
      </c>
      <c r="BY482" s="104">
        <v>60</v>
      </c>
      <c r="BZ482" s="103">
        <v>8</v>
      </c>
      <c r="CA482" s="103">
        <v>10</v>
      </c>
      <c r="CB482" s="104">
        <v>1600</v>
      </c>
      <c r="CC482" s="103">
        <v>6</v>
      </c>
      <c r="CD482" s="104">
        <v>400</v>
      </c>
      <c r="CE482" s="104">
        <v>6800</v>
      </c>
      <c r="CF482" s="104">
        <v>300</v>
      </c>
      <c r="CG482" s="104">
        <v>0</v>
      </c>
      <c r="CH482" s="104">
        <v>600</v>
      </c>
      <c r="CI482" s="104">
        <v>1800</v>
      </c>
      <c r="CJ482" s="104">
        <v>5000</v>
      </c>
      <c r="CK482" s="105">
        <v>0.3</v>
      </c>
      <c r="CL482" s="106" t="s">
        <v>66</v>
      </c>
      <c r="CN482" s="100">
        <f>AVERAGE(CE$6:CE482)</f>
        <v>7616.7714884696015</v>
      </c>
      <c r="CO482" s="100">
        <f>AVERAGE(CI$6:CI482)</f>
        <v>2117.8721174004195</v>
      </c>
      <c r="CP482" s="100">
        <f>AVERAGE(CJ$6:CJ482)</f>
        <v>5498.8993710691821</v>
      </c>
    </row>
    <row r="483" spans="2:94" ht="16" x14ac:dyDescent="0.2">
      <c r="B483" s="103">
        <v>478</v>
      </c>
      <c r="C483" s="103">
        <v>0</v>
      </c>
      <c r="D483" s="103">
        <v>3</v>
      </c>
      <c r="E483" s="103">
        <v>0</v>
      </c>
      <c r="F483" s="104">
        <v>48</v>
      </c>
      <c r="G483" s="103">
        <v>5</v>
      </c>
      <c r="H483" s="103">
        <v>5</v>
      </c>
      <c r="I483" s="104">
        <v>0</v>
      </c>
      <c r="J483" s="103">
        <v>5</v>
      </c>
      <c r="K483" s="104">
        <v>450</v>
      </c>
      <c r="L483" s="104">
        <v>2700</v>
      </c>
      <c r="M483" s="104">
        <v>500</v>
      </c>
      <c r="N483" s="104">
        <v>0</v>
      </c>
      <c r="O483" s="104">
        <v>480</v>
      </c>
      <c r="P483" s="104">
        <v>1730</v>
      </c>
      <c r="Q483" s="104">
        <v>970</v>
      </c>
      <c r="R483" s="105">
        <v>0.25</v>
      </c>
      <c r="S483" s="106" t="s">
        <v>66</v>
      </c>
      <c r="U483" s="100">
        <f>AVERAGE(L$6:L483)</f>
        <v>4254.2887029288704</v>
      </c>
      <c r="V483" s="100">
        <f>AVERAGE(P$6:P483)</f>
        <v>1899.81589958159</v>
      </c>
      <c r="W483" s="100">
        <f>AVERAGE(Q$6:Q483)</f>
        <v>2354.4728033472802</v>
      </c>
      <c r="X483" s="6"/>
      <c r="Z483" s="103">
        <v>478</v>
      </c>
      <c r="AA483" s="103">
        <v>3</v>
      </c>
      <c r="AB483" s="103">
        <v>3</v>
      </c>
      <c r="AC483" s="103">
        <v>2</v>
      </c>
      <c r="AD483" s="104">
        <v>66</v>
      </c>
      <c r="AE483" s="103">
        <v>7</v>
      </c>
      <c r="AF483" s="103">
        <v>9</v>
      </c>
      <c r="AG483" s="104">
        <v>1800</v>
      </c>
      <c r="AH483" s="103">
        <v>6</v>
      </c>
      <c r="AI483" s="104">
        <v>450</v>
      </c>
      <c r="AJ483" s="104">
        <v>5850</v>
      </c>
      <c r="AK483" s="104">
        <v>500</v>
      </c>
      <c r="AL483" s="104">
        <v>0</v>
      </c>
      <c r="AM483" s="104">
        <v>636</v>
      </c>
      <c r="AN483" s="104">
        <v>2036</v>
      </c>
      <c r="AO483" s="104">
        <v>3814</v>
      </c>
      <c r="AP483" s="105">
        <v>0.3</v>
      </c>
      <c r="AQ483" s="106" t="s">
        <v>66</v>
      </c>
      <c r="AS483" s="100">
        <f>AVERAGE(AJ$6:AJ483)</f>
        <v>6185.1464435146445</v>
      </c>
      <c r="AT483" s="100">
        <f>AVERAGE(AN$6:AN483)</f>
        <v>2149.242677824268</v>
      </c>
      <c r="AU483" s="100">
        <f>AVERAGE(AO$6:AO483)</f>
        <v>4035.9037656903765</v>
      </c>
      <c r="AV483" s="6"/>
      <c r="AX483" s="103">
        <v>478</v>
      </c>
      <c r="AY483" s="103">
        <v>2</v>
      </c>
      <c r="AZ483" s="103">
        <v>4</v>
      </c>
      <c r="BA483" s="103">
        <v>3</v>
      </c>
      <c r="BB483" s="104">
        <v>56</v>
      </c>
      <c r="BC483" s="103">
        <v>7</v>
      </c>
      <c r="BD483" s="103">
        <v>10</v>
      </c>
      <c r="BE483" s="104">
        <v>800</v>
      </c>
      <c r="BF483" s="103">
        <v>8</v>
      </c>
      <c r="BG483" s="104">
        <v>400</v>
      </c>
      <c r="BH483" s="104">
        <v>7600</v>
      </c>
      <c r="BI483" s="104">
        <v>300</v>
      </c>
      <c r="BJ483" s="104">
        <v>0</v>
      </c>
      <c r="BK483" s="104">
        <v>688</v>
      </c>
      <c r="BL483" s="104">
        <v>2188</v>
      </c>
      <c r="BM483" s="104">
        <v>5412</v>
      </c>
      <c r="BN483" s="105">
        <v>0.4</v>
      </c>
      <c r="BO483" s="106" t="str">
        <v>No</v>
      </c>
      <c r="BQ483" s="100">
        <f>AVERAGE(BH$6:BH483)</f>
        <v>7453.1380753138073</v>
      </c>
      <c r="BR483" s="100">
        <f>AVERAGE(BL$6:BL483)</f>
        <v>2061.0899581589956</v>
      </c>
      <c r="BS483" s="100">
        <f>AVERAGE(BM$6:BM483)</f>
        <v>5392.0481171548117</v>
      </c>
      <c r="BT483" s="6"/>
      <c r="BU483" s="103">
        <v>478</v>
      </c>
      <c r="BV483" s="103">
        <v>3</v>
      </c>
      <c r="BW483" s="103">
        <v>2</v>
      </c>
      <c r="BX483" s="103">
        <v>2</v>
      </c>
      <c r="BY483" s="104">
        <v>44</v>
      </c>
      <c r="BZ483" s="103">
        <v>8</v>
      </c>
      <c r="CA483" s="103">
        <v>10</v>
      </c>
      <c r="CB483" s="104">
        <v>1200</v>
      </c>
      <c r="CC483" s="103">
        <v>7</v>
      </c>
      <c r="CD483" s="104">
        <v>200</v>
      </c>
      <c r="CE483" s="104">
        <v>7000</v>
      </c>
      <c r="CF483" s="104">
        <v>300</v>
      </c>
      <c r="CG483" s="104">
        <v>0</v>
      </c>
      <c r="CH483" s="104">
        <v>548</v>
      </c>
      <c r="CI483" s="104">
        <v>1898</v>
      </c>
      <c r="CJ483" s="104">
        <v>5102</v>
      </c>
      <c r="CK483" s="105">
        <v>0.35</v>
      </c>
      <c r="CL483" s="106" t="s">
        <v>66</v>
      </c>
      <c r="CN483" s="100">
        <f>AVERAGE(CE$6:CE483)</f>
        <v>7615.4811715481173</v>
      </c>
      <c r="CO483" s="100">
        <f>AVERAGE(CI$6:CI483)</f>
        <v>2117.4121338912132</v>
      </c>
      <c r="CP483" s="100">
        <f>AVERAGE(CJ$6:CJ483)</f>
        <v>5498.0690376569037</v>
      </c>
    </row>
    <row r="484" spans="2:94" ht="16" x14ac:dyDescent="0.2">
      <c r="B484" s="103">
        <v>479</v>
      </c>
      <c r="C484" s="103">
        <v>1</v>
      </c>
      <c r="D484" s="103">
        <v>4</v>
      </c>
      <c r="E484" s="103">
        <v>2</v>
      </c>
      <c r="F484" s="104">
        <v>45</v>
      </c>
      <c r="G484" s="103">
        <v>5</v>
      </c>
      <c r="H484" s="103">
        <v>7</v>
      </c>
      <c r="I484" s="104">
        <v>450</v>
      </c>
      <c r="J484" s="103">
        <v>6</v>
      </c>
      <c r="K484" s="104">
        <v>600</v>
      </c>
      <c r="L484" s="104">
        <v>3750</v>
      </c>
      <c r="M484" s="104">
        <v>500</v>
      </c>
      <c r="N484" s="104">
        <v>0</v>
      </c>
      <c r="O484" s="104">
        <v>510</v>
      </c>
      <c r="P484" s="104">
        <v>1910</v>
      </c>
      <c r="Q484" s="104">
        <v>1840</v>
      </c>
      <c r="R484" s="105">
        <v>0.3</v>
      </c>
      <c r="S484" s="106" t="s">
        <v>66</v>
      </c>
      <c r="U484" s="100">
        <f>AVERAGE(L$6:L484)</f>
        <v>4253.2359081419627</v>
      </c>
      <c r="V484" s="100">
        <f>AVERAGE(P$6:P484)</f>
        <v>1899.8371607515658</v>
      </c>
      <c r="W484" s="100">
        <f>AVERAGE(Q$6:Q484)</f>
        <v>2353.3987473903967</v>
      </c>
      <c r="X484" s="6"/>
      <c r="Z484" s="103">
        <v>479</v>
      </c>
      <c r="AA484" s="103">
        <v>3</v>
      </c>
      <c r="AB484" s="103">
        <v>2</v>
      </c>
      <c r="AC484" s="103">
        <v>2</v>
      </c>
      <c r="AD484" s="104">
        <v>19</v>
      </c>
      <c r="AE484" s="103">
        <v>6</v>
      </c>
      <c r="AF484" s="103">
        <v>8</v>
      </c>
      <c r="AG484" s="104">
        <v>1800</v>
      </c>
      <c r="AH484" s="103">
        <v>5</v>
      </c>
      <c r="AI484" s="104">
        <v>300</v>
      </c>
      <c r="AJ484" s="104">
        <v>5100</v>
      </c>
      <c r="AK484" s="104">
        <v>500</v>
      </c>
      <c r="AL484" s="104">
        <v>0</v>
      </c>
      <c r="AM484" s="104">
        <v>335</v>
      </c>
      <c r="AN484" s="104">
        <v>1585</v>
      </c>
      <c r="AO484" s="104">
        <v>3515</v>
      </c>
      <c r="AP484" s="105">
        <v>0.25</v>
      </c>
      <c r="AQ484" s="106" t="s">
        <v>66</v>
      </c>
      <c r="AS484" s="100">
        <f>AVERAGE(AJ$6:AJ484)</f>
        <v>6182.8810020876826</v>
      </c>
      <c r="AT484" s="100">
        <f>AVERAGE(AN$6:AN484)</f>
        <v>2148.0647181628392</v>
      </c>
      <c r="AU484" s="100">
        <f>AVERAGE(AO$6:AO484)</f>
        <v>4034.8162839248434</v>
      </c>
      <c r="AV484" s="6"/>
      <c r="AX484" s="103">
        <v>479</v>
      </c>
      <c r="AY484" s="103">
        <v>5</v>
      </c>
      <c r="AZ484" s="103">
        <v>4</v>
      </c>
      <c r="BA484" s="103">
        <v>2</v>
      </c>
      <c r="BB484" s="104">
        <v>49</v>
      </c>
      <c r="BC484" s="103">
        <v>7</v>
      </c>
      <c r="BD484" s="103">
        <v>9</v>
      </c>
      <c r="BE484" s="104">
        <v>2000</v>
      </c>
      <c r="BF484" s="103">
        <v>4</v>
      </c>
      <c r="BG484" s="104">
        <v>400</v>
      </c>
      <c r="BH484" s="104">
        <v>5600</v>
      </c>
      <c r="BI484" s="104">
        <v>300</v>
      </c>
      <c r="BJ484" s="104">
        <v>0</v>
      </c>
      <c r="BK484" s="104">
        <v>436</v>
      </c>
      <c r="BL484" s="104">
        <v>1336</v>
      </c>
      <c r="BM484" s="104">
        <v>4264</v>
      </c>
      <c r="BN484" s="105">
        <v>0.2</v>
      </c>
      <c r="BO484" s="106" t="str">
        <v>No</v>
      </c>
      <c r="BQ484" s="100">
        <f>AVERAGE(BH$6:BH484)</f>
        <v>7449.2693110647178</v>
      </c>
      <c r="BR484" s="100">
        <f>AVERAGE(BL$6:BL484)</f>
        <v>2059.5762004175367</v>
      </c>
      <c r="BS484" s="100">
        <f>AVERAGE(BM$6:BM484)</f>
        <v>5389.693110647182</v>
      </c>
      <c r="BT484" s="6"/>
      <c r="BU484" s="103">
        <v>479</v>
      </c>
      <c r="BV484" s="103">
        <v>4</v>
      </c>
      <c r="BW484" s="103">
        <v>2</v>
      </c>
      <c r="BX484" s="103">
        <v>0</v>
      </c>
      <c r="BY484" s="104">
        <v>45</v>
      </c>
      <c r="BZ484" s="103">
        <v>8</v>
      </c>
      <c r="CA484" s="103">
        <v>8</v>
      </c>
      <c r="CB484" s="104">
        <v>1600</v>
      </c>
      <c r="CC484" s="103">
        <v>4</v>
      </c>
      <c r="CD484" s="104">
        <v>200</v>
      </c>
      <c r="CE484" s="104">
        <v>5000</v>
      </c>
      <c r="CF484" s="104">
        <v>300</v>
      </c>
      <c r="CG484" s="104">
        <v>0</v>
      </c>
      <c r="CH484" s="104">
        <v>420</v>
      </c>
      <c r="CI484" s="104">
        <v>1320</v>
      </c>
      <c r="CJ484" s="104">
        <v>3680</v>
      </c>
      <c r="CK484" s="105">
        <v>0.2</v>
      </c>
      <c r="CL484" s="106" t="s">
        <v>66</v>
      </c>
      <c r="CN484" s="100">
        <f>AVERAGE(CE$6:CE484)</f>
        <v>7610.0208768267221</v>
      </c>
      <c r="CO484" s="100">
        <f>AVERAGE(CI$6:CI484)</f>
        <v>2115.7473903966597</v>
      </c>
      <c r="CP484" s="100">
        <f>AVERAGE(CJ$6:CJ484)</f>
        <v>5494.2734864300628</v>
      </c>
    </row>
    <row r="485" spans="2:94" ht="16" x14ac:dyDescent="0.2">
      <c r="B485" s="103">
        <v>480</v>
      </c>
      <c r="C485" s="103">
        <v>3</v>
      </c>
      <c r="D485" s="103">
        <v>4</v>
      </c>
      <c r="E485" s="103">
        <v>3</v>
      </c>
      <c r="F485" s="104">
        <v>49</v>
      </c>
      <c r="G485" s="103">
        <v>3</v>
      </c>
      <c r="H485" s="103">
        <v>6</v>
      </c>
      <c r="I485" s="104">
        <v>1350</v>
      </c>
      <c r="J485" s="103">
        <v>3</v>
      </c>
      <c r="K485" s="104">
        <v>600</v>
      </c>
      <c r="L485" s="104">
        <v>3300</v>
      </c>
      <c r="M485" s="104">
        <v>500</v>
      </c>
      <c r="N485" s="104">
        <v>0</v>
      </c>
      <c r="O485" s="104">
        <v>387</v>
      </c>
      <c r="P485" s="104">
        <v>1337</v>
      </c>
      <c r="Q485" s="104">
        <v>1963</v>
      </c>
      <c r="R485" s="105">
        <v>0.15</v>
      </c>
      <c r="S485" s="106" t="s">
        <v>66</v>
      </c>
      <c r="U485" s="100">
        <f>AVERAGE(L$6:L485)</f>
        <v>4251.25</v>
      </c>
      <c r="V485" s="100">
        <f>AVERAGE(P$6:P485)</f>
        <v>1898.6645833333334</v>
      </c>
      <c r="W485" s="100">
        <f>AVERAGE(Q$6:Q485)</f>
        <v>2352.5854166666668</v>
      </c>
      <c r="X485" s="6"/>
      <c r="Z485" s="103">
        <v>480</v>
      </c>
      <c r="AA485" s="103">
        <v>1</v>
      </c>
      <c r="AB485" s="103">
        <v>2</v>
      </c>
      <c r="AC485" s="103">
        <v>3</v>
      </c>
      <c r="AD485" s="104">
        <v>40</v>
      </c>
      <c r="AE485" s="103">
        <v>7</v>
      </c>
      <c r="AF485" s="103">
        <v>10</v>
      </c>
      <c r="AG485" s="104">
        <v>600</v>
      </c>
      <c r="AH485" s="103">
        <v>9</v>
      </c>
      <c r="AI485" s="104">
        <v>300</v>
      </c>
      <c r="AJ485" s="104">
        <v>6300</v>
      </c>
      <c r="AK485" s="104">
        <v>500</v>
      </c>
      <c r="AL485" s="104">
        <v>0</v>
      </c>
      <c r="AM485" s="104">
        <v>600</v>
      </c>
      <c r="AN485" s="104">
        <v>2450</v>
      </c>
      <c r="AO485" s="104">
        <v>3850</v>
      </c>
      <c r="AP485" s="105">
        <v>0.45</v>
      </c>
      <c r="AQ485" s="106" t="s">
        <v>66</v>
      </c>
      <c r="AS485" s="100">
        <f>AVERAGE(AJ$6:AJ485)</f>
        <v>6183.125</v>
      </c>
      <c r="AT485" s="100">
        <f>AVERAGE(AN$6:AN485)</f>
        <v>2148.6937499999999</v>
      </c>
      <c r="AU485" s="100">
        <f>AVERAGE(AO$6:AO485)</f>
        <v>4034.4312500000001</v>
      </c>
      <c r="AV485" s="6"/>
      <c r="AX485" s="103">
        <v>480</v>
      </c>
      <c r="AY485" s="103">
        <v>2</v>
      </c>
      <c r="AZ485" s="103">
        <v>4</v>
      </c>
      <c r="BA485" s="103">
        <v>3</v>
      </c>
      <c r="BB485" s="104">
        <v>35</v>
      </c>
      <c r="BC485" s="103">
        <v>7</v>
      </c>
      <c r="BD485" s="103">
        <v>10</v>
      </c>
      <c r="BE485" s="104">
        <v>800</v>
      </c>
      <c r="BF485" s="103">
        <v>8</v>
      </c>
      <c r="BG485" s="104">
        <v>400</v>
      </c>
      <c r="BH485" s="104">
        <v>7600</v>
      </c>
      <c r="BI485" s="104">
        <v>300</v>
      </c>
      <c r="BJ485" s="104">
        <v>0</v>
      </c>
      <c r="BK485" s="104">
        <v>520</v>
      </c>
      <c r="BL485" s="104">
        <v>2020</v>
      </c>
      <c r="BM485" s="104">
        <v>5580</v>
      </c>
      <c r="BN485" s="105">
        <v>0.4</v>
      </c>
      <c r="BO485" s="106" t="str">
        <v>No</v>
      </c>
      <c r="BQ485" s="100">
        <f>AVERAGE(BH$6:BH485)</f>
        <v>7449.583333333333</v>
      </c>
      <c r="BR485" s="100">
        <f>AVERAGE(BL$6:BL485)</f>
        <v>2059.4937500000001</v>
      </c>
      <c r="BS485" s="100">
        <f>AVERAGE(BM$6:BM485)</f>
        <v>5390.0895833333334</v>
      </c>
      <c r="BT485" s="6"/>
      <c r="BU485" s="103">
        <v>480</v>
      </c>
      <c r="BV485" s="103">
        <v>3</v>
      </c>
      <c r="BW485" s="103">
        <v>2</v>
      </c>
      <c r="BX485" s="103">
        <v>5</v>
      </c>
      <c r="BY485" s="104">
        <v>49</v>
      </c>
      <c r="BZ485" s="103">
        <v>8</v>
      </c>
      <c r="CA485" s="103">
        <v>13</v>
      </c>
      <c r="CB485" s="104">
        <v>1200</v>
      </c>
      <c r="CC485" s="103">
        <v>10</v>
      </c>
      <c r="CD485" s="104">
        <v>200</v>
      </c>
      <c r="CE485" s="104">
        <v>9400</v>
      </c>
      <c r="CF485" s="104">
        <v>300</v>
      </c>
      <c r="CG485" s="104">
        <v>0</v>
      </c>
      <c r="CH485" s="104">
        <v>730</v>
      </c>
      <c r="CI485" s="104">
        <v>2530</v>
      </c>
      <c r="CJ485" s="104">
        <v>6870</v>
      </c>
      <c r="CK485" s="105">
        <v>0.5</v>
      </c>
      <c r="CL485" s="106" t="s">
        <v>66</v>
      </c>
      <c r="CN485" s="100">
        <f>AVERAGE(CE$6:CE485)</f>
        <v>7613.75</v>
      </c>
      <c r="CO485" s="100">
        <f>AVERAGE(CI$6:CI485)</f>
        <v>2116.6104166666669</v>
      </c>
      <c r="CP485" s="100">
        <f>AVERAGE(CJ$6:CJ485)</f>
        <v>5497.1395833333336</v>
      </c>
    </row>
    <row r="486" spans="2:94" ht="16" x14ac:dyDescent="0.2">
      <c r="B486" s="103">
        <v>481</v>
      </c>
      <c r="C486" s="103">
        <v>3</v>
      </c>
      <c r="D486" s="103">
        <v>1</v>
      </c>
      <c r="E486" s="103">
        <v>4</v>
      </c>
      <c r="F486" s="104">
        <v>49</v>
      </c>
      <c r="G486" s="103">
        <v>7</v>
      </c>
      <c r="H486" s="103">
        <v>11</v>
      </c>
      <c r="I486" s="104">
        <v>1350</v>
      </c>
      <c r="J486" s="103">
        <v>8</v>
      </c>
      <c r="K486" s="104">
        <v>150</v>
      </c>
      <c r="L486" s="104">
        <v>5100</v>
      </c>
      <c r="M486" s="104">
        <v>500</v>
      </c>
      <c r="N486" s="104">
        <v>0</v>
      </c>
      <c r="O486" s="104">
        <v>632</v>
      </c>
      <c r="P486" s="104">
        <v>2332</v>
      </c>
      <c r="Q486" s="104">
        <v>2768</v>
      </c>
      <c r="R486" s="105">
        <v>0.4</v>
      </c>
      <c r="S486" s="106" t="s">
        <v>66</v>
      </c>
      <c r="U486" s="100">
        <f>AVERAGE(L$6:L486)</f>
        <v>4253.0145530145528</v>
      </c>
      <c r="V486" s="100">
        <f>AVERAGE(P$6:P486)</f>
        <v>1899.5654885654885</v>
      </c>
      <c r="W486" s="100">
        <f>AVERAGE(Q$6:Q486)</f>
        <v>2353.4490644490643</v>
      </c>
      <c r="X486" s="6"/>
      <c r="Z486" s="103">
        <v>481</v>
      </c>
      <c r="AA486" s="103">
        <v>4</v>
      </c>
      <c r="AB486" s="103">
        <v>2</v>
      </c>
      <c r="AC486" s="103">
        <v>3</v>
      </c>
      <c r="AD486" s="104">
        <v>57</v>
      </c>
      <c r="AE486" s="103">
        <v>8</v>
      </c>
      <c r="AF486" s="103">
        <v>11</v>
      </c>
      <c r="AG486" s="104">
        <v>2400</v>
      </c>
      <c r="AH486" s="103">
        <v>7</v>
      </c>
      <c r="AI486" s="104">
        <v>300</v>
      </c>
      <c r="AJ486" s="104">
        <v>6900</v>
      </c>
      <c r="AK486" s="104">
        <v>500</v>
      </c>
      <c r="AL486" s="104">
        <v>0</v>
      </c>
      <c r="AM486" s="104">
        <v>639</v>
      </c>
      <c r="AN486" s="104">
        <v>2189</v>
      </c>
      <c r="AO486" s="104">
        <v>4711</v>
      </c>
      <c r="AP486" s="105">
        <v>0.35</v>
      </c>
      <c r="AQ486" s="106" t="s">
        <v>66</v>
      </c>
      <c r="AS486" s="100">
        <f>AVERAGE(AJ$6:AJ486)</f>
        <v>6184.6153846153848</v>
      </c>
      <c r="AT486" s="100">
        <f>AVERAGE(AN$6:AN486)</f>
        <v>2148.7775467775468</v>
      </c>
      <c r="AU486" s="100">
        <f>AVERAGE(AO$6:AO486)</f>
        <v>4035.8378378378379</v>
      </c>
      <c r="AV486" s="6"/>
      <c r="AX486" s="103">
        <v>481</v>
      </c>
      <c r="AY486" s="103">
        <v>5</v>
      </c>
      <c r="AZ486" s="103">
        <v>5</v>
      </c>
      <c r="BA486" s="103">
        <v>4</v>
      </c>
      <c r="BB486" s="104">
        <v>45</v>
      </c>
      <c r="BC486" s="103">
        <v>6</v>
      </c>
      <c r="BD486" s="103">
        <v>10</v>
      </c>
      <c r="BE486" s="104">
        <v>2000</v>
      </c>
      <c r="BF486" s="103">
        <v>5</v>
      </c>
      <c r="BG486" s="104">
        <v>500</v>
      </c>
      <c r="BH486" s="104">
        <v>6500</v>
      </c>
      <c r="BI486" s="104">
        <v>300</v>
      </c>
      <c r="BJ486" s="104">
        <v>0</v>
      </c>
      <c r="BK486" s="104">
        <v>465</v>
      </c>
      <c r="BL486" s="104">
        <v>1515</v>
      </c>
      <c r="BM486" s="104">
        <v>4985</v>
      </c>
      <c r="BN486" s="105">
        <v>0.25</v>
      </c>
      <c r="BO486" s="106" t="str">
        <v>No</v>
      </c>
      <c r="BQ486" s="100">
        <f>AVERAGE(BH$6:BH486)</f>
        <v>7447.6091476091478</v>
      </c>
      <c r="BR486" s="100">
        <f>AVERAGE(BL$6:BL486)</f>
        <v>2058.3617463617466</v>
      </c>
      <c r="BS486" s="100">
        <f>AVERAGE(BM$6:BM486)</f>
        <v>5389.2474012474013</v>
      </c>
      <c r="BT486" s="6"/>
      <c r="BU486" s="103">
        <v>481</v>
      </c>
      <c r="BV486" s="103">
        <v>3</v>
      </c>
      <c r="BW486" s="103">
        <v>4</v>
      </c>
      <c r="BX486" s="103">
        <v>2</v>
      </c>
      <c r="BY486" s="104">
        <v>49</v>
      </c>
      <c r="BZ486" s="103">
        <v>6</v>
      </c>
      <c r="CA486" s="103">
        <v>8</v>
      </c>
      <c r="CB486" s="104">
        <v>1200</v>
      </c>
      <c r="CC486" s="103">
        <v>5</v>
      </c>
      <c r="CD486" s="104">
        <v>400</v>
      </c>
      <c r="CE486" s="104">
        <v>5600</v>
      </c>
      <c r="CF486" s="104">
        <v>300</v>
      </c>
      <c r="CG486" s="104">
        <v>0</v>
      </c>
      <c r="CH486" s="104">
        <v>485</v>
      </c>
      <c r="CI486" s="104">
        <v>1535</v>
      </c>
      <c r="CJ486" s="104">
        <v>4065</v>
      </c>
      <c r="CK486" s="105">
        <v>0.25</v>
      </c>
      <c r="CL486" s="106" t="s">
        <v>66</v>
      </c>
      <c r="CN486" s="100">
        <f>AVERAGE(CE$6:CE486)</f>
        <v>7609.5634095634096</v>
      </c>
      <c r="CO486" s="100">
        <f>AVERAGE(CI$6:CI486)</f>
        <v>2115.4012474012475</v>
      </c>
      <c r="CP486" s="100">
        <f>AVERAGE(CJ$6:CJ486)</f>
        <v>5494.1621621621625</v>
      </c>
    </row>
    <row r="487" spans="2:94" ht="16" x14ac:dyDescent="0.2">
      <c r="B487" s="103">
        <v>482</v>
      </c>
      <c r="C487" s="103">
        <v>4</v>
      </c>
      <c r="D487" s="103">
        <v>1</v>
      </c>
      <c r="E487" s="103">
        <v>1</v>
      </c>
      <c r="F487" s="104">
        <v>52</v>
      </c>
      <c r="G487" s="103">
        <v>7</v>
      </c>
      <c r="H487" s="103">
        <v>8</v>
      </c>
      <c r="I487" s="104">
        <v>1800</v>
      </c>
      <c r="J487" s="103">
        <v>4</v>
      </c>
      <c r="K487" s="104">
        <v>150</v>
      </c>
      <c r="L487" s="104">
        <v>3750</v>
      </c>
      <c r="M487" s="104">
        <v>500</v>
      </c>
      <c r="N487" s="104">
        <v>0</v>
      </c>
      <c r="O487" s="104">
        <v>448</v>
      </c>
      <c r="P487" s="104">
        <v>1548</v>
      </c>
      <c r="Q487" s="104">
        <v>2202</v>
      </c>
      <c r="R487" s="105">
        <v>0.2</v>
      </c>
      <c r="S487" s="106" t="s">
        <v>66</v>
      </c>
      <c r="U487" s="100">
        <f>AVERAGE(L$6:L487)</f>
        <v>4251.9709543568461</v>
      </c>
      <c r="V487" s="100">
        <f>AVERAGE(P$6:P487)</f>
        <v>1898.8360995850621</v>
      </c>
      <c r="W487" s="100">
        <f>AVERAGE(Q$6:Q487)</f>
        <v>2353.1348547717844</v>
      </c>
      <c r="X487" s="6"/>
      <c r="Z487" s="103">
        <v>482</v>
      </c>
      <c r="AA487" s="103">
        <v>2</v>
      </c>
      <c r="AB487" s="103">
        <v>2</v>
      </c>
      <c r="AC487" s="103">
        <v>3</v>
      </c>
      <c r="AD487" s="104">
        <v>53</v>
      </c>
      <c r="AE487" s="103">
        <v>6</v>
      </c>
      <c r="AF487" s="103">
        <v>9</v>
      </c>
      <c r="AG487" s="104">
        <v>1200</v>
      </c>
      <c r="AH487" s="103">
        <v>7</v>
      </c>
      <c r="AI487" s="104">
        <v>300</v>
      </c>
      <c r="AJ487" s="104">
        <v>5700</v>
      </c>
      <c r="AK487" s="104">
        <v>500</v>
      </c>
      <c r="AL487" s="104">
        <v>0</v>
      </c>
      <c r="AM487" s="104">
        <v>611</v>
      </c>
      <c r="AN487" s="104">
        <v>2161</v>
      </c>
      <c r="AO487" s="104">
        <v>3539</v>
      </c>
      <c r="AP487" s="105">
        <v>0.35</v>
      </c>
      <c r="AQ487" s="106" t="s">
        <v>66</v>
      </c>
      <c r="AS487" s="100">
        <f>AVERAGE(AJ$6:AJ487)</f>
        <v>6183.6099585062238</v>
      </c>
      <c r="AT487" s="100">
        <f>AVERAGE(AN$6:AN487)</f>
        <v>2148.8029045643152</v>
      </c>
      <c r="AU487" s="100">
        <f>AVERAGE(AO$6:AO487)</f>
        <v>4034.8070539419086</v>
      </c>
      <c r="AV487" s="6"/>
      <c r="AX487" s="103">
        <v>482</v>
      </c>
      <c r="AY487" s="103">
        <v>2</v>
      </c>
      <c r="AZ487" s="103">
        <v>1</v>
      </c>
      <c r="BA487" s="103">
        <v>4</v>
      </c>
      <c r="BB487" s="104">
        <v>27</v>
      </c>
      <c r="BC487" s="103">
        <v>11</v>
      </c>
      <c r="BD487" s="103">
        <v>15</v>
      </c>
      <c r="BE487" s="104">
        <v>800</v>
      </c>
      <c r="BF487" s="103">
        <v>13</v>
      </c>
      <c r="BG487" s="104">
        <v>100</v>
      </c>
      <c r="BH487" s="104">
        <v>11300</v>
      </c>
      <c r="BI487" s="104">
        <v>300</v>
      </c>
      <c r="BJ487" s="104">
        <v>0</v>
      </c>
      <c r="BK487" s="104">
        <v>591</v>
      </c>
      <c r="BL487" s="104">
        <v>2841</v>
      </c>
      <c r="BM487" s="104">
        <v>8459</v>
      </c>
      <c r="BN487" s="105">
        <v>0.65</v>
      </c>
      <c r="BO487" s="106" t="str">
        <v>No</v>
      </c>
      <c r="BQ487" s="100">
        <f>AVERAGE(BH$6:BH487)</f>
        <v>7455.601659751037</v>
      </c>
      <c r="BR487" s="100">
        <f>AVERAGE(BL$6:BL487)</f>
        <v>2059.985477178423</v>
      </c>
      <c r="BS487" s="100">
        <f>AVERAGE(BM$6:BM487)</f>
        <v>5395.616182572614</v>
      </c>
      <c r="BT487" s="6"/>
      <c r="BU487" s="103">
        <v>482</v>
      </c>
      <c r="BV487" s="103">
        <v>3</v>
      </c>
      <c r="BW487" s="103">
        <v>2</v>
      </c>
      <c r="BX487" s="103">
        <v>0</v>
      </c>
      <c r="BY487" s="104">
        <v>35</v>
      </c>
      <c r="BZ487" s="103">
        <v>9</v>
      </c>
      <c r="CA487" s="103">
        <v>9</v>
      </c>
      <c r="CB487" s="104">
        <v>1200</v>
      </c>
      <c r="CC487" s="103">
        <v>6</v>
      </c>
      <c r="CD487" s="104">
        <v>200</v>
      </c>
      <c r="CE487" s="104">
        <v>6200</v>
      </c>
      <c r="CF487" s="104">
        <v>300</v>
      </c>
      <c r="CG487" s="104">
        <v>0</v>
      </c>
      <c r="CH487" s="104">
        <v>450</v>
      </c>
      <c r="CI487" s="104">
        <v>1650</v>
      </c>
      <c r="CJ487" s="104">
        <v>4550</v>
      </c>
      <c r="CK487" s="105">
        <v>0.3</v>
      </c>
      <c r="CL487" s="106" t="s">
        <v>66</v>
      </c>
      <c r="CN487" s="100">
        <f>AVERAGE(CE$6:CE487)</f>
        <v>7606.6390041493778</v>
      </c>
      <c r="CO487" s="100">
        <f>AVERAGE(CI$6:CI487)</f>
        <v>2114.4356846473029</v>
      </c>
      <c r="CP487" s="100">
        <f>AVERAGE(CJ$6:CJ487)</f>
        <v>5492.2033195020749</v>
      </c>
    </row>
    <row r="488" spans="2:94" ht="16" x14ac:dyDescent="0.2">
      <c r="B488" s="103">
        <v>483</v>
      </c>
      <c r="C488" s="103">
        <v>0</v>
      </c>
      <c r="D488" s="103">
        <v>4</v>
      </c>
      <c r="E488" s="103">
        <v>4</v>
      </c>
      <c r="F488" s="104">
        <v>58</v>
      </c>
      <c r="G488" s="103">
        <v>8</v>
      </c>
      <c r="H488" s="103">
        <v>12</v>
      </c>
      <c r="I488" s="104">
        <v>0</v>
      </c>
      <c r="J488" s="103">
        <v>12</v>
      </c>
      <c r="K488" s="104">
        <v>600</v>
      </c>
      <c r="L488" s="104">
        <v>6000</v>
      </c>
      <c r="M488" s="104">
        <v>500</v>
      </c>
      <c r="N488" s="104">
        <v>0</v>
      </c>
      <c r="O488" s="104">
        <v>936</v>
      </c>
      <c r="P488" s="104">
        <v>3236</v>
      </c>
      <c r="Q488" s="104">
        <v>2764</v>
      </c>
      <c r="R488" s="105">
        <v>0.6</v>
      </c>
      <c r="S488" s="106" t="s">
        <v>66</v>
      </c>
      <c r="U488" s="100">
        <f>AVERAGE(L$6:L488)</f>
        <v>4255.5900621118017</v>
      </c>
      <c r="V488" s="100">
        <f>AVERAGE(P$6:P488)</f>
        <v>1901.6045548654245</v>
      </c>
      <c r="W488" s="100">
        <f>AVERAGE(Q$6:Q488)</f>
        <v>2353.985507246377</v>
      </c>
      <c r="X488" s="6"/>
      <c r="Z488" s="103">
        <v>483</v>
      </c>
      <c r="AA488" s="103">
        <v>2</v>
      </c>
      <c r="AB488" s="103">
        <v>4</v>
      </c>
      <c r="AC488" s="103">
        <v>1</v>
      </c>
      <c r="AD488" s="104">
        <v>41</v>
      </c>
      <c r="AE488" s="103">
        <v>6</v>
      </c>
      <c r="AF488" s="103">
        <v>7</v>
      </c>
      <c r="AG488" s="104">
        <v>1200</v>
      </c>
      <c r="AH488" s="103">
        <v>5</v>
      </c>
      <c r="AI488" s="104">
        <v>600</v>
      </c>
      <c r="AJ488" s="104">
        <v>4800</v>
      </c>
      <c r="AK488" s="104">
        <v>500</v>
      </c>
      <c r="AL488" s="104">
        <v>0</v>
      </c>
      <c r="AM488" s="104">
        <v>445</v>
      </c>
      <c r="AN488" s="104">
        <v>1695</v>
      </c>
      <c r="AO488" s="104">
        <v>3105</v>
      </c>
      <c r="AP488" s="105">
        <v>0.25</v>
      </c>
      <c r="AQ488" s="106" t="s">
        <v>66</v>
      </c>
      <c r="AS488" s="100">
        <f>AVERAGE(AJ$6:AJ488)</f>
        <v>6180.7453416149065</v>
      </c>
      <c r="AT488" s="100">
        <f>AVERAGE(AN$6:AN488)</f>
        <v>2147.8633540372671</v>
      </c>
      <c r="AU488" s="100">
        <f>AVERAGE(AO$6:AO488)</f>
        <v>4032.8819875776398</v>
      </c>
      <c r="AV488" s="6"/>
      <c r="AX488" s="103">
        <v>483</v>
      </c>
      <c r="AY488" s="103">
        <v>2</v>
      </c>
      <c r="AZ488" s="103">
        <v>3</v>
      </c>
      <c r="BA488" s="103">
        <v>3</v>
      </c>
      <c r="BB488" s="104">
        <v>20</v>
      </c>
      <c r="BC488" s="103">
        <v>9</v>
      </c>
      <c r="BD488" s="103">
        <v>12</v>
      </c>
      <c r="BE488" s="104">
        <v>800</v>
      </c>
      <c r="BF488" s="103">
        <v>10</v>
      </c>
      <c r="BG488" s="104">
        <v>300</v>
      </c>
      <c r="BH488" s="104">
        <v>9100</v>
      </c>
      <c r="BI488" s="104">
        <v>300</v>
      </c>
      <c r="BJ488" s="104">
        <v>0</v>
      </c>
      <c r="BK488" s="104">
        <v>440</v>
      </c>
      <c r="BL488" s="104">
        <v>2240</v>
      </c>
      <c r="BM488" s="104">
        <v>6860</v>
      </c>
      <c r="BN488" s="105">
        <v>0.5</v>
      </c>
      <c r="BO488" s="106" t="str">
        <v>No</v>
      </c>
      <c r="BQ488" s="100">
        <f>AVERAGE(BH$6:BH488)</f>
        <v>7459.0062111801244</v>
      </c>
      <c r="BR488" s="100">
        <f>AVERAGE(BL$6:BL488)</f>
        <v>2060.3581780538302</v>
      </c>
      <c r="BS488" s="100">
        <f>AVERAGE(BM$6:BM488)</f>
        <v>5398.6480331262937</v>
      </c>
      <c r="BT488" s="6"/>
      <c r="BU488" s="103">
        <v>483</v>
      </c>
      <c r="BV488" s="103">
        <v>1</v>
      </c>
      <c r="BW488" s="103">
        <v>3</v>
      </c>
      <c r="BX488" s="103">
        <v>3</v>
      </c>
      <c r="BY488" s="104">
        <v>26</v>
      </c>
      <c r="BZ488" s="103">
        <v>6</v>
      </c>
      <c r="CA488" s="103">
        <v>9</v>
      </c>
      <c r="CB488" s="104">
        <v>400</v>
      </c>
      <c r="CC488" s="103">
        <v>8</v>
      </c>
      <c r="CD488" s="104">
        <v>300</v>
      </c>
      <c r="CE488" s="104">
        <v>7100</v>
      </c>
      <c r="CF488" s="104">
        <v>300</v>
      </c>
      <c r="CG488" s="104">
        <v>0</v>
      </c>
      <c r="CH488" s="104">
        <v>448</v>
      </c>
      <c r="CI488" s="104">
        <v>1948</v>
      </c>
      <c r="CJ488" s="104">
        <v>5152</v>
      </c>
      <c r="CK488" s="105">
        <v>0.4</v>
      </c>
      <c r="CL488" s="106" t="s">
        <v>66</v>
      </c>
      <c r="CN488" s="100">
        <f>AVERAGE(CE$6:CE488)</f>
        <v>7605.5900621118017</v>
      </c>
      <c r="CO488" s="100">
        <f>AVERAGE(CI$6:CI488)</f>
        <v>2114.0910973084888</v>
      </c>
      <c r="CP488" s="100">
        <f>AVERAGE(CJ$6:CJ488)</f>
        <v>5491.4989648033124</v>
      </c>
    </row>
    <row r="489" spans="2:94" ht="16" x14ac:dyDescent="0.2">
      <c r="B489" s="103">
        <v>484</v>
      </c>
      <c r="C489" s="103">
        <v>5</v>
      </c>
      <c r="D489" s="103">
        <v>4</v>
      </c>
      <c r="E489" s="103">
        <v>3</v>
      </c>
      <c r="F489" s="104">
        <v>59</v>
      </c>
      <c r="G489" s="103">
        <v>5</v>
      </c>
      <c r="H489" s="103">
        <v>8</v>
      </c>
      <c r="I489" s="104">
        <v>2250</v>
      </c>
      <c r="J489" s="103">
        <v>3</v>
      </c>
      <c r="K489" s="104">
        <v>600</v>
      </c>
      <c r="L489" s="104">
        <v>4200</v>
      </c>
      <c r="M489" s="104">
        <v>500</v>
      </c>
      <c r="N489" s="104">
        <v>0</v>
      </c>
      <c r="O489" s="104">
        <v>417</v>
      </c>
      <c r="P489" s="104">
        <v>1367</v>
      </c>
      <c r="Q489" s="104">
        <v>2833</v>
      </c>
      <c r="R489" s="105">
        <v>0.15</v>
      </c>
      <c r="S489" s="106" t="s">
        <v>66</v>
      </c>
      <c r="U489" s="100">
        <f>AVERAGE(L$6:L489)</f>
        <v>4255.4752066115707</v>
      </c>
      <c r="V489" s="100">
        <f>AVERAGE(P$6:P489)</f>
        <v>1900.5</v>
      </c>
      <c r="W489" s="100">
        <f>AVERAGE(Q$6:Q489)</f>
        <v>2354.9752066115702</v>
      </c>
      <c r="X489" s="6"/>
      <c r="Z489" s="103">
        <v>484</v>
      </c>
      <c r="AA489" s="103">
        <v>1</v>
      </c>
      <c r="AB489" s="103">
        <v>2</v>
      </c>
      <c r="AC489" s="103">
        <v>0</v>
      </c>
      <c r="AD489" s="104">
        <v>73</v>
      </c>
      <c r="AE489" s="103">
        <v>6</v>
      </c>
      <c r="AF489" s="103">
        <v>6</v>
      </c>
      <c r="AG489" s="104">
        <v>600</v>
      </c>
      <c r="AH489" s="103">
        <v>5</v>
      </c>
      <c r="AI489" s="104">
        <v>300</v>
      </c>
      <c r="AJ489" s="104">
        <v>3900</v>
      </c>
      <c r="AK489" s="104">
        <v>500</v>
      </c>
      <c r="AL489" s="104">
        <v>0</v>
      </c>
      <c r="AM489" s="104">
        <v>605</v>
      </c>
      <c r="AN489" s="104">
        <v>1855</v>
      </c>
      <c r="AO489" s="104">
        <v>2045</v>
      </c>
      <c r="AP489" s="105">
        <v>0.25</v>
      </c>
      <c r="AQ489" s="106" t="s">
        <v>66</v>
      </c>
      <c r="AS489" s="100">
        <f>AVERAGE(AJ$6:AJ489)</f>
        <v>6176.0330578512394</v>
      </c>
      <c r="AT489" s="100">
        <f>AVERAGE(AN$6:AN489)</f>
        <v>2147.2582644628101</v>
      </c>
      <c r="AU489" s="100">
        <f>AVERAGE(AO$6:AO489)</f>
        <v>4028.7747933884298</v>
      </c>
      <c r="AV489" s="6"/>
      <c r="AX489" s="103">
        <v>484</v>
      </c>
      <c r="AY489" s="103">
        <v>0</v>
      </c>
      <c r="AZ489" s="103">
        <v>4</v>
      </c>
      <c r="BA489" s="103">
        <v>4</v>
      </c>
      <c r="BB489" s="104">
        <v>54</v>
      </c>
      <c r="BC489" s="103">
        <v>10</v>
      </c>
      <c r="BD489" s="103">
        <v>14</v>
      </c>
      <c r="BE489" s="104">
        <v>0</v>
      </c>
      <c r="BF489" s="103">
        <v>14</v>
      </c>
      <c r="BG489" s="104">
        <v>400</v>
      </c>
      <c r="BH489" s="104">
        <v>11600</v>
      </c>
      <c r="BI489" s="104">
        <v>300</v>
      </c>
      <c r="BJ489" s="104">
        <v>0</v>
      </c>
      <c r="BK489" s="104">
        <v>996</v>
      </c>
      <c r="BL489" s="104">
        <v>3396</v>
      </c>
      <c r="BM489" s="104">
        <v>8204</v>
      </c>
      <c r="BN489" s="105">
        <v>0.7</v>
      </c>
      <c r="BO489" s="106" t="str">
        <v>No</v>
      </c>
      <c r="BQ489" s="100">
        <f>AVERAGE(BH$6:BH489)</f>
        <v>7467.5619834710742</v>
      </c>
      <c r="BR489" s="100">
        <f>AVERAGE(BL$6:BL489)</f>
        <v>2063.1177685950415</v>
      </c>
      <c r="BS489" s="100">
        <f>AVERAGE(BM$6:BM489)</f>
        <v>5404.4442148760327</v>
      </c>
      <c r="BT489" s="6"/>
      <c r="BU489" s="103">
        <v>484</v>
      </c>
      <c r="BV489" s="103">
        <v>4</v>
      </c>
      <c r="BW489" s="103">
        <v>2</v>
      </c>
      <c r="BX489" s="103">
        <v>4</v>
      </c>
      <c r="BY489" s="104">
        <v>58</v>
      </c>
      <c r="BZ489" s="103">
        <v>7</v>
      </c>
      <c r="CA489" s="103">
        <v>11</v>
      </c>
      <c r="CB489" s="104">
        <v>1600</v>
      </c>
      <c r="CC489" s="103">
        <v>7</v>
      </c>
      <c r="CD489" s="104">
        <v>200</v>
      </c>
      <c r="CE489" s="104">
        <v>7400</v>
      </c>
      <c r="CF489" s="104">
        <v>300</v>
      </c>
      <c r="CG489" s="104">
        <v>0</v>
      </c>
      <c r="CH489" s="104">
        <v>646</v>
      </c>
      <c r="CI489" s="104">
        <v>1996</v>
      </c>
      <c r="CJ489" s="104">
        <v>5404</v>
      </c>
      <c r="CK489" s="105">
        <v>0.35</v>
      </c>
      <c r="CL489" s="106" t="s">
        <v>66</v>
      </c>
      <c r="CN489" s="100">
        <f>AVERAGE(CE$6:CE489)</f>
        <v>7605.1652892561988</v>
      </c>
      <c r="CO489" s="100">
        <f>AVERAGE(CI$6:CI489)</f>
        <v>2113.8471074380163</v>
      </c>
      <c r="CP489" s="100">
        <f>AVERAGE(CJ$6:CJ489)</f>
        <v>5491.318181818182</v>
      </c>
    </row>
    <row r="490" spans="2:94" ht="16" x14ac:dyDescent="0.2">
      <c r="B490" s="103">
        <v>485</v>
      </c>
      <c r="C490" s="103">
        <v>0</v>
      </c>
      <c r="D490" s="103">
        <v>4</v>
      </c>
      <c r="E490" s="103">
        <v>3</v>
      </c>
      <c r="F490" s="104">
        <v>30</v>
      </c>
      <c r="G490" s="103">
        <v>6</v>
      </c>
      <c r="H490" s="103">
        <v>9</v>
      </c>
      <c r="I490" s="104">
        <v>0</v>
      </c>
      <c r="J490" s="103">
        <v>9</v>
      </c>
      <c r="K490" s="104">
        <v>600</v>
      </c>
      <c r="L490" s="104">
        <v>4650</v>
      </c>
      <c r="M490" s="104">
        <v>500</v>
      </c>
      <c r="N490" s="104">
        <v>0</v>
      </c>
      <c r="O490" s="104">
        <v>510</v>
      </c>
      <c r="P490" s="104">
        <v>2360</v>
      </c>
      <c r="Q490" s="104">
        <v>2290</v>
      </c>
      <c r="R490" s="105">
        <v>0.45</v>
      </c>
      <c r="S490" s="106" t="s">
        <v>66</v>
      </c>
      <c r="U490" s="100">
        <f>AVERAGE(L$6:L490)</f>
        <v>4256.2886597938141</v>
      </c>
      <c r="V490" s="100">
        <f>AVERAGE(P$6:P490)</f>
        <v>1901.4474226804123</v>
      </c>
      <c r="W490" s="100">
        <f>AVERAGE(Q$6:Q490)</f>
        <v>2354.8412371134023</v>
      </c>
      <c r="X490" s="6"/>
      <c r="Z490" s="103">
        <v>485</v>
      </c>
      <c r="AA490" s="103">
        <v>3</v>
      </c>
      <c r="AB490" s="103">
        <v>3</v>
      </c>
      <c r="AC490" s="103">
        <v>1</v>
      </c>
      <c r="AD490" s="104">
        <v>35</v>
      </c>
      <c r="AE490" s="103">
        <v>4</v>
      </c>
      <c r="AF490" s="103">
        <v>5</v>
      </c>
      <c r="AG490" s="104">
        <v>1800</v>
      </c>
      <c r="AH490" s="103">
        <v>2</v>
      </c>
      <c r="AI490" s="104">
        <v>450</v>
      </c>
      <c r="AJ490" s="104">
        <v>3450</v>
      </c>
      <c r="AK490" s="104">
        <v>500</v>
      </c>
      <c r="AL490" s="104">
        <v>0</v>
      </c>
      <c r="AM490" s="104">
        <v>310</v>
      </c>
      <c r="AN490" s="104">
        <v>1110</v>
      </c>
      <c r="AO490" s="104">
        <v>2340</v>
      </c>
      <c r="AP490" s="105">
        <v>0.1</v>
      </c>
      <c r="AQ490" s="106" t="s">
        <v>66</v>
      </c>
      <c r="AS490" s="100">
        <f>AVERAGE(AJ$6:AJ490)</f>
        <v>6170.4123711340208</v>
      </c>
      <c r="AT490" s="100">
        <f>AVERAGE(AN$6:AN490)</f>
        <v>2145.1195876288662</v>
      </c>
      <c r="AU490" s="100">
        <f>AVERAGE(AO$6:AO490)</f>
        <v>4025.2927835051546</v>
      </c>
      <c r="AV490" s="6"/>
      <c r="AX490" s="103">
        <v>485</v>
      </c>
      <c r="AY490" s="103">
        <v>4</v>
      </c>
      <c r="AZ490" s="103">
        <v>3</v>
      </c>
      <c r="BA490" s="103">
        <v>0</v>
      </c>
      <c r="BB490" s="104">
        <v>43</v>
      </c>
      <c r="BC490" s="103">
        <v>8</v>
      </c>
      <c r="BD490" s="103">
        <v>8</v>
      </c>
      <c r="BE490" s="104">
        <v>1600</v>
      </c>
      <c r="BF490" s="103">
        <v>4</v>
      </c>
      <c r="BG490" s="104">
        <v>300</v>
      </c>
      <c r="BH490" s="104">
        <v>5100</v>
      </c>
      <c r="BI490" s="104">
        <v>300</v>
      </c>
      <c r="BJ490" s="104">
        <v>0</v>
      </c>
      <c r="BK490" s="104">
        <v>412</v>
      </c>
      <c r="BL490" s="104">
        <v>1312</v>
      </c>
      <c r="BM490" s="104">
        <v>3788</v>
      </c>
      <c r="BN490" s="105">
        <v>0.2</v>
      </c>
      <c r="BO490" s="106" t="str">
        <v>No</v>
      </c>
      <c r="BQ490" s="100">
        <f>AVERAGE(BH$6:BH490)</f>
        <v>7462.6804123711336</v>
      </c>
      <c r="BR490" s="100">
        <f>AVERAGE(BL$6:BL490)</f>
        <v>2061.5690721649485</v>
      </c>
      <c r="BS490" s="100">
        <f>AVERAGE(BM$6:BM490)</f>
        <v>5401.1113402061856</v>
      </c>
      <c r="BT490" s="6"/>
      <c r="BU490" s="103">
        <v>485</v>
      </c>
      <c r="BV490" s="103">
        <v>4</v>
      </c>
      <c r="BW490" s="103">
        <v>2</v>
      </c>
      <c r="BX490" s="103">
        <v>3</v>
      </c>
      <c r="BY490" s="104">
        <v>43</v>
      </c>
      <c r="BZ490" s="103">
        <v>10</v>
      </c>
      <c r="CA490" s="103">
        <v>13</v>
      </c>
      <c r="CB490" s="104">
        <v>1600</v>
      </c>
      <c r="CC490" s="103">
        <v>9</v>
      </c>
      <c r="CD490" s="104">
        <v>200</v>
      </c>
      <c r="CE490" s="104">
        <v>9000</v>
      </c>
      <c r="CF490" s="104">
        <v>300</v>
      </c>
      <c r="CG490" s="104">
        <v>0</v>
      </c>
      <c r="CH490" s="104">
        <v>627</v>
      </c>
      <c r="CI490" s="104">
        <v>2277</v>
      </c>
      <c r="CJ490" s="104">
        <v>6723</v>
      </c>
      <c r="CK490" s="105">
        <v>0.45</v>
      </c>
      <c r="CL490" s="106" t="s">
        <v>66</v>
      </c>
      <c r="CN490" s="100">
        <f>AVERAGE(CE$6:CE490)</f>
        <v>7608.0412371134016</v>
      </c>
      <c r="CO490" s="100">
        <f>AVERAGE(CI$6:CI490)</f>
        <v>2114.1835051546391</v>
      </c>
      <c r="CP490" s="100">
        <f>AVERAGE(CJ$6:CJ490)</f>
        <v>5493.857731958763</v>
      </c>
    </row>
    <row r="491" spans="2:94" ht="16" x14ac:dyDescent="0.2">
      <c r="B491" s="103">
        <v>486</v>
      </c>
      <c r="C491" s="103">
        <v>4</v>
      </c>
      <c r="D491" s="103">
        <v>5</v>
      </c>
      <c r="E491" s="103">
        <v>4</v>
      </c>
      <c r="F491" s="104">
        <v>64</v>
      </c>
      <c r="G491" s="103">
        <v>9</v>
      </c>
      <c r="H491" s="103">
        <v>13</v>
      </c>
      <c r="I491" s="104">
        <v>1800</v>
      </c>
      <c r="J491" s="103">
        <v>9</v>
      </c>
      <c r="K491" s="104">
        <v>750</v>
      </c>
      <c r="L491" s="104">
        <v>6600</v>
      </c>
      <c r="M491" s="104">
        <v>500</v>
      </c>
      <c r="N491" s="104">
        <v>0</v>
      </c>
      <c r="O491" s="104">
        <v>816</v>
      </c>
      <c r="P491" s="104">
        <v>2666</v>
      </c>
      <c r="Q491" s="104">
        <v>3934</v>
      </c>
      <c r="R491" s="105">
        <v>0.45</v>
      </c>
      <c r="S491" s="106" t="s">
        <v>66</v>
      </c>
      <c r="U491" s="100">
        <f>AVERAGE(L$6:L491)</f>
        <v>4261.1111111111113</v>
      </c>
      <c r="V491" s="100">
        <f>AVERAGE(P$6:P491)</f>
        <v>1903.0205761316872</v>
      </c>
      <c r="W491" s="100">
        <f>AVERAGE(Q$6:Q491)</f>
        <v>2358.0905349794239</v>
      </c>
      <c r="X491" s="6"/>
      <c r="Z491" s="103">
        <v>486</v>
      </c>
      <c r="AA491" s="103">
        <v>4</v>
      </c>
      <c r="AB491" s="103">
        <v>2</v>
      </c>
      <c r="AC491" s="103">
        <v>3</v>
      </c>
      <c r="AD491" s="104">
        <v>35</v>
      </c>
      <c r="AE491" s="103">
        <v>6</v>
      </c>
      <c r="AF491" s="103">
        <v>9</v>
      </c>
      <c r="AG491" s="104">
        <v>2400</v>
      </c>
      <c r="AH491" s="103">
        <v>5</v>
      </c>
      <c r="AI491" s="104">
        <v>300</v>
      </c>
      <c r="AJ491" s="104">
        <v>5700</v>
      </c>
      <c r="AK491" s="104">
        <v>500</v>
      </c>
      <c r="AL491" s="104">
        <v>0</v>
      </c>
      <c r="AM491" s="104">
        <v>415</v>
      </c>
      <c r="AN491" s="104">
        <v>1665</v>
      </c>
      <c r="AO491" s="104">
        <v>4035</v>
      </c>
      <c r="AP491" s="105">
        <v>0.25</v>
      </c>
      <c r="AQ491" s="106" t="s">
        <v>66</v>
      </c>
      <c r="AS491" s="100">
        <f>AVERAGE(AJ$6:AJ491)</f>
        <v>6169.4444444444443</v>
      </c>
      <c r="AT491" s="100">
        <f>AVERAGE(AN$6:AN491)</f>
        <v>2144.1316872427983</v>
      </c>
      <c r="AU491" s="100">
        <f>AVERAGE(AO$6:AO491)</f>
        <v>4025.312757201646</v>
      </c>
      <c r="AV491" s="6"/>
      <c r="AX491" s="103">
        <v>486</v>
      </c>
      <c r="AY491" s="103">
        <v>4</v>
      </c>
      <c r="AZ491" s="103">
        <v>2</v>
      </c>
      <c r="BA491" s="103">
        <v>1</v>
      </c>
      <c r="BB491" s="104">
        <v>51</v>
      </c>
      <c r="BC491" s="103">
        <v>9</v>
      </c>
      <c r="BD491" s="103">
        <v>10</v>
      </c>
      <c r="BE491" s="104">
        <v>1600</v>
      </c>
      <c r="BF491" s="103">
        <v>6</v>
      </c>
      <c r="BG491" s="104">
        <v>200</v>
      </c>
      <c r="BH491" s="104">
        <v>6600</v>
      </c>
      <c r="BI491" s="104">
        <v>300</v>
      </c>
      <c r="BJ491" s="104">
        <v>0</v>
      </c>
      <c r="BK491" s="104">
        <v>546</v>
      </c>
      <c r="BL491" s="104">
        <v>1746</v>
      </c>
      <c r="BM491" s="104">
        <v>4854</v>
      </c>
      <c r="BN491" s="105">
        <v>0.3</v>
      </c>
      <c r="BO491" s="106" t="str">
        <v>No</v>
      </c>
      <c r="BQ491" s="100">
        <f>AVERAGE(BH$6:BH491)</f>
        <v>7460.9053497942386</v>
      </c>
      <c r="BR491" s="100">
        <f>AVERAGE(BL$6:BL491)</f>
        <v>2060.9197530864199</v>
      </c>
      <c r="BS491" s="100">
        <f>AVERAGE(BM$6:BM491)</f>
        <v>5399.9855967078192</v>
      </c>
      <c r="BT491" s="6"/>
      <c r="BU491" s="103">
        <v>486</v>
      </c>
      <c r="BV491" s="103">
        <v>1</v>
      </c>
      <c r="BW491" s="103">
        <v>4</v>
      </c>
      <c r="BX491" s="103">
        <v>4</v>
      </c>
      <c r="BY491" s="104">
        <v>9</v>
      </c>
      <c r="BZ491" s="103">
        <v>10</v>
      </c>
      <c r="CA491" s="103">
        <v>14</v>
      </c>
      <c r="CB491" s="104">
        <v>400</v>
      </c>
      <c r="CC491" s="103">
        <v>13</v>
      </c>
      <c r="CD491" s="104">
        <v>400</v>
      </c>
      <c r="CE491" s="104">
        <v>11200</v>
      </c>
      <c r="CF491" s="104">
        <v>300</v>
      </c>
      <c r="CG491" s="104">
        <v>0</v>
      </c>
      <c r="CH491" s="104">
        <v>357</v>
      </c>
      <c r="CI491" s="104">
        <v>2607</v>
      </c>
      <c r="CJ491" s="104">
        <v>8593</v>
      </c>
      <c r="CK491" s="105">
        <v>0.65</v>
      </c>
      <c r="CL491" s="106" t="s">
        <v>66</v>
      </c>
      <c r="CN491" s="100">
        <f>AVERAGE(CE$6:CE491)</f>
        <v>7615.4320987654319</v>
      </c>
      <c r="CO491" s="100">
        <f>AVERAGE(CI$6:CI491)</f>
        <v>2115.1975308641977</v>
      </c>
      <c r="CP491" s="100">
        <f>AVERAGE(CJ$6:CJ491)</f>
        <v>5500.2345679012342</v>
      </c>
    </row>
    <row r="492" spans="2:94" ht="16" x14ac:dyDescent="0.2">
      <c r="B492" s="103">
        <v>487</v>
      </c>
      <c r="C492" s="103">
        <v>4</v>
      </c>
      <c r="D492" s="103">
        <v>5</v>
      </c>
      <c r="E492" s="103">
        <v>2</v>
      </c>
      <c r="F492" s="104">
        <v>39</v>
      </c>
      <c r="G492" s="103">
        <v>4</v>
      </c>
      <c r="H492" s="103">
        <v>6</v>
      </c>
      <c r="I492" s="104">
        <v>1800</v>
      </c>
      <c r="J492" s="103">
        <v>2</v>
      </c>
      <c r="K492" s="104">
        <v>750</v>
      </c>
      <c r="L492" s="104">
        <v>3450</v>
      </c>
      <c r="M492" s="104">
        <v>500</v>
      </c>
      <c r="N492" s="104">
        <v>0</v>
      </c>
      <c r="O492" s="104">
        <v>318</v>
      </c>
      <c r="P492" s="104">
        <v>1118</v>
      </c>
      <c r="Q492" s="104">
        <v>2332</v>
      </c>
      <c r="R492" s="105">
        <v>0.1</v>
      </c>
      <c r="S492" s="106" t="s">
        <v>66</v>
      </c>
      <c r="U492" s="100">
        <f>AVERAGE(L$6:L492)</f>
        <v>4259.4455852156061</v>
      </c>
      <c r="V492" s="100">
        <f>AVERAGE(P$6:P492)</f>
        <v>1901.4086242299795</v>
      </c>
      <c r="W492" s="100">
        <f>AVERAGE(Q$6:Q492)</f>
        <v>2358.0369609856261</v>
      </c>
      <c r="X492" s="6"/>
      <c r="Z492" s="103">
        <v>487</v>
      </c>
      <c r="AA492" s="103">
        <v>3</v>
      </c>
      <c r="AB492" s="103">
        <v>5</v>
      </c>
      <c r="AC492" s="103">
        <v>3</v>
      </c>
      <c r="AD492" s="104">
        <v>53</v>
      </c>
      <c r="AE492" s="103">
        <v>7</v>
      </c>
      <c r="AF492" s="103">
        <v>10</v>
      </c>
      <c r="AG492" s="104">
        <v>1800</v>
      </c>
      <c r="AH492" s="103">
        <v>7</v>
      </c>
      <c r="AI492" s="104">
        <v>750</v>
      </c>
      <c r="AJ492" s="104">
        <v>6750</v>
      </c>
      <c r="AK492" s="104">
        <v>500</v>
      </c>
      <c r="AL492" s="104">
        <v>0</v>
      </c>
      <c r="AM492" s="104">
        <v>611</v>
      </c>
      <c r="AN492" s="104">
        <v>2161</v>
      </c>
      <c r="AO492" s="104">
        <v>4589</v>
      </c>
      <c r="AP492" s="105">
        <v>0.35</v>
      </c>
      <c r="AQ492" s="106" t="s">
        <v>66</v>
      </c>
      <c r="AS492" s="100">
        <f>AVERAGE(AJ$6:AJ492)</f>
        <v>6170.6365503080078</v>
      </c>
      <c r="AT492" s="100">
        <f>AVERAGE(AN$6:AN492)</f>
        <v>2144.1663244353181</v>
      </c>
      <c r="AU492" s="100">
        <f>AVERAGE(AO$6:AO492)</f>
        <v>4026.4702258726898</v>
      </c>
      <c r="AV492" s="6"/>
      <c r="AX492" s="103">
        <v>487</v>
      </c>
      <c r="AY492" s="103">
        <v>2</v>
      </c>
      <c r="AZ492" s="103">
        <v>2</v>
      </c>
      <c r="BA492" s="103">
        <v>4</v>
      </c>
      <c r="BB492" s="104">
        <v>50</v>
      </c>
      <c r="BC492" s="103">
        <v>8</v>
      </c>
      <c r="BD492" s="103">
        <v>12</v>
      </c>
      <c r="BE492" s="104">
        <v>800</v>
      </c>
      <c r="BF492" s="103">
        <v>10</v>
      </c>
      <c r="BG492" s="104">
        <v>200</v>
      </c>
      <c r="BH492" s="104">
        <v>9000</v>
      </c>
      <c r="BI492" s="104">
        <v>300</v>
      </c>
      <c r="BJ492" s="104">
        <v>0</v>
      </c>
      <c r="BK492" s="104">
        <v>740</v>
      </c>
      <c r="BL492" s="104">
        <v>2540</v>
      </c>
      <c r="BM492" s="104">
        <v>6460</v>
      </c>
      <c r="BN492" s="105">
        <v>0.5</v>
      </c>
      <c r="BO492" s="106" t="str">
        <v>No</v>
      </c>
      <c r="BQ492" s="100">
        <f>AVERAGE(BH$6:BH492)</f>
        <v>7464.0657084188915</v>
      </c>
      <c r="BR492" s="100">
        <f>AVERAGE(BL$6:BL492)</f>
        <v>2061.9034907597534</v>
      </c>
      <c r="BS492" s="100">
        <f>AVERAGE(BM$6:BM492)</f>
        <v>5402.1622176591372</v>
      </c>
      <c r="BT492" s="6"/>
      <c r="BU492" s="103">
        <v>487</v>
      </c>
      <c r="BV492" s="103">
        <v>4</v>
      </c>
      <c r="BW492" s="103">
        <v>4</v>
      </c>
      <c r="BX492" s="103">
        <v>3</v>
      </c>
      <c r="BY492" s="104">
        <v>25</v>
      </c>
      <c r="BZ492" s="103">
        <v>9</v>
      </c>
      <c r="CA492" s="103">
        <v>12</v>
      </c>
      <c r="CB492" s="104">
        <v>1600</v>
      </c>
      <c r="CC492" s="103">
        <v>8</v>
      </c>
      <c r="CD492" s="104">
        <v>400</v>
      </c>
      <c r="CE492" s="104">
        <v>8400</v>
      </c>
      <c r="CF492" s="104">
        <v>300</v>
      </c>
      <c r="CG492" s="104">
        <v>0</v>
      </c>
      <c r="CH492" s="104">
        <v>440</v>
      </c>
      <c r="CI492" s="104">
        <v>1940</v>
      </c>
      <c r="CJ492" s="104">
        <v>6460</v>
      </c>
      <c r="CK492" s="105">
        <v>0.4</v>
      </c>
      <c r="CL492" s="106" t="s">
        <v>66</v>
      </c>
      <c r="CN492" s="100">
        <f>AVERAGE(CE$6:CE492)</f>
        <v>7617.0431211498972</v>
      </c>
      <c r="CO492" s="100">
        <f>AVERAGE(CI$6:CI492)</f>
        <v>2114.8377823408623</v>
      </c>
      <c r="CP492" s="100">
        <f>AVERAGE(CJ$6:CJ492)</f>
        <v>5502.2053388090353</v>
      </c>
    </row>
    <row r="493" spans="2:94" ht="16" x14ac:dyDescent="0.2">
      <c r="B493" s="103">
        <v>488</v>
      </c>
      <c r="C493" s="103">
        <v>3</v>
      </c>
      <c r="D493" s="103">
        <v>2</v>
      </c>
      <c r="E493" s="103">
        <v>2</v>
      </c>
      <c r="F493" s="104">
        <v>29</v>
      </c>
      <c r="G493" s="103">
        <v>5</v>
      </c>
      <c r="H493" s="103">
        <v>7</v>
      </c>
      <c r="I493" s="104">
        <v>1350</v>
      </c>
      <c r="J493" s="103">
        <v>4</v>
      </c>
      <c r="K493" s="104">
        <v>300</v>
      </c>
      <c r="L493" s="104">
        <v>3450</v>
      </c>
      <c r="M493" s="104">
        <v>500</v>
      </c>
      <c r="N493" s="104">
        <v>0</v>
      </c>
      <c r="O493" s="104">
        <v>356</v>
      </c>
      <c r="P493" s="104">
        <v>1456</v>
      </c>
      <c r="Q493" s="104">
        <v>1994</v>
      </c>
      <c r="R493" s="105">
        <v>0.2</v>
      </c>
      <c r="S493" s="106" t="s">
        <v>66</v>
      </c>
      <c r="U493" s="100">
        <f>AVERAGE(L$6:L493)</f>
        <v>4257.7868852459014</v>
      </c>
      <c r="V493" s="100">
        <f>AVERAGE(P$6:P493)</f>
        <v>1900.4959016393443</v>
      </c>
      <c r="W493" s="100">
        <f>AVERAGE(Q$6:Q493)</f>
        <v>2357.2909836065573</v>
      </c>
      <c r="X493" s="6"/>
      <c r="Z493" s="103">
        <v>488</v>
      </c>
      <c r="AA493" s="103">
        <v>3</v>
      </c>
      <c r="AB493" s="103">
        <v>3</v>
      </c>
      <c r="AC493" s="103">
        <v>3</v>
      </c>
      <c r="AD493" s="104">
        <v>28</v>
      </c>
      <c r="AE493" s="103">
        <v>5</v>
      </c>
      <c r="AF493" s="103">
        <v>8</v>
      </c>
      <c r="AG493" s="104">
        <v>1800</v>
      </c>
      <c r="AH493" s="103">
        <v>5</v>
      </c>
      <c r="AI493" s="104">
        <v>450</v>
      </c>
      <c r="AJ493" s="104">
        <v>5250</v>
      </c>
      <c r="AK493" s="104">
        <v>500</v>
      </c>
      <c r="AL493" s="104">
        <v>0</v>
      </c>
      <c r="AM493" s="104">
        <v>380</v>
      </c>
      <c r="AN493" s="104">
        <v>1630</v>
      </c>
      <c r="AO493" s="104">
        <v>3620</v>
      </c>
      <c r="AP493" s="105">
        <v>0.25</v>
      </c>
      <c r="AQ493" s="106" t="s">
        <v>66</v>
      </c>
      <c r="AS493" s="100">
        <f>AVERAGE(AJ$6:AJ493)</f>
        <v>6168.75</v>
      </c>
      <c r="AT493" s="100">
        <f>AVERAGE(AN$6:AN493)</f>
        <v>2143.1127049180327</v>
      </c>
      <c r="AU493" s="100">
        <f>AVERAGE(AO$6:AO493)</f>
        <v>4025.6372950819673</v>
      </c>
      <c r="AV493" s="6"/>
      <c r="AX493" s="103">
        <v>488</v>
      </c>
      <c r="AY493" s="103">
        <v>5</v>
      </c>
      <c r="AZ493" s="103">
        <v>2</v>
      </c>
      <c r="BA493" s="103">
        <v>0</v>
      </c>
      <c r="BB493" s="104">
        <v>60</v>
      </c>
      <c r="BC493" s="103">
        <v>4</v>
      </c>
      <c r="BD493" s="103">
        <v>4</v>
      </c>
      <c r="BE493" s="104">
        <v>2000</v>
      </c>
      <c r="BF493" s="103">
        <v>-1</v>
      </c>
      <c r="BG493" s="104">
        <v>200</v>
      </c>
      <c r="BH493" s="104">
        <v>1400</v>
      </c>
      <c r="BI493" s="104">
        <v>300</v>
      </c>
      <c r="BJ493" s="104">
        <v>0</v>
      </c>
      <c r="BK493" s="104">
        <v>180</v>
      </c>
      <c r="BL493" s="104">
        <v>330</v>
      </c>
      <c r="BM493" s="104">
        <v>1070</v>
      </c>
      <c r="BN493" s="105">
        <v>-0.05</v>
      </c>
      <c r="BO493" s="106" t="str">
        <v>No</v>
      </c>
      <c r="BQ493" s="100">
        <f>AVERAGE(BH$6:BH493)</f>
        <v>7451.6393442622948</v>
      </c>
      <c r="BR493" s="100">
        <f>AVERAGE(BL$6:BL493)</f>
        <v>2058.3545081967213</v>
      </c>
      <c r="BS493" s="100">
        <f>AVERAGE(BM$6:BM493)</f>
        <v>5393.2848360655735</v>
      </c>
      <c r="BT493" s="6"/>
      <c r="BU493" s="103">
        <v>488</v>
      </c>
      <c r="BV493" s="103">
        <v>4</v>
      </c>
      <c r="BW493" s="103">
        <v>4</v>
      </c>
      <c r="BX493" s="103">
        <v>4</v>
      </c>
      <c r="BY493" s="104">
        <v>70</v>
      </c>
      <c r="BZ493" s="103">
        <v>10</v>
      </c>
      <c r="CA493" s="103">
        <v>14</v>
      </c>
      <c r="CB493" s="104">
        <v>1600</v>
      </c>
      <c r="CC493" s="103">
        <v>10</v>
      </c>
      <c r="CD493" s="104">
        <v>400</v>
      </c>
      <c r="CE493" s="104">
        <v>10000</v>
      </c>
      <c r="CF493" s="104">
        <v>300</v>
      </c>
      <c r="CG493" s="104">
        <v>0</v>
      </c>
      <c r="CH493" s="104">
        <v>940</v>
      </c>
      <c r="CI493" s="104">
        <v>2740</v>
      </c>
      <c r="CJ493" s="104">
        <v>7260</v>
      </c>
      <c r="CK493" s="105">
        <v>0.5</v>
      </c>
      <c r="CL493" s="106" t="s">
        <v>66</v>
      </c>
      <c r="CN493" s="100">
        <f>AVERAGE(CE$6:CE493)</f>
        <v>7621.9262295081971</v>
      </c>
      <c r="CO493" s="100">
        <f>AVERAGE(CI$6:CI493)</f>
        <v>2116.1188524590166</v>
      </c>
      <c r="CP493" s="100">
        <f>AVERAGE(CJ$6:CJ493)</f>
        <v>5505.8073770491801</v>
      </c>
    </row>
    <row r="494" spans="2:94" ht="16" x14ac:dyDescent="0.2">
      <c r="B494" s="103">
        <v>489</v>
      </c>
      <c r="C494" s="103">
        <v>0</v>
      </c>
      <c r="D494" s="103">
        <v>3</v>
      </c>
      <c r="E494" s="103">
        <v>1</v>
      </c>
      <c r="F494" s="104">
        <v>56</v>
      </c>
      <c r="G494" s="103">
        <v>5</v>
      </c>
      <c r="H494" s="103">
        <v>6</v>
      </c>
      <c r="I494" s="104">
        <v>0</v>
      </c>
      <c r="J494" s="103">
        <v>6</v>
      </c>
      <c r="K494" s="104">
        <v>450</v>
      </c>
      <c r="L494" s="104">
        <v>3150</v>
      </c>
      <c r="M494" s="104">
        <v>500</v>
      </c>
      <c r="N494" s="104">
        <v>0</v>
      </c>
      <c r="O494" s="104">
        <v>576</v>
      </c>
      <c r="P494" s="104">
        <v>1976</v>
      </c>
      <c r="Q494" s="104">
        <v>1174</v>
      </c>
      <c r="R494" s="105">
        <v>0.3</v>
      </c>
      <c r="S494" s="106" t="s">
        <v>66</v>
      </c>
      <c r="U494" s="100">
        <f>AVERAGE(L$6:L494)</f>
        <v>4255.5214723926383</v>
      </c>
      <c r="V494" s="100">
        <f>AVERAGE(P$6:P494)</f>
        <v>1900.6503067484662</v>
      </c>
      <c r="W494" s="100">
        <f>AVERAGE(Q$6:Q494)</f>
        <v>2354.8711656441719</v>
      </c>
      <c r="X494" s="6"/>
      <c r="Z494" s="103">
        <v>489</v>
      </c>
      <c r="AA494" s="103">
        <v>3</v>
      </c>
      <c r="AB494" s="103">
        <v>2</v>
      </c>
      <c r="AC494" s="103">
        <v>2</v>
      </c>
      <c r="AD494" s="104">
        <v>44</v>
      </c>
      <c r="AE494" s="103">
        <v>7</v>
      </c>
      <c r="AF494" s="103">
        <v>9</v>
      </c>
      <c r="AG494" s="104">
        <v>1800</v>
      </c>
      <c r="AH494" s="103">
        <v>6</v>
      </c>
      <c r="AI494" s="104">
        <v>300</v>
      </c>
      <c r="AJ494" s="104">
        <v>5700</v>
      </c>
      <c r="AK494" s="104">
        <v>500</v>
      </c>
      <c r="AL494" s="104">
        <v>0</v>
      </c>
      <c r="AM494" s="104">
        <v>504</v>
      </c>
      <c r="AN494" s="104">
        <v>1904</v>
      </c>
      <c r="AO494" s="104">
        <v>3796</v>
      </c>
      <c r="AP494" s="105">
        <v>0.3</v>
      </c>
      <c r="AQ494" s="106" t="s">
        <v>66</v>
      </c>
      <c r="AS494" s="100">
        <f>AVERAGE(AJ$6:AJ494)</f>
        <v>6167.7914110429447</v>
      </c>
      <c r="AT494" s="100">
        <f>AVERAGE(AN$6:AN494)</f>
        <v>2142.6237218813908</v>
      </c>
      <c r="AU494" s="100">
        <f>AVERAGE(AO$6:AO494)</f>
        <v>4025.1676891615543</v>
      </c>
      <c r="AV494" s="6"/>
      <c r="AX494" s="103">
        <v>489</v>
      </c>
      <c r="AY494" s="103">
        <v>4</v>
      </c>
      <c r="AZ494" s="103">
        <v>3</v>
      </c>
      <c r="BA494" s="103">
        <v>3</v>
      </c>
      <c r="BB494" s="104">
        <v>47</v>
      </c>
      <c r="BC494" s="103">
        <v>7</v>
      </c>
      <c r="BD494" s="103">
        <v>10</v>
      </c>
      <c r="BE494" s="104">
        <v>1600</v>
      </c>
      <c r="BF494" s="103">
        <v>6</v>
      </c>
      <c r="BG494" s="104">
        <v>300</v>
      </c>
      <c r="BH494" s="104">
        <v>6700</v>
      </c>
      <c r="BI494" s="104">
        <v>300</v>
      </c>
      <c r="BJ494" s="104">
        <v>0</v>
      </c>
      <c r="BK494" s="104">
        <v>522</v>
      </c>
      <c r="BL494" s="104">
        <v>1722</v>
      </c>
      <c r="BM494" s="104">
        <v>4978</v>
      </c>
      <c r="BN494" s="105">
        <v>0.3</v>
      </c>
      <c r="BO494" s="106" t="str">
        <v>No</v>
      </c>
      <c r="BQ494" s="100">
        <f>AVERAGE(BH$6:BH494)</f>
        <v>7450.1022494887529</v>
      </c>
      <c r="BR494" s="100">
        <f>AVERAGE(BL$6:BL494)</f>
        <v>2057.6666666666665</v>
      </c>
      <c r="BS494" s="100">
        <f>AVERAGE(BM$6:BM494)</f>
        <v>5392.435582822086</v>
      </c>
      <c r="BT494" s="6"/>
      <c r="BU494" s="103">
        <v>489</v>
      </c>
      <c r="BV494" s="103">
        <v>4</v>
      </c>
      <c r="BW494" s="103">
        <v>3</v>
      </c>
      <c r="BX494" s="103">
        <v>3</v>
      </c>
      <c r="BY494" s="104">
        <v>28</v>
      </c>
      <c r="BZ494" s="103">
        <v>9</v>
      </c>
      <c r="CA494" s="103">
        <v>12</v>
      </c>
      <c r="CB494" s="104">
        <v>1600</v>
      </c>
      <c r="CC494" s="103">
        <v>8</v>
      </c>
      <c r="CD494" s="104">
        <v>300</v>
      </c>
      <c r="CE494" s="104">
        <v>8300</v>
      </c>
      <c r="CF494" s="104">
        <v>300</v>
      </c>
      <c r="CG494" s="104">
        <v>0</v>
      </c>
      <c r="CH494" s="104">
        <v>464</v>
      </c>
      <c r="CI494" s="104">
        <v>1964</v>
      </c>
      <c r="CJ494" s="104">
        <v>6336</v>
      </c>
      <c r="CK494" s="105">
        <v>0.4</v>
      </c>
      <c r="CL494" s="106" t="s">
        <v>66</v>
      </c>
      <c r="CN494" s="100">
        <f>AVERAGE(CE$6:CE494)</f>
        <v>7623.312883435583</v>
      </c>
      <c r="CO494" s="100">
        <f>AVERAGE(CI$6:CI494)</f>
        <v>2115.8077709611453</v>
      </c>
      <c r="CP494" s="100">
        <f>AVERAGE(CJ$6:CJ494)</f>
        <v>5507.5051124744377</v>
      </c>
    </row>
    <row r="495" spans="2:94" ht="16" x14ac:dyDescent="0.2">
      <c r="B495" s="103">
        <v>490</v>
      </c>
      <c r="C495" s="103">
        <v>0</v>
      </c>
      <c r="D495" s="103">
        <v>2</v>
      </c>
      <c r="E495" s="103">
        <v>3</v>
      </c>
      <c r="F495" s="104">
        <v>43</v>
      </c>
      <c r="G495" s="103">
        <v>6</v>
      </c>
      <c r="H495" s="103">
        <v>9</v>
      </c>
      <c r="I495" s="104">
        <v>0</v>
      </c>
      <c r="J495" s="103">
        <v>9</v>
      </c>
      <c r="K495" s="104">
        <v>300</v>
      </c>
      <c r="L495" s="104">
        <v>4350</v>
      </c>
      <c r="M495" s="104">
        <v>500</v>
      </c>
      <c r="N495" s="104">
        <v>0</v>
      </c>
      <c r="O495" s="104">
        <v>627</v>
      </c>
      <c r="P495" s="104">
        <v>2477</v>
      </c>
      <c r="Q495" s="104">
        <v>1873</v>
      </c>
      <c r="R495" s="105">
        <v>0.45</v>
      </c>
      <c r="S495" s="106" t="s">
        <v>66</v>
      </c>
      <c r="U495" s="100">
        <f>AVERAGE(L$6:L495)</f>
        <v>4255.7142857142853</v>
      </c>
      <c r="V495" s="100">
        <f>AVERAGE(P$6:P495)</f>
        <v>1901.8265306122448</v>
      </c>
      <c r="W495" s="100">
        <f>AVERAGE(Q$6:Q495)</f>
        <v>2353.887755102041</v>
      </c>
      <c r="X495" s="6"/>
      <c r="Z495" s="103">
        <v>490</v>
      </c>
      <c r="AA495" s="103">
        <v>3</v>
      </c>
      <c r="AB495" s="103">
        <v>3</v>
      </c>
      <c r="AC495" s="103">
        <v>3</v>
      </c>
      <c r="AD495" s="104">
        <v>62</v>
      </c>
      <c r="AE495" s="103">
        <v>6</v>
      </c>
      <c r="AF495" s="103">
        <v>9</v>
      </c>
      <c r="AG495" s="104">
        <v>1800</v>
      </c>
      <c r="AH495" s="103">
        <v>6</v>
      </c>
      <c r="AI495" s="104">
        <v>450</v>
      </c>
      <c r="AJ495" s="104">
        <v>5850</v>
      </c>
      <c r="AK495" s="104">
        <v>500</v>
      </c>
      <c r="AL495" s="104">
        <v>0</v>
      </c>
      <c r="AM495" s="104">
        <v>612</v>
      </c>
      <c r="AN495" s="104">
        <v>2012</v>
      </c>
      <c r="AO495" s="104">
        <v>3838</v>
      </c>
      <c r="AP495" s="105">
        <v>0.3</v>
      </c>
      <c r="AQ495" s="106" t="s">
        <v>66</v>
      </c>
      <c r="AS495" s="100">
        <f>AVERAGE(AJ$6:AJ495)</f>
        <v>6167.1428571428569</v>
      </c>
      <c r="AT495" s="100">
        <f>AVERAGE(AN$6:AN495)</f>
        <v>2142.3571428571427</v>
      </c>
      <c r="AU495" s="100">
        <f>AVERAGE(AO$6:AO495)</f>
        <v>4024.7857142857142</v>
      </c>
      <c r="AV495" s="6"/>
      <c r="AX495" s="103">
        <v>490</v>
      </c>
      <c r="AY495" s="103">
        <v>2</v>
      </c>
      <c r="AZ495" s="103">
        <v>1</v>
      </c>
      <c r="BA495" s="103">
        <v>0</v>
      </c>
      <c r="BB495" s="104">
        <v>38</v>
      </c>
      <c r="BC495" s="103">
        <v>9</v>
      </c>
      <c r="BD495" s="103">
        <v>9</v>
      </c>
      <c r="BE495" s="104">
        <v>800</v>
      </c>
      <c r="BF495" s="103">
        <v>7</v>
      </c>
      <c r="BG495" s="104">
        <v>100</v>
      </c>
      <c r="BH495" s="104">
        <v>6500</v>
      </c>
      <c r="BI495" s="104">
        <v>300</v>
      </c>
      <c r="BJ495" s="104">
        <v>0</v>
      </c>
      <c r="BK495" s="104">
        <v>506</v>
      </c>
      <c r="BL495" s="104">
        <v>1856</v>
      </c>
      <c r="BM495" s="104">
        <v>4644</v>
      </c>
      <c r="BN495" s="105">
        <v>0.35</v>
      </c>
      <c r="BO495" s="106" t="str">
        <v>No</v>
      </c>
      <c r="BQ495" s="100">
        <f>AVERAGE(BH$6:BH495)</f>
        <v>7448.1632653061224</v>
      </c>
      <c r="BR495" s="100">
        <f>AVERAGE(BL$6:BL495)</f>
        <v>2057.2551020408164</v>
      </c>
      <c r="BS495" s="100">
        <f>AVERAGE(BM$6:BM495)</f>
        <v>5390.908163265306</v>
      </c>
      <c r="BT495" s="6"/>
      <c r="BU495" s="103">
        <v>490</v>
      </c>
      <c r="BV495" s="103">
        <v>0</v>
      </c>
      <c r="BW495" s="103">
        <v>2</v>
      </c>
      <c r="BX495" s="103">
        <v>2</v>
      </c>
      <c r="BY495" s="104">
        <v>43</v>
      </c>
      <c r="BZ495" s="103">
        <v>10</v>
      </c>
      <c r="CA495" s="103">
        <v>12</v>
      </c>
      <c r="CB495" s="104">
        <v>0</v>
      </c>
      <c r="CC495" s="103">
        <v>12</v>
      </c>
      <c r="CD495" s="104">
        <v>200</v>
      </c>
      <c r="CE495" s="104">
        <v>9800</v>
      </c>
      <c r="CF495" s="104">
        <v>300</v>
      </c>
      <c r="CG495" s="104">
        <v>0</v>
      </c>
      <c r="CH495" s="104">
        <v>756</v>
      </c>
      <c r="CI495" s="104">
        <v>2856</v>
      </c>
      <c r="CJ495" s="104">
        <v>6944</v>
      </c>
      <c r="CK495" s="105">
        <v>0.6</v>
      </c>
      <c r="CL495" s="106" t="s">
        <v>66</v>
      </c>
      <c r="CN495" s="100">
        <f>AVERAGE(CE$6:CE495)</f>
        <v>7627.7551020408164</v>
      </c>
      <c r="CO495" s="100">
        <f>AVERAGE(CI$6:CI495)</f>
        <v>2117.3183673469389</v>
      </c>
      <c r="CP495" s="100">
        <f>AVERAGE(CJ$6:CJ495)</f>
        <v>5510.436734693878</v>
      </c>
    </row>
    <row r="496" spans="2:94" ht="16" x14ac:dyDescent="0.2">
      <c r="B496" s="103">
        <v>491</v>
      </c>
      <c r="C496" s="103">
        <v>1</v>
      </c>
      <c r="D496" s="103">
        <v>5</v>
      </c>
      <c r="E496" s="103">
        <v>1</v>
      </c>
      <c r="F496" s="104">
        <v>48</v>
      </c>
      <c r="G496" s="103">
        <v>7</v>
      </c>
      <c r="H496" s="103">
        <v>8</v>
      </c>
      <c r="I496" s="104">
        <v>450</v>
      </c>
      <c r="J496" s="103">
        <v>7</v>
      </c>
      <c r="K496" s="104">
        <v>750</v>
      </c>
      <c r="L496" s="104">
        <v>4350</v>
      </c>
      <c r="M496" s="104">
        <v>500</v>
      </c>
      <c r="N496" s="104">
        <v>0</v>
      </c>
      <c r="O496" s="104">
        <v>576</v>
      </c>
      <c r="P496" s="104">
        <v>2126</v>
      </c>
      <c r="Q496" s="104">
        <v>2224</v>
      </c>
      <c r="R496" s="105">
        <v>0.35</v>
      </c>
      <c r="S496" s="106" t="s">
        <v>66</v>
      </c>
      <c r="U496" s="100">
        <f>AVERAGE(L$6:L496)</f>
        <v>4255.9063136456216</v>
      </c>
      <c r="V496" s="100">
        <f>AVERAGE(P$6:P496)</f>
        <v>1902.2830957230142</v>
      </c>
      <c r="W496" s="100">
        <f>AVERAGE(Q$6:Q496)</f>
        <v>2353.6232179226067</v>
      </c>
      <c r="X496" s="6"/>
      <c r="Z496" s="103">
        <v>491</v>
      </c>
      <c r="AA496" s="103">
        <v>2</v>
      </c>
      <c r="AB496" s="103">
        <v>1</v>
      </c>
      <c r="AC496" s="103">
        <v>4</v>
      </c>
      <c r="AD496" s="104">
        <v>34</v>
      </c>
      <c r="AE496" s="103">
        <v>6</v>
      </c>
      <c r="AF496" s="103">
        <v>10</v>
      </c>
      <c r="AG496" s="104">
        <v>1200</v>
      </c>
      <c r="AH496" s="103">
        <v>8</v>
      </c>
      <c r="AI496" s="104">
        <v>150</v>
      </c>
      <c r="AJ496" s="104">
        <v>6150</v>
      </c>
      <c r="AK496" s="104">
        <v>500</v>
      </c>
      <c r="AL496" s="104">
        <v>0</v>
      </c>
      <c r="AM496" s="104">
        <v>512</v>
      </c>
      <c r="AN496" s="104">
        <v>2212</v>
      </c>
      <c r="AO496" s="104">
        <v>3938</v>
      </c>
      <c r="AP496" s="105">
        <v>0.4</v>
      </c>
      <c r="AQ496" s="106" t="s">
        <v>66</v>
      </c>
      <c r="AS496" s="100">
        <f>AVERAGE(AJ$6:AJ496)</f>
        <v>6167.1079429735237</v>
      </c>
      <c r="AT496" s="100">
        <f>AVERAGE(AN$6:AN496)</f>
        <v>2142.4989816700613</v>
      </c>
      <c r="AU496" s="100">
        <f>AVERAGE(AO$6:AO496)</f>
        <v>4024.6089613034624</v>
      </c>
      <c r="AV496" s="6"/>
      <c r="AX496" s="103">
        <v>491</v>
      </c>
      <c r="AY496" s="103">
        <v>3</v>
      </c>
      <c r="AZ496" s="103">
        <v>4</v>
      </c>
      <c r="BA496" s="103">
        <v>2</v>
      </c>
      <c r="BB496" s="104">
        <v>52</v>
      </c>
      <c r="BC496" s="103">
        <v>7</v>
      </c>
      <c r="BD496" s="103">
        <v>9</v>
      </c>
      <c r="BE496" s="104">
        <v>1200</v>
      </c>
      <c r="BF496" s="103">
        <v>6</v>
      </c>
      <c r="BG496" s="104">
        <v>400</v>
      </c>
      <c r="BH496" s="104">
        <v>6400</v>
      </c>
      <c r="BI496" s="104">
        <v>300</v>
      </c>
      <c r="BJ496" s="104">
        <v>0</v>
      </c>
      <c r="BK496" s="104">
        <v>552</v>
      </c>
      <c r="BL496" s="104">
        <v>1752</v>
      </c>
      <c r="BM496" s="104">
        <v>4648</v>
      </c>
      <c r="BN496" s="105">
        <v>0.3</v>
      </c>
      <c r="BO496" s="106" t="str">
        <v>No</v>
      </c>
      <c r="BQ496" s="100">
        <f>AVERAGE(BH$6:BH496)</f>
        <v>7446.0285132382896</v>
      </c>
      <c r="BR496" s="100">
        <f>AVERAGE(BL$6:BL496)</f>
        <v>2056.6334012219959</v>
      </c>
      <c r="BS496" s="100">
        <f>AVERAGE(BM$6:BM496)</f>
        <v>5389.3951120162928</v>
      </c>
      <c r="BT496" s="6"/>
      <c r="BU496" s="103">
        <v>491</v>
      </c>
      <c r="BV496" s="103">
        <v>4</v>
      </c>
      <c r="BW496" s="103">
        <v>4</v>
      </c>
      <c r="BX496" s="103">
        <v>0</v>
      </c>
      <c r="BY496" s="104">
        <v>42</v>
      </c>
      <c r="BZ496" s="103">
        <v>7</v>
      </c>
      <c r="CA496" s="103">
        <v>7</v>
      </c>
      <c r="CB496" s="104">
        <v>1600</v>
      </c>
      <c r="CC496" s="103">
        <v>3</v>
      </c>
      <c r="CD496" s="104">
        <v>400</v>
      </c>
      <c r="CE496" s="104">
        <v>4400</v>
      </c>
      <c r="CF496" s="104">
        <v>300</v>
      </c>
      <c r="CG496" s="104">
        <v>0</v>
      </c>
      <c r="CH496" s="104">
        <v>366</v>
      </c>
      <c r="CI496" s="104">
        <v>1116</v>
      </c>
      <c r="CJ496" s="104">
        <v>3284</v>
      </c>
      <c r="CK496" s="105">
        <v>0.15</v>
      </c>
      <c r="CL496" s="106" t="s">
        <v>66</v>
      </c>
      <c r="CN496" s="100">
        <f>AVERAGE(CE$6:CE496)</f>
        <v>7621.1812627291247</v>
      </c>
      <c r="CO496" s="100">
        <f>AVERAGE(CI$6:CI496)</f>
        <v>2115.2790224032588</v>
      </c>
      <c r="CP496" s="100">
        <f>AVERAGE(CJ$6:CJ496)</f>
        <v>5505.9022403258659</v>
      </c>
    </row>
    <row r="497" spans="2:94" ht="16" x14ac:dyDescent="0.2">
      <c r="B497" s="103">
        <v>492</v>
      </c>
      <c r="C497" s="103">
        <v>3</v>
      </c>
      <c r="D497" s="103">
        <v>4</v>
      </c>
      <c r="E497" s="103">
        <v>3</v>
      </c>
      <c r="F497" s="104">
        <v>8</v>
      </c>
      <c r="G497" s="103">
        <v>6</v>
      </c>
      <c r="H497" s="103">
        <v>9</v>
      </c>
      <c r="I497" s="104">
        <v>1350</v>
      </c>
      <c r="J497" s="103">
        <v>6</v>
      </c>
      <c r="K497" s="104">
        <v>600</v>
      </c>
      <c r="L497" s="104">
        <v>4650</v>
      </c>
      <c r="M497" s="104">
        <v>500</v>
      </c>
      <c r="N497" s="104">
        <v>0</v>
      </c>
      <c r="O497" s="104">
        <v>288</v>
      </c>
      <c r="P497" s="104">
        <v>1688</v>
      </c>
      <c r="Q497" s="104">
        <v>2962</v>
      </c>
      <c r="R497" s="105">
        <v>0.3</v>
      </c>
      <c r="S497" s="106" t="s">
        <v>66</v>
      </c>
      <c r="U497" s="100">
        <f>AVERAGE(L$6:L497)</f>
        <v>4256.707317073171</v>
      </c>
      <c r="V497" s="100">
        <f>AVERAGE(P$6:P497)</f>
        <v>1901.8475609756097</v>
      </c>
      <c r="W497" s="100">
        <f>AVERAGE(Q$6:Q497)</f>
        <v>2354.8597560975609</v>
      </c>
      <c r="X497" s="6"/>
      <c r="Z497" s="103">
        <v>492</v>
      </c>
      <c r="AA497" s="103">
        <v>1</v>
      </c>
      <c r="AB497" s="103">
        <v>3</v>
      </c>
      <c r="AC497" s="103">
        <v>5</v>
      </c>
      <c r="AD497" s="104">
        <v>54</v>
      </c>
      <c r="AE497" s="103">
        <v>10</v>
      </c>
      <c r="AF497" s="103">
        <v>15</v>
      </c>
      <c r="AG497" s="104">
        <v>600</v>
      </c>
      <c r="AH497" s="103">
        <v>14</v>
      </c>
      <c r="AI497" s="104">
        <v>450</v>
      </c>
      <c r="AJ497" s="104">
        <v>9450</v>
      </c>
      <c r="AK497" s="104">
        <v>500</v>
      </c>
      <c r="AL497" s="104">
        <v>0</v>
      </c>
      <c r="AM497" s="104">
        <v>996</v>
      </c>
      <c r="AN497" s="104">
        <v>3596</v>
      </c>
      <c r="AO497" s="104">
        <v>5854</v>
      </c>
      <c r="AP497" s="105">
        <v>0.7</v>
      </c>
      <c r="AQ497" s="106" t="s">
        <v>66</v>
      </c>
      <c r="AS497" s="100">
        <f>AVERAGE(AJ$6:AJ497)</f>
        <v>6173.7804878048782</v>
      </c>
      <c r="AT497" s="100">
        <f>AVERAGE(AN$6:AN497)</f>
        <v>2145.4532520325201</v>
      </c>
      <c r="AU497" s="100">
        <f>AVERAGE(AO$6:AO497)</f>
        <v>4028.3272357723577</v>
      </c>
      <c r="AV497" s="6"/>
      <c r="AX497" s="103">
        <v>492</v>
      </c>
      <c r="AY497" s="103">
        <v>3</v>
      </c>
      <c r="AZ497" s="103">
        <v>3</v>
      </c>
      <c r="BA497" s="103">
        <v>2</v>
      </c>
      <c r="BB497" s="104">
        <v>77</v>
      </c>
      <c r="BC497" s="103">
        <v>11</v>
      </c>
      <c r="BD497" s="103">
        <v>13</v>
      </c>
      <c r="BE497" s="104">
        <v>1200</v>
      </c>
      <c r="BF497" s="103">
        <v>10</v>
      </c>
      <c r="BG497" s="104">
        <v>300</v>
      </c>
      <c r="BH497" s="104">
        <v>9500</v>
      </c>
      <c r="BI497" s="104">
        <v>300</v>
      </c>
      <c r="BJ497" s="104">
        <v>0</v>
      </c>
      <c r="BK497" s="104">
        <v>1010</v>
      </c>
      <c r="BL497" s="104">
        <v>2810</v>
      </c>
      <c r="BM497" s="104">
        <v>6690</v>
      </c>
      <c r="BN497" s="105">
        <v>0.5</v>
      </c>
      <c r="BO497" s="106" t="str">
        <v>No</v>
      </c>
      <c r="BQ497" s="100">
        <f>AVERAGE(BH$6:BH497)</f>
        <v>7450.2032520325201</v>
      </c>
      <c r="BR497" s="100">
        <f>AVERAGE(BL$6:BL497)</f>
        <v>2058.1646341463415</v>
      </c>
      <c r="BS497" s="100">
        <f>AVERAGE(BM$6:BM497)</f>
        <v>5392.0386178861791</v>
      </c>
      <c r="BT497" s="6"/>
      <c r="BU497" s="103">
        <v>492</v>
      </c>
      <c r="BV497" s="103">
        <v>0</v>
      </c>
      <c r="BW497" s="103">
        <v>3</v>
      </c>
      <c r="BX497" s="103">
        <v>4</v>
      </c>
      <c r="BY497" s="104">
        <v>39</v>
      </c>
      <c r="BZ497" s="103">
        <v>7</v>
      </c>
      <c r="CA497" s="103">
        <v>11</v>
      </c>
      <c r="CB497" s="104">
        <v>0</v>
      </c>
      <c r="CC497" s="103">
        <v>11</v>
      </c>
      <c r="CD497" s="104">
        <v>300</v>
      </c>
      <c r="CE497" s="104">
        <v>9100</v>
      </c>
      <c r="CF497" s="104">
        <v>300</v>
      </c>
      <c r="CG497" s="104">
        <v>0</v>
      </c>
      <c r="CH497" s="104">
        <v>669</v>
      </c>
      <c r="CI497" s="104">
        <v>2619</v>
      </c>
      <c r="CJ497" s="104">
        <v>6481</v>
      </c>
      <c r="CK497" s="105">
        <v>0.55000000000000004</v>
      </c>
      <c r="CL497" s="106" t="s">
        <v>66</v>
      </c>
      <c r="CN497" s="100">
        <f>AVERAGE(CE$6:CE497)</f>
        <v>7624.1869918699185</v>
      </c>
      <c r="CO497" s="100">
        <f>AVERAGE(CI$6:CI497)</f>
        <v>2116.3028455284552</v>
      </c>
      <c r="CP497" s="100">
        <f>AVERAGE(CJ$6:CJ497)</f>
        <v>5507.8841463414637</v>
      </c>
    </row>
    <row r="498" spans="2:94" ht="16" x14ac:dyDescent="0.2">
      <c r="B498" s="103">
        <v>493</v>
      </c>
      <c r="C498" s="103">
        <v>3</v>
      </c>
      <c r="D498" s="103">
        <v>2</v>
      </c>
      <c r="E498" s="103">
        <v>0</v>
      </c>
      <c r="F498" s="104">
        <v>52</v>
      </c>
      <c r="G498" s="103">
        <v>6</v>
      </c>
      <c r="H498" s="103">
        <v>6</v>
      </c>
      <c r="I498" s="104">
        <v>1350</v>
      </c>
      <c r="J498" s="103">
        <v>3</v>
      </c>
      <c r="K498" s="104">
        <v>300</v>
      </c>
      <c r="L498" s="104">
        <v>3000</v>
      </c>
      <c r="M498" s="104">
        <v>500</v>
      </c>
      <c r="N498" s="104">
        <v>0</v>
      </c>
      <c r="O498" s="104">
        <v>396</v>
      </c>
      <c r="P498" s="104">
        <v>1346</v>
      </c>
      <c r="Q498" s="104">
        <v>1654</v>
      </c>
      <c r="R498" s="105">
        <v>0.15</v>
      </c>
      <c r="S498" s="106" t="s">
        <v>66</v>
      </c>
      <c r="U498" s="100">
        <f>AVERAGE(L$6:L498)</f>
        <v>4254.1582150101422</v>
      </c>
      <c r="V498" s="100">
        <f>AVERAGE(P$6:P498)</f>
        <v>1900.7200811359025</v>
      </c>
      <c r="W498" s="100">
        <f>AVERAGE(Q$6:Q498)</f>
        <v>2353.4381338742392</v>
      </c>
      <c r="X498" s="6"/>
      <c r="Z498" s="103">
        <v>493</v>
      </c>
      <c r="AA498" s="103">
        <v>2</v>
      </c>
      <c r="AB498" s="103">
        <v>3</v>
      </c>
      <c r="AC498" s="103">
        <v>0</v>
      </c>
      <c r="AD498" s="104">
        <v>30</v>
      </c>
      <c r="AE498" s="103">
        <v>8</v>
      </c>
      <c r="AF498" s="103">
        <v>8</v>
      </c>
      <c r="AG498" s="104">
        <v>1200</v>
      </c>
      <c r="AH498" s="103">
        <v>6</v>
      </c>
      <c r="AI498" s="104">
        <v>450</v>
      </c>
      <c r="AJ498" s="104">
        <v>5250</v>
      </c>
      <c r="AK498" s="104">
        <v>500</v>
      </c>
      <c r="AL498" s="104">
        <v>0</v>
      </c>
      <c r="AM498" s="104">
        <v>420</v>
      </c>
      <c r="AN498" s="104">
        <v>1820</v>
      </c>
      <c r="AO498" s="104">
        <v>3430</v>
      </c>
      <c r="AP498" s="105">
        <v>0.3</v>
      </c>
      <c r="AQ498" s="106" t="s">
        <v>66</v>
      </c>
      <c r="AS498" s="100">
        <f>AVERAGE(AJ$6:AJ498)</f>
        <v>6171.9066937119678</v>
      </c>
      <c r="AT498" s="100">
        <f>AVERAGE(AN$6:AN498)</f>
        <v>2144.7931034482758</v>
      </c>
      <c r="AU498" s="100">
        <f>AVERAGE(AO$6:AO498)</f>
        <v>4027.1135902636915</v>
      </c>
      <c r="AV498" s="6"/>
      <c r="AX498" s="103">
        <v>493</v>
      </c>
      <c r="AY498" s="103">
        <v>3</v>
      </c>
      <c r="AZ498" s="103">
        <v>3</v>
      </c>
      <c r="BA498" s="103">
        <v>4</v>
      </c>
      <c r="BB498" s="104">
        <v>51</v>
      </c>
      <c r="BC498" s="103">
        <v>10</v>
      </c>
      <c r="BD498" s="103">
        <v>14</v>
      </c>
      <c r="BE498" s="104">
        <v>1200</v>
      </c>
      <c r="BF498" s="103">
        <v>11</v>
      </c>
      <c r="BG498" s="104">
        <v>300</v>
      </c>
      <c r="BH498" s="104">
        <v>10300</v>
      </c>
      <c r="BI498" s="104">
        <v>300</v>
      </c>
      <c r="BJ498" s="104">
        <v>0</v>
      </c>
      <c r="BK498" s="104">
        <v>801</v>
      </c>
      <c r="BL498" s="104">
        <v>2751</v>
      </c>
      <c r="BM498" s="104">
        <v>7549</v>
      </c>
      <c r="BN498" s="105">
        <v>0.55000000000000004</v>
      </c>
      <c r="BO498" s="106" t="str">
        <v>No</v>
      </c>
      <c r="BQ498" s="100">
        <f>AVERAGE(BH$6:BH498)</f>
        <v>7455.9837728194725</v>
      </c>
      <c r="BR498" s="100">
        <f>AVERAGE(BL$6:BL498)</f>
        <v>2059.5699797160241</v>
      </c>
      <c r="BS498" s="100">
        <f>AVERAGE(BM$6:BM498)</f>
        <v>5396.4137931034484</v>
      </c>
      <c r="BT498" s="6"/>
      <c r="BU498" s="103">
        <v>493</v>
      </c>
      <c r="BV498" s="103">
        <v>3</v>
      </c>
      <c r="BW498" s="103">
        <v>3</v>
      </c>
      <c r="BX498" s="103">
        <v>1</v>
      </c>
      <c r="BY498" s="104">
        <v>51</v>
      </c>
      <c r="BZ498" s="103">
        <v>7</v>
      </c>
      <c r="CA498" s="103">
        <v>8</v>
      </c>
      <c r="CB498" s="104">
        <v>1200</v>
      </c>
      <c r="CC498" s="103">
        <v>5</v>
      </c>
      <c r="CD498" s="104">
        <v>300</v>
      </c>
      <c r="CE498" s="104">
        <v>5500</v>
      </c>
      <c r="CF498" s="104">
        <v>300</v>
      </c>
      <c r="CG498" s="104">
        <v>0</v>
      </c>
      <c r="CH498" s="104">
        <v>495</v>
      </c>
      <c r="CI498" s="104">
        <v>1545</v>
      </c>
      <c r="CJ498" s="104">
        <v>3955</v>
      </c>
      <c r="CK498" s="105">
        <v>0.25</v>
      </c>
      <c r="CL498" s="106" t="s">
        <v>66</v>
      </c>
      <c r="CN498" s="100">
        <f>AVERAGE(CE$6:CE498)</f>
        <v>7619.8782961460447</v>
      </c>
      <c r="CO498" s="100">
        <f>AVERAGE(CI$6:CI498)</f>
        <v>2115.1440162271806</v>
      </c>
      <c r="CP498" s="100">
        <f>AVERAGE(CJ$6:CJ498)</f>
        <v>5504.7342799188636</v>
      </c>
    </row>
    <row r="499" spans="2:94" ht="16" x14ac:dyDescent="0.2">
      <c r="B499" s="103">
        <v>494</v>
      </c>
      <c r="C499" s="103">
        <v>4</v>
      </c>
      <c r="D499" s="103">
        <v>3</v>
      </c>
      <c r="E499" s="103">
        <v>0</v>
      </c>
      <c r="F499" s="104">
        <v>59</v>
      </c>
      <c r="G499" s="103">
        <v>6</v>
      </c>
      <c r="H499" s="103">
        <v>6</v>
      </c>
      <c r="I499" s="104">
        <v>1800</v>
      </c>
      <c r="J499" s="103">
        <v>2</v>
      </c>
      <c r="K499" s="104">
        <v>450</v>
      </c>
      <c r="L499" s="104">
        <v>3150</v>
      </c>
      <c r="M499" s="104">
        <v>500</v>
      </c>
      <c r="N499" s="104">
        <v>0</v>
      </c>
      <c r="O499" s="104">
        <v>358</v>
      </c>
      <c r="P499" s="104">
        <v>1158</v>
      </c>
      <c r="Q499" s="104">
        <v>1992</v>
      </c>
      <c r="R499" s="105">
        <v>0.1</v>
      </c>
      <c r="S499" s="106" t="s">
        <v>66</v>
      </c>
      <c r="U499" s="100">
        <f>AVERAGE(L$6:L499)</f>
        <v>4251.9230769230771</v>
      </c>
      <c r="V499" s="100">
        <f>AVERAGE(P$6:P499)</f>
        <v>1899.2165991902834</v>
      </c>
      <c r="W499" s="100">
        <f>AVERAGE(Q$6:Q499)</f>
        <v>2352.7064777327937</v>
      </c>
      <c r="X499" s="6"/>
      <c r="Z499" s="103">
        <v>494</v>
      </c>
      <c r="AA499" s="103">
        <v>5</v>
      </c>
      <c r="AB499" s="103">
        <v>2</v>
      </c>
      <c r="AC499" s="103">
        <v>1</v>
      </c>
      <c r="AD499" s="104">
        <v>53</v>
      </c>
      <c r="AE499" s="103">
        <v>8</v>
      </c>
      <c r="AF499" s="103">
        <v>9</v>
      </c>
      <c r="AG499" s="104">
        <v>3000</v>
      </c>
      <c r="AH499" s="103">
        <v>4</v>
      </c>
      <c r="AI499" s="104">
        <v>300</v>
      </c>
      <c r="AJ499" s="104">
        <v>5700</v>
      </c>
      <c r="AK499" s="104">
        <v>500</v>
      </c>
      <c r="AL499" s="104">
        <v>0</v>
      </c>
      <c r="AM499" s="104">
        <v>452</v>
      </c>
      <c r="AN499" s="104">
        <v>1552</v>
      </c>
      <c r="AO499" s="104">
        <v>4148</v>
      </c>
      <c r="AP499" s="105">
        <v>0.2</v>
      </c>
      <c r="AQ499" s="106" t="s">
        <v>66</v>
      </c>
      <c r="AS499" s="100">
        <f>AVERAGE(AJ$6:AJ499)</f>
        <v>6170.9514170040484</v>
      </c>
      <c r="AT499" s="100">
        <f>AVERAGE(AN$6:AN499)</f>
        <v>2143.5931174089069</v>
      </c>
      <c r="AU499" s="100">
        <f>AVERAGE(AO$6:AO499)</f>
        <v>4027.3582995951415</v>
      </c>
      <c r="AV499" s="6"/>
      <c r="AX499" s="103">
        <v>494</v>
      </c>
      <c r="AY499" s="103">
        <v>3</v>
      </c>
      <c r="AZ499" s="103">
        <v>3</v>
      </c>
      <c r="BA499" s="103">
        <v>5</v>
      </c>
      <c r="BB499" s="104">
        <v>62</v>
      </c>
      <c r="BC499" s="103">
        <v>8</v>
      </c>
      <c r="BD499" s="103">
        <v>13</v>
      </c>
      <c r="BE499" s="104">
        <v>1200</v>
      </c>
      <c r="BF499" s="103">
        <v>10</v>
      </c>
      <c r="BG499" s="104">
        <v>300</v>
      </c>
      <c r="BH499" s="104">
        <v>9500</v>
      </c>
      <c r="BI499" s="104">
        <v>300</v>
      </c>
      <c r="BJ499" s="104">
        <v>0</v>
      </c>
      <c r="BK499" s="104">
        <v>860</v>
      </c>
      <c r="BL499" s="104">
        <v>2660</v>
      </c>
      <c r="BM499" s="104">
        <v>6840</v>
      </c>
      <c r="BN499" s="105">
        <v>0.5</v>
      </c>
      <c r="BO499" s="106" t="str">
        <v>No</v>
      </c>
      <c r="BQ499" s="100">
        <f>AVERAGE(BH$6:BH499)</f>
        <v>7460.1214574898786</v>
      </c>
      <c r="BR499" s="100">
        <f>AVERAGE(BL$6:BL499)</f>
        <v>2060.7854251012145</v>
      </c>
      <c r="BS499" s="100">
        <f>AVERAGE(BM$6:BM499)</f>
        <v>5399.3360323886636</v>
      </c>
      <c r="BT499" s="6"/>
      <c r="BU499" s="103">
        <v>494</v>
      </c>
      <c r="BV499" s="103">
        <v>4</v>
      </c>
      <c r="BW499" s="103">
        <v>3</v>
      </c>
      <c r="BX499" s="103">
        <v>4</v>
      </c>
      <c r="BY499" s="104">
        <v>55</v>
      </c>
      <c r="BZ499" s="103">
        <v>10</v>
      </c>
      <c r="CA499" s="103">
        <v>14</v>
      </c>
      <c r="CB499" s="104">
        <v>1600</v>
      </c>
      <c r="CC499" s="103">
        <v>10</v>
      </c>
      <c r="CD499" s="104">
        <v>300</v>
      </c>
      <c r="CE499" s="104">
        <v>9900</v>
      </c>
      <c r="CF499" s="104">
        <v>300</v>
      </c>
      <c r="CG499" s="104">
        <v>0</v>
      </c>
      <c r="CH499" s="104">
        <v>790</v>
      </c>
      <c r="CI499" s="104">
        <v>2590</v>
      </c>
      <c r="CJ499" s="104">
        <v>7310</v>
      </c>
      <c r="CK499" s="105">
        <v>0.5</v>
      </c>
      <c r="CL499" s="106" t="s">
        <v>66</v>
      </c>
      <c r="CN499" s="100">
        <f>AVERAGE(CE$6:CE499)</f>
        <v>7624.4939271255062</v>
      </c>
      <c r="CO499" s="100">
        <f>AVERAGE(CI$6:CI499)</f>
        <v>2116.1052631578946</v>
      </c>
      <c r="CP499" s="100">
        <f>AVERAGE(CJ$6:CJ499)</f>
        <v>5508.3886639676111</v>
      </c>
    </row>
    <row r="500" spans="2:94" ht="16" x14ac:dyDescent="0.2">
      <c r="B500" s="103">
        <v>495</v>
      </c>
      <c r="C500" s="103">
        <v>4</v>
      </c>
      <c r="D500" s="103">
        <v>3</v>
      </c>
      <c r="E500" s="103">
        <v>1</v>
      </c>
      <c r="F500" s="104">
        <v>39</v>
      </c>
      <c r="G500" s="103">
        <v>8</v>
      </c>
      <c r="H500" s="103">
        <v>9</v>
      </c>
      <c r="I500" s="104">
        <v>1800</v>
      </c>
      <c r="J500" s="103">
        <v>5</v>
      </c>
      <c r="K500" s="104">
        <v>450</v>
      </c>
      <c r="L500" s="104">
        <v>4500</v>
      </c>
      <c r="M500" s="104">
        <v>500</v>
      </c>
      <c r="N500" s="104">
        <v>0</v>
      </c>
      <c r="O500" s="104">
        <v>435</v>
      </c>
      <c r="P500" s="104">
        <v>1685</v>
      </c>
      <c r="Q500" s="104">
        <v>2815</v>
      </c>
      <c r="R500" s="105">
        <v>0.25</v>
      </c>
      <c r="S500" s="106" t="s">
        <v>66</v>
      </c>
      <c r="U500" s="100">
        <f>AVERAGE(L$6:L500)</f>
        <v>4252.424242424242</v>
      </c>
      <c r="V500" s="100">
        <f>AVERAGE(P$6:P500)</f>
        <v>1898.7838383838384</v>
      </c>
      <c r="W500" s="100">
        <f>AVERAGE(Q$6:Q500)</f>
        <v>2353.6404040404041</v>
      </c>
      <c r="X500" s="6"/>
      <c r="Z500" s="103">
        <v>495</v>
      </c>
      <c r="AA500" s="103">
        <v>3</v>
      </c>
      <c r="AB500" s="103">
        <v>4</v>
      </c>
      <c r="AC500" s="103">
        <v>2</v>
      </c>
      <c r="AD500" s="104">
        <v>55</v>
      </c>
      <c r="AE500" s="103">
        <v>9</v>
      </c>
      <c r="AF500" s="103">
        <v>11</v>
      </c>
      <c r="AG500" s="104">
        <v>1800</v>
      </c>
      <c r="AH500" s="103">
        <v>8</v>
      </c>
      <c r="AI500" s="104">
        <v>600</v>
      </c>
      <c r="AJ500" s="104">
        <v>7200</v>
      </c>
      <c r="AK500" s="104">
        <v>500</v>
      </c>
      <c r="AL500" s="104">
        <v>0</v>
      </c>
      <c r="AM500" s="104">
        <v>680</v>
      </c>
      <c r="AN500" s="104">
        <v>2380</v>
      </c>
      <c r="AO500" s="104">
        <v>4820</v>
      </c>
      <c r="AP500" s="105">
        <v>0.4</v>
      </c>
      <c r="AQ500" s="106" t="s">
        <v>66</v>
      </c>
      <c r="AS500" s="100">
        <f>AVERAGE(AJ$6:AJ500)</f>
        <v>6173.030303030303</v>
      </c>
      <c r="AT500" s="100">
        <f>AVERAGE(AN$6:AN500)</f>
        <v>2144.0707070707072</v>
      </c>
      <c r="AU500" s="100">
        <f>AVERAGE(AO$6:AO500)</f>
        <v>4028.9595959595958</v>
      </c>
      <c r="AV500" s="6"/>
      <c r="AX500" s="103">
        <v>495</v>
      </c>
      <c r="AY500" s="103">
        <v>3</v>
      </c>
      <c r="AZ500" s="103">
        <v>2</v>
      </c>
      <c r="BA500" s="103">
        <v>1</v>
      </c>
      <c r="BB500" s="104">
        <v>67</v>
      </c>
      <c r="BC500" s="103">
        <v>7</v>
      </c>
      <c r="BD500" s="103">
        <v>8</v>
      </c>
      <c r="BE500" s="104">
        <v>1200</v>
      </c>
      <c r="BF500" s="103">
        <v>5</v>
      </c>
      <c r="BG500" s="104">
        <v>200</v>
      </c>
      <c r="BH500" s="104">
        <v>5400</v>
      </c>
      <c r="BI500" s="104">
        <v>300</v>
      </c>
      <c r="BJ500" s="104">
        <v>0</v>
      </c>
      <c r="BK500" s="104">
        <v>575</v>
      </c>
      <c r="BL500" s="104">
        <v>1625</v>
      </c>
      <c r="BM500" s="104">
        <v>3775</v>
      </c>
      <c r="BN500" s="105">
        <v>0.25</v>
      </c>
      <c r="BO500" s="106" t="str">
        <v>No</v>
      </c>
      <c r="BQ500" s="100">
        <f>AVERAGE(BH$6:BH500)</f>
        <v>7455.9595959595963</v>
      </c>
      <c r="BR500" s="100">
        <f>AVERAGE(BL$6:BL500)</f>
        <v>2059.9050505050504</v>
      </c>
      <c r="BS500" s="100">
        <f>AVERAGE(BM$6:BM500)</f>
        <v>5396.0545454545454</v>
      </c>
      <c r="BT500" s="6"/>
      <c r="BU500" s="103">
        <v>495</v>
      </c>
      <c r="BV500" s="103">
        <v>1</v>
      </c>
      <c r="BW500" s="103">
        <v>3</v>
      </c>
      <c r="BX500" s="103">
        <v>4</v>
      </c>
      <c r="BY500" s="104">
        <v>61</v>
      </c>
      <c r="BZ500" s="103">
        <v>7</v>
      </c>
      <c r="CA500" s="103">
        <v>11</v>
      </c>
      <c r="CB500" s="104">
        <v>400</v>
      </c>
      <c r="CC500" s="103">
        <v>10</v>
      </c>
      <c r="CD500" s="104">
        <v>300</v>
      </c>
      <c r="CE500" s="104">
        <v>8700</v>
      </c>
      <c r="CF500" s="104">
        <v>300</v>
      </c>
      <c r="CG500" s="104">
        <v>0</v>
      </c>
      <c r="CH500" s="104">
        <v>850</v>
      </c>
      <c r="CI500" s="104">
        <v>2650</v>
      </c>
      <c r="CJ500" s="104">
        <v>6050</v>
      </c>
      <c r="CK500" s="105">
        <v>0.5</v>
      </c>
      <c r="CL500" s="106" t="s">
        <v>66</v>
      </c>
      <c r="CN500" s="100">
        <f>AVERAGE(CE$6:CE500)</f>
        <v>7626.666666666667</v>
      </c>
      <c r="CO500" s="100">
        <f>AVERAGE(CI$6:CI500)</f>
        <v>2117.1838383838385</v>
      </c>
      <c r="CP500" s="100">
        <f>AVERAGE(CJ$6:CJ500)</f>
        <v>5509.4828282828285</v>
      </c>
    </row>
    <row r="501" spans="2:94" ht="16" x14ac:dyDescent="0.2">
      <c r="B501" s="103">
        <v>496</v>
      </c>
      <c r="C501" s="103">
        <v>5</v>
      </c>
      <c r="D501" s="103">
        <v>1</v>
      </c>
      <c r="E501" s="103">
        <v>1</v>
      </c>
      <c r="F501" s="104">
        <v>71</v>
      </c>
      <c r="G501" s="103">
        <v>7</v>
      </c>
      <c r="H501" s="103">
        <v>8</v>
      </c>
      <c r="I501" s="104">
        <v>2250</v>
      </c>
      <c r="J501" s="103">
        <v>3</v>
      </c>
      <c r="K501" s="104">
        <v>150</v>
      </c>
      <c r="L501" s="104">
        <v>3750</v>
      </c>
      <c r="M501" s="104">
        <v>500</v>
      </c>
      <c r="N501" s="104">
        <v>0</v>
      </c>
      <c r="O501" s="104">
        <v>453</v>
      </c>
      <c r="P501" s="104">
        <v>1403</v>
      </c>
      <c r="Q501" s="104">
        <v>2347</v>
      </c>
      <c r="R501" s="105">
        <v>0.15</v>
      </c>
      <c r="S501" s="106" t="s">
        <v>66</v>
      </c>
      <c r="U501" s="100">
        <f>AVERAGE(L$6:L501)</f>
        <v>4251.4112903225805</v>
      </c>
      <c r="V501" s="100">
        <f>AVERAGE(P$6:P501)</f>
        <v>1897.7842741935483</v>
      </c>
      <c r="W501" s="100">
        <f>AVERAGE(Q$6:Q501)</f>
        <v>2353.6270161290322</v>
      </c>
      <c r="X501" s="6"/>
      <c r="Z501" s="103">
        <v>496</v>
      </c>
      <c r="AA501" s="103">
        <v>2</v>
      </c>
      <c r="AB501" s="103">
        <v>4</v>
      </c>
      <c r="AC501" s="103">
        <v>4</v>
      </c>
      <c r="AD501" s="104">
        <v>44</v>
      </c>
      <c r="AE501" s="103">
        <v>7</v>
      </c>
      <c r="AF501" s="103">
        <v>11</v>
      </c>
      <c r="AG501" s="104">
        <v>1200</v>
      </c>
      <c r="AH501" s="103">
        <v>9</v>
      </c>
      <c r="AI501" s="104">
        <v>600</v>
      </c>
      <c r="AJ501" s="104">
        <v>7200</v>
      </c>
      <c r="AK501" s="104">
        <v>500</v>
      </c>
      <c r="AL501" s="104">
        <v>0</v>
      </c>
      <c r="AM501" s="104">
        <v>636</v>
      </c>
      <c r="AN501" s="104">
        <v>2486</v>
      </c>
      <c r="AO501" s="104">
        <v>4714</v>
      </c>
      <c r="AP501" s="105">
        <v>0.45</v>
      </c>
      <c r="AQ501" s="106" t="s">
        <v>66</v>
      </c>
      <c r="AS501" s="100">
        <f>AVERAGE(AJ$6:AJ501)</f>
        <v>6175.1008064516127</v>
      </c>
      <c r="AT501" s="100">
        <f>AVERAGE(AN$6:AN501)</f>
        <v>2144.7600806451615</v>
      </c>
      <c r="AU501" s="100">
        <f>AVERAGE(AO$6:AO501)</f>
        <v>4030.3407258064517</v>
      </c>
      <c r="AV501" s="6"/>
      <c r="AX501" s="103">
        <v>496</v>
      </c>
      <c r="AY501" s="103">
        <v>2</v>
      </c>
      <c r="AZ501" s="103">
        <v>5</v>
      </c>
      <c r="BA501" s="103">
        <v>4</v>
      </c>
      <c r="BB501" s="104">
        <v>21</v>
      </c>
      <c r="BC501" s="103">
        <v>11</v>
      </c>
      <c r="BD501" s="103">
        <v>15</v>
      </c>
      <c r="BE501" s="104">
        <v>800</v>
      </c>
      <c r="BF501" s="103">
        <v>13</v>
      </c>
      <c r="BG501" s="104">
        <v>500</v>
      </c>
      <c r="BH501" s="104">
        <v>11700</v>
      </c>
      <c r="BI501" s="104">
        <v>300</v>
      </c>
      <c r="BJ501" s="104">
        <v>0</v>
      </c>
      <c r="BK501" s="104">
        <v>513</v>
      </c>
      <c r="BL501" s="104">
        <v>2763</v>
      </c>
      <c r="BM501" s="104">
        <v>8937</v>
      </c>
      <c r="BN501" s="105">
        <v>0.65</v>
      </c>
      <c r="BO501" s="106" t="str">
        <v>No</v>
      </c>
      <c r="BQ501" s="100">
        <f>AVERAGE(BH$6:BH501)</f>
        <v>7464.5161290322585</v>
      </c>
      <c r="BR501" s="100">
        <f>AVERAGE(BL$6:BL501)</f>
        <v>2061.3225806451615</v>
      </c>
      <c r="BS501" s="100">
        <f>AVERAGE(BM$6:BM501)</f>
        <v>5403.1935483870966</v>
      </c>
      <c r="BT501" s="6"/>
      <c r="BU501" s="103">
        <v>496</v>
      </c>
      <c r="BV501" s="103">
        <v>0</v>
      </c>
      <c r="BW501" s="103">
        <v>2</v>
      </c>
      <c r="BX501" s="103">
        <v>4</v>
      </c>
      <c r="BY501" s="104">
        <v>47</v>
      </c>
      <c r="BZ501" s="103">
        <v>8</v>
      </c>
      <c r="CA501" s="103">
        <v>12</v>
      </c>
      <c r="CB501" s="104">
        <v>0</v>
      </c>
      <c r="CC501" s="103">
        <v>12</v>
      </c>
      <c r="CD501" s="104">
        <v>200</v>
      </c>
      <c r="CE501" s="104">
        <v>9800</v>
      </c>
      <c r="CF501" s="104">
        <v>300</v>
      </c>
      <c r="CG501" s="104">
        <v>0</v>
      </c>
      <c r="CH501" s="104">
        <v>804</v>
      </c>
      <c r="CI501" s="104">
        <v>2904</v>
      </c>
      <c r="CJ501" s="104">
        <v>6896</v>
      </c>
      <c r="CK501" s="105">
        <v>0.6</v>
      </c>
      <c r="CL501" s="106" t="s">
        <v>66</v>
      </c>
      <c r="CN501" s="100">
        <f>AVERAGE(CE$6:CE501)</f>
        <v>7631.0483870967746</v>
      </c>
      <c r="CO501" s="100">
        <f>AVERAGE(CI$6:CI501)</f>
        <v>2118.7701612903224</v>
      </c>
      <c r="CP501" s="100">
        <f>AVERAGE(CJ$6:CJ501)</f>
        <v>5512.2782258064517</v>
      </c>
    </row>
    <row r="502" spans="2:94" ht="16" x14ac:dyDescent="0.2">
      <c r="B502" s="103">
        <v>497</v>
      </c>
      <c r="C502" s="103">
        <v>1</v>
      </c>
      <c r="D502" s="103">
        <v>1</v>
      </c>
      <c r="E502" s="103">
        <v>0</v>
      </c>
      <c r="F502" s="104">
        <v>33</v>
      </c>
      <c r="G502" s="103">
        <v>4</v>
      </c>
      <c r="H502" s="103">
        <v>4</v>
      </c>
      <c r="I502" s="104">
        <v>450</v>
      </c>
      <c r="J502" s="103">
        <v>3</v>
      </c>
      <c r="K502" s="104">
        <v>150</v>
      </c>
      <c r="L502" s="104">
        <v>1950</v>
      </c>
      <c r="M502" s="104">
        <v>500</v>
      </c>
      <c r="N502" s="104">
        <v>0</v>
      </c>
      <c r="O502" s="104">
        <v>339</v>
      </c>
      <c r="P502" s="104">
        <v>1289</v>
      </c>
      <c r="Q502" s="104">
        <v>661</v>
      </c>
      <c r="R502" s="105">
        <v>0.15</v>
      </c>
      <c r="S502" s="106" t="s">
        <v>66</v>
      </c>
      <c r="U502" s="100">
        <f>AVERAGE(L$6:L502)</f>
        <v>4246.7806841046277</v>
      </c>
      <c r="V502" s="100">
        <f>AVERAGE(P$6:P502)</f>
        <v>1896.559356136821</v>
      </c>
      <c r="W502" s="100">
        <f>AVERAGE(Q$6:Q502)</f>
        <v>2350.2213279678067</v>
      </c>
      <c r="X502" s="6"/>
      <c r="Z502" s="103">
        <v>497</v>
      </c>
      <c r="AA502" s="103">
        <v>1</v>
      </c>
      <c r="AB502" s="103">
        <v>4</v>
      </c>
      <c r="AC502" s="103">
        <v>4</v>
      </c>
      <c r="AD502" s="104">
        <v>43</v>
      </c>
      <c r="AE502" s="103">
        <v>9</v>
      </c>
      <c r="AF502" s="103">
        <v>13</v>
      </c>
      <c r="AG502" s="104">
        <v>600</v>
      </c>
      <c r="AH502" s="103">
        <v>12</v>
      </c>
      <c r="AI502" s="104">
        <v>600</v>
      </c>
      <c r="AJ502" s="104">
        <v>8400</v>
      </c>
      <c r="AK502" s="104">
        <v>500</v>
      </c>
      <c r="AL502" s="104">
        <v>0</v>
      </c>
      <c r="AM502" s="104">
        <v>756</v>
      </c>
      <c r="AN502" s="104">
        <v>3056</v>
      </c>
      <c r="AO502" s="104">
        <v>5344</v>
      </c>
      <c r="AP502" s="105">
        <v>0.6</v>
      </c>
      <c r="AQ502" s="106" t="s">
        <v>66</v>
      </c>
      <c r="AS502" s="100">
        <f>AVERAGE(AJ$6:AJ502)</f>
        <v>6179.577464788732</v>
      </c>
      <c r="AT502" s="100">
        <f>AVERAGE(AN$6:AN502)</f>
        <v>2146.5935613682091</v>
      </c>
      <c r="AU502" s="100">
        <f>AVERAGE(AO$6:AO502)</f>
        <v>4032.9839034205233</v>
      </c>
      <c r="AV502" s="6"/>
      <c r="AX502" s="103">
        <v>497</v>
      </c>
      <c r="AY502" s="103">
        <v>1</v>
      </c>
      <c r="AZ502" s="103">
        <v>2</v>
      </c>
      <c r="BA502" s="103">
        <v>3</v>
      </c>
      <c r="BB502" s="104">
        <v>59</v>
      </c>
      <c r="BC502" s="103">
        <v>7</v>
      </c>
      <c r="BD502" s="103">
        <v>10</v>
      </c>
      <c r="BE502" s="104">
        <v>400</v>
      </c>
      <c r="BF502" s="103">
        <v>9</v>
      </c>
      <c r="BG502" s="104">
        <v>200</v>
      </c>
      <c r="BH502" s="104">
        <v>7800</v>
      </c>
      <c r="BI502" s="104">
        <v>300</v>
      </c>
      <c r="BJ502" s="104">
        <v>0</v>
      </c>
      <c r="BK502" s="104">
        <v>771</v>
      </c>
      <c r="BL502" s="104">
        <v>2421</v>
      </c>
      <c r="BM502" s="104">
        <v>5379</v>
      </c>
      <c r="BN502" s="105">
        <v>0.45</v>
      </c>
      <c r="BO502" s="106" t="str">
        <v>No</v>
      </c>
      <c r="BQ502" s="100">
        <f>AVERAGE(BH$6:BH502)</f>
        <v>7465.1911468812878</v>
      </c>
      <c r="BR502" s="100">
        <f>AVERAGE(BL$6:BL502)</f>
        <v>2062.0462776659961</v>
      </c>
      <c r="BS502" s="100">
        <f>AVERAGE(BM$6:BM502)</f>
        <v>5403.1448692152917</v>
      </c>
      <c r="BT502" s="6"/>
      <c r="BU502" s="103">
        <v>497</v>
      </c>
      <c r="BV502" s="103">
        <v>3</v>
      </c>
      <c r="BW502" s="103">
        <v>5</v>
      </c>
      <c r="BX502" s="103">
        <v>3</v>
      </c>
      <c r="BY502" s="104">
        <v>28</v>
      </c>
      <c r="BZ502" s="103">
        <v>6</v>
      </c>
      <c r="CA502" s="103">
        <v>9</v>
      </c>
      <c r="CB502" s="104">
        <v>1200</v>
      </c>
      <c r="CC502" s="103">
        <v>6</v>
      </c>
      <c r="CD502" s="104">
        <v>500</v>
      </c>
      <c r="CE502" s="104">
        <v>6500</v>
      </c>
      <c r="CF502" s="104">
        <v>300</v>
      </c>
      <c r="CG502" s="104">
        <v>0</v>
      </c>
      <c r="CH502" s="104">
        <v>408</v>
      </c>
      <c r="CI502" s="104">
        <v>1608</v>
      </c>
      <c r="CJ502" s="104">
        <v>4892</v>
      </c>
      <c r="CK502" s="105">
        <v>0.3</v>
      </c>
      <c r="CL502" s="106" t="s">
        <v>66</v>
      </c>
      <c r="CN502" s="100">
        <f>AVERAGE(CE$6:CE502)</f>
        <v>7628.7726358148893</v>
      </c>
      <c r="CO502" s="100">
        <f>AVERAGE(CI$6:CI502)</f>
        <v>2117.7424547283704</v>
      </c>
      <c r="CP502" s="100">
        <f>AVERAGE(CJ$6:CJ502)</f>
        <v>5511.0301810865194</v>
      </c>
    </row>
    <row r="503" spans="2:94" ht="16" x14ac:dyDescent="0.2">
      <c r="B503" s="103">
        <v>498</v>
      </c>
      <c r="C503" s="103">
        <v>5</v>
      </c>
      <c r="D503" s="103">
        <v>4</v>
      </c>
      <c r="E503" s="103">
        <v>3</v>
      </c>
      <c r="F503" s="104">
        <v>63</v>
      </c>
      <c r="G503" s="103">
        <v>5</v>
      </c>
      <c r="H503" s="103">
        <v>8</v>
      </c>
      <c r="I503" s="104">
        <v>2250</v>
      </c>
      <c r="J503" s="103">
        <v>3</v>
      </c>
      <c r="K503" s="104">
        <v>600</v>
      </c>
      <c r="L503" s="104">
        <v>4200</v>
      </c>
      <c r="M503" s="104">
        <v>500</v>
      </c>
      <c r="N503" s="104">
        <v>0</v>
      </c>
      <c r="O503" s="104">
        <v>429</v>
      </c>
      <c r="P503" s="104">
        <v>1379</v>
      </c>
      <c r="Q503" s="104">
        <v>2821</v>
      </c>
      <c r="R503" s="105">
        <v>0.15</v>
      </c>
      <c r="S503" s="106" t="s">
        <v>66</v>
      </c>
      <c r="U503" s="100">
        <f>AVERAGE(L$6:L503)</f>
        <v>4246.6867469879517</v>
      </c>
      <c r="V503" s="100">
        <f>AVERAGE(P$6:P503)</f>
        <v>1895.5200803212851</v>
      </c>
      <c r="W503" s="100">
        <f>AVERAGE(Q$6:Q503)</f>
        <v>2351.1666666666665</v>
      </c>
      <c r="X503" s="6"/>
      <c r="Z503" s="103">
        <v>498</v>
      </c>
      <c r="AA503" s="103">
        <v>2</v>
      </c>
      <c r="AB503" s="103">
        <v>3</v>
      </c>
      <c r="AC503" s="103">
        <v>3</v>
      </c>
      <c r="AD503" s="104">
        <v>74</v>
      </c>
      <c r="AE503" s="103">
        <v>8</v>
      </c>
      <c r="AF503" s="103">
        <v>11</v>
      </c>
      <c r="AG503" s="104">
        <v>1200</v>
      </c>
      <c r="AH503" s="103">
        <v>9</v>
      </c>
      <c r="AI503" s="104">
        <v>450</v>
      </c>
      <c r="AJ503" s="104">
        <v>7050</v>
      </c>
      <c r="AK503" s="104">
        <v>500</v>
      </c>
      <c r="AL503" s="104">
        <v>0</v>
      </c>
      <c r="AM503" s="104">
        <v>906</v>
      </c>
      <c r="AN503" s="104">
        <v>2756</v>
      </c>
      <c r="AO503" s="104">
        <v>4294</v>
      </c>
      <c r="AP503" s="105">
        <v>0.45</v>
      </c>
      <c r="AQ503" s="106" t="s">
        <v>66</v>
      </c>
      <c r="AS503" s="100">
        <f>AVERAGE(AJ$6:AJ503)</f>
        <v>6181.325301204819</v>
      </c>
      <c r="AT503" s="100">
        <f>AVERAGE(AN$6:AN503)</f>
        <v>2147.8172690763054</v>
      </c>
      <c r="AU503" s="100">
        <f>AVERAGE(AO$6:AO503)</f>
        <v>4033.5080321285141</v>
      </c>
      <c r="AV503" s="6"/>
      <c r="AX503" s="103">
        <v>498</v>
      </c>
      <c r="AY503" s="103">
        <v>3</v>
      </c>
      <c r="AZ503" s="103">
        <v>3</v>
      </c>
      <c r="BA503" s="103">
        <v>4</v>
      </c>
      <c r="BB503" s="104">
        <v>70</v>
      </c>
      <c r="BC503" s="103">
        <v>4</v>
      </c>
      <c r="BD503" s="103">
        <v>8</v>
      </c>
      <c r="BE503" s="104">
        <v>1200</v>
      </c>
      <c r="BF503" s="103">
        <v>5</v>
      </c>
      <c r="BG503" s="104">
        <v>300</v>
      </c>
      <c r="BH503" s="104">
        <v>5500</v>
      </c>
      <c r="BI503" s="104">
        <v>300</v>
      </c>
      <c r="BJ503" s="104">
        <v>0</v>
      </c>
      <c r="BK503" s="104">
        <v>590</v>
      </c>
      <c r="BL503" s="104">
        <v>1640</v>
      </c>
      <c r="BM503" s="104">
        <v>3860</v>
      </c>
      <c r="BN503" s="105">
        <v>0.25</v>
      </c>
      <c r="BO503" s="106" t="str">
        <v>No</v>
      </c>
      <c r="BQ503" s="100">
        <f>AVERAGE(BH$6:BH503)</f>
        <v>7461.2449799196784</v>
      </c>
      <c r="BR503" s="100">
        <f>AVERAGE(BL$6:BL503)</f>
        <v>2061.1987951807228</v>
      </c>
      <c r="BS503" s="100">
        <f>AVERAGE(BM$6:BM503)</f>
        <v>5400.0461847389561</v>
      </c>
      <c r="BT503" s="6"/>
      <c r="BU503" s="103">
        <v>498</v>
      </c>
      <c r="BV503" s="103">
        <v>5</v>
      </c>
      <c r="BW503" s="103">
        <v>5</v>
      </c>
      <c r="BX503" s="103">
        <v>2</v>
      </c>
      <c r="BY503" s="104">
        <v>65</v>
      </c>
      <c r="BZ503" s="103">
        <v>5</v>
      </c>
      <c r="CA503" s="103">
        <v>7</v>
      </c>
      <c r="CB503" s="104">
        <v>2000</v>
      </c>
      <c r="CC503" s="103">
        <v>2</v>
      </c>
      <c r="CD503" s="104">
        <v>500</v>
      </c>
      <c r="CE503" s="104">
        <v>4100</v>
      </c>
      <c r="CF503" s="104">
        <v>300</v>
      </c>
      <c r="CG503" s="104">
        <v>0</v>
      </c>
      <c r="CH503" s="104">
        <v>370</v>
      </c>
      <c r="CI503" s="104">
        <v>970</v>
      </c>
      <c r="CJ503" s="104">
        <v>3130</v>
      </c>
      <c r="CK503" s="105">
        <v>0.1</v>
      </c>
      <c r="CL503" s="106" t="s">
        <v>66</v>
      </c>
      <c r="CN503" s="100">
        <f>AVERAGE(CE$6:CE503)</f>
        <v>7621.6867469879517</v>
      </c>
      <c r="CO503" s="100">
        <f>AVERAGE(CI$6:CI503)</f>
        <v>2115.4377510040163</v>
      </c>
      <c r="CP503" s="100">
        <f>AVERAGE(CJ$6:CJ503)</f>
        <v>5506.2489959839359</v>
      </c>
    </row>
    <row r="504" spans="2:94" ht="16" x14ac:dyDescent="0.2">
      <c r="B504" s="103">
        <v>499</v>
      </c>
      <c r="C504" s="103">
        <v>5</v>
      </c>
      <c r="D504" s="103">
        <v>2</v>
      </c>
      <c r="E504" s="103">
        <v>2</v>
      </c>
      <c r="F504" s="104">
        <v>47</v>
      </c>
      <c r="G504" s="103">
        <v>6</v>
      </c>
      <c r="H504" s="103">
        <v>8</v>
      </c>
      <c r="I504" s="104">
        <v>2250</v>
      </c>
      <c r="J504" s="103">
        <v>3</v>
      </c>
      <c r="K504" s="104">
        <v>300</v>
      </c>
      <c r="L504" s="104">
        <v>3900</v>
      </c>
      <c r="M504" s="104">
        <v>500</v>
      </c>
      <c r="N504" s="104">
        <v>0</v>
      </c>
      <c r="O504" s="104">
        <v>381</v>
      </c>
      <c r="P504" s="104">
        <v>1331</v>
      </c>
      <c r="Q504" s="104">
        <v>2569</v>
      </c>
      <c r="R504" s="105">
        <v>0.15</v>
      </c>
      <c r="S504" s="106" t="s">
        <v>66</v>
      </c>
      <c r="U504" s="100">
        <f>AVERAGE(L$6:L504)</f>
        <v>4245.991983967936</v>
      </c>
      <c r="V504" s="100">
        <f>AVERAGE(P$6:P504)</f>
        <v>1894.3887775551102</v>
      </c>
      <c r="W504" s="100">
        <f>AVERAGE(Q$6:Q504)</f>
        <v>2351.6032064128258</v>
      </c>
      <c r="X504" s="6"/>
      <c r="Z504" s="103">
        <v>499</v>
      </c>
      <c r="AA504" s="103">
        <v>4</v>
      </c>
      <c r="AB504" s="103">
        <v>2</v>
      </c>
      <c r="AC504" s="103">
        <v>0</v>
      </c>
      <c r="AD504" s="104">
        <v>29</v>
      </c>
      <c r="AE504" s="103">
        <v>8</v>
      </c>
      <c r="AF504" s="103">
        <v>8</v>
      </c>
      <c r="AG504" s="104">
        <v>2400</v>
      </c>
      <c r="AH504" s="103">
        <v>4</v>
      </c>
      <c r="AI504" s="104">
        <v>300</v>
      </c>
      <c r="AJ504" s="104">
        <v>5100</v>
      </c>
      <c r="AK504" s="104">
        <v>500</v>
      </c>
      <c r="AL504" s="104">
        <v>0</v>
      </c>
      <c r="AM504" s="104">
        <v>356</v>
      </c>
      <c r="AN504" s="104">
        <v>1456</v>
      </c>
      <c r="AO504" s="104">
        <v>3644</v>
      </c>
      <c r="AP504" s="105">
        <v>0.2</v>
      </c>
      <c r="AQ504" s="106" t="s">
        <v>66</v>
      </c>
      <c r="AS504" s="100">
        <f>AVERAGE(AJ$6:AJ504)</f>
        <v>6179.1583166332666</v>
      </c>
      <c r="AT504" s="100">
        <f>AVERAGE(AN$6:AN504)</f>
        <v>2146.4308617234469</v>
      </c>
      <c r="AU504" s="100">
        <f>AVERAGE(AO$6:AO504)</f>
        <v>4032.7274549098197</v>
      </c>
      <c r="AV504" s="6"/>
      <c r="AX504" s="103">
        <v>499</v>
      </c>
      <c r="AY504" s="103">
        <v>0</v>
      </c>
      <c r="AZ504" s="103">
        <v>3</v>
      </c>
      <c r="BA504" s="103">
        <v>3</v>
      </c>
      <c r="BB504" s="104">
        <v>43</v>
      </c>
      <c r="BC504" s="103">
        <v>6</v>
      </c>
      <c r="BD504" s="103">
        <v>9</v>
      </c>
      <c r="BE504" s="104">
        <v>0</v>
      </c>
      <c r="BF504" s="103">
        <v>9</v>
      </c>
      <c r="BG504" s="104">
        <v>300</v>
      </c>
      <c r="BH504" s="104">
        <v>7500</v>
      </c>
      <c r="BI504" s="104">
        <v>300</v>
      </c>
      <c r="BJ504" s="104">
        <v>0</v>
      </c>
      <c r="BK504" s="104">
        <v>627</v>
      </c>
      <c r="BL504" s="104">
        <v>2277</v>
      </c>
      <c r="BM504" s="104">
        <v>5223</v>
      </c>
      <c r="BN504" s="105">
        <v>0.45</v>
      </c>
      <c r="BO504" s="106" t="str">
        <v>No</v>
      </c>
      <c r="BQ504" s="100">
        <f>AVERAGE(BH$6:BH504)</f>
        <v>7461.322645290581</v>
      </c>
      <c r="BR504" s="100">
        <f>AVERAGE(BL$6:BL504)</f>
        <v>2061.6312625250503</v>
      </c>
      <c r="BS504" s="100">
        <f>AVERAGE(BM$6:BM504)</f>
        <v>5399.6913827655308</v>
      </c>
      <c r="BT504" s="6"/>
      <c r="BU504" s="103">
        <v>499</v>
      </c>
      <c r="BV504" s="103">
        <v>3</v>
      </c>
      <c r="BW504" s="103">
        <v>3</v>
      </c>
      <c r="BX504" s="103">
        <v>2</v>
      </c>
      <c r="BY504" s="104">
        <v>54</v>
      </c>
      <c r="BZ504" s="103">
        <v>8</v>
      </c>
      <c r="CA504" s="103">
        <v>10</v>
      </c>
      <c r="CB504" s="104">
        <v>1200</v>
      </c>
      <c r="CC504" s="103">
        <v>7</v>
      </c>
      <c r="CD504" s="104">
        <v>300</v>
      </c>
      <c r="CE504" s="104">
        <v>7100</v>
      </c>
      <c r="CF504" s="104">
        <v>300</v>
      </c>
      <c r="CG504" s="104">
        <v>0</v>
      </c>
      <c r="CH504" s="104">
        <v>618</v>
      </c>
      <c r="CI504" s="104">
        <v>1968</v>
      </c>
      <c r="CJ504" s="104">
        <v>5132</v>
      </c>
      <c r="CK504" s="105">
        <v>0.35</v>
      </c>
      <c r="CL504" s="106" t="s">
        <v>66</v>
      </c>
      <c r="CN504" s="100">
        <f>AVERAGE(CE$6:CE504)</f>
        <v>7620.6412825651305</v>
      </c>
      <c r="CO504" s="100">
        <f>AVERAGE(CI$6:CI504)</f>
        <v>2115.1422845691382</v>
      </c>
      <c r="CP504" s="100">
        <f>AVERAGE(CJ$6:CJ504)</f>
        <v>5505.4989979959919</v>
      </c>
    </row>
    <row r="505" spans="2:94" ht="16" x14ac:dyDescent="0.2">
      <c r="B505" s="103">
        <v>500</v>
      </c>
      <c r="C505" s="103">
        <v>0</v>
      </c>
      <c r="D505" s="103">
        <v>2</v>
      </c>
      <c r="E505" s="103">
        <v>3</v>
      </c>
      <c r="F505" s="104">
        <v>15</v>
      </c>
      <c r="G505" s="103">
        <v>4</v>
      </c>
      <c r="H505" s="103">
        <v>7</v>
      </c>
      <c r="I505" s="104">
        <v>0</v>
      </c>
      <c r="J505" s="103">
        <v>7</v>
      </c>
      <c r="K505" s="104">
        <v>300</v>
      </c>
      <c r="L505" s="104">
        <v>3450</v>
      </c>
      <c r="M505" s="104">
        <v>500</v>
      </c>
      <c r="N505" s="104">
        <v>0</v>
      </c>
      <c r="O505" s="104">
        <v>345</v>
      </c>
      <c r="P505" s="104">
        <v>1895</v>
      </c>
      <c r="Q505" s="104">
        <v>1555</v>
      </c>
      <c r="R505" s="105">
        <v>0.35</v>
      </c>
      <c r="S505" s="106" t="s">
        <v>66</v>
      </c>
      <c r="U505" s="100">
        <f>AVERAGE(L$6:L505)</f>
        <v>4244.3999999999996</v>
      </c>
      <c r="V505" s="100">
        <f>AVERAGE(P$6:P505)</f>
        <v>1894.39</v>
      </c>
      <c r="W505" s="100">
        <f>AVERAGE(Q$6:Q505)</f>
        <v>2350.0100000000002</v>
      </c>
      <c r="X505" s="6"/>
      <c r="Z505" s="103">
        <v>500</v>
      </c>
      <c r="AA505" s="103">
        <v>0</v>
      </c>
      <c r="AB505" s="103">
        <v>3</v>
      </c>
      <c r="AC505" s="103">
        <v>3</v>
      </c>
      <c r="AD505" s="104">
        <v>32</v>
      </c>
      <c r="AE505" s="103">
        <v>5</v>
      </c>
      <c r="AF505" s="103">
        <v>8</v>
      </c>
      <c r="AG505" s="104">
        <v>0</v>
      </c>
      <c r="AH505" s="103">
        <v>8</v>
      </c>
      <c r="AI505" s="104">
        <v>450</v>
      </c>
      <c r="AJ505" s="104">
        <v>5250</v>
      </c>
      <c r="AK505" s="104">
        <v>500</v>
      </c>
      <c r="AL505" s="104">
        <v>0</v>
      </c>
      <c r="AM505" s="104">
        <v>496</v>
      </c>
      <c r="AN505" s="104">
        <v>2196</v>
      </c>
      <c r="AO505" s="104">
        <v>3054</v>
      </c>
      <c r="AP505" s="105">
        <v>0.4</v>
      </c>
      <c r="AQ505" s="106" t="s">
        <v>66</v>
      </c>
      <c r="AS505" s="100">
        <f>AVERAGE(AJ$6:AJ505)</f>
        <v>6177.3</v>
      </c>
      <c r="AT505" s="100">
        <f>AVERAGE(AN$6:AN505)</f>
        <v>2146.5300000000002</v>
      </c>
      <c r="AU505" s="100">
        <f>AVERAGE(AO$6:AO505)</f>
        <v>4030.77</v>
      </c>
      <c r="AV505" s="6"/>
      <c r="AX505" s="103">
        <v>500</v>
      </c>
      <c r="AY505" s="103">
        <v>4</v>
      </c>
      <c r="AZ505" s="103">
        <v>3</v>
      </c>
      <c r="BA505" s="103">
        <v>2</v>
      </c>
      <c r="BB505" s="104">
        <v>46</v>
      </c>
      <c r="BC505" s="103">
        <v>7</v>
      </c>
      <c r="BD505" s="103">
        <v>9</v>
      </c>
      <c r="BE505" s="104">
        <v>1600</v>
      </c>
      <c r="BF505" s="103">
        <v>5</v>
      </c>
      <c r="BG505" s="104">
        <v>300</v>
      </c>
      <c r="BH505" s="104">
        <v>5900</v>
      </c>
      <c r="BI505" s="104">
        <v>300</v>
      </c>
      <c r="BJ505" s="104">
        <v>0</v>
      </c>
      <c r="BK505" s="104">
        <v>470</v>
      </c>
      <c r="BL505" s="104">
        <v>1520</v>
      </c>
      <c r="BM505" s="104">
        <v>4380</v>
      </c>
      <c r="BN505" s="105">
        <v>0.25</v>
      </c>
      <c r="BO505" s="106" t="str">
        <v>No</v>
      </c>
      <c r="BQ505" s="100">
        <f>AVERAGE(BH$6:BH505)</f>
        <v>7458.2</v>
      </c>
      <c r="BR505" s="100">
        <f>AVERAGE(BL$6:BL505)</f>
        <v>2060.5479999999998</v>
      </c>
      <c r="BS505" s="100">
        <f>AVERAGE(BM$6:BM505)</f>
        <v>5397.652</v>
      </c>
      <c r="BT505" s="6"/>
      <c r="BU505" s="103">
        <v>500</v>
      </c>
      <c r="BV505" s="103">
        <v>3</v>
      </c>
      <c r="BW505" s="103">
        <v>4</v>
      </c>
      <c r="BX505" s="103">
        <v>1</v>
      </c>
      <c r="BY505" s="104">
        <v>65</v>
      </c>
      <c r="BZ505" s="103">
        <v>7</v>
      </c>
      <c r="CA505" s="103">
        <v>8</v>
      </c>
      <c r="CB505" s="104">
        <v>1200</v>
      </c>
      <c r="CC505" s="103">
        <v>5</v>
      </c>
      <c r="CD505" s="104">
        <v>400</v>
      </c>
      <c r="CE505" s="104">
        <v>5600</v>
      </c>
      <c r="CF505" s="104">
        <v>300</v>
      </c>
      <c r="CG505" s="104">
        <v>0</v>
      </c>
      <c r="CH505" s="104">
        <v>565</v>
      </c>
      <c r="CI505" s="104">
        <v>1615</v>
      </c>
      <c r="CJ505" s="104">
        <v>3985</v>
      </c>
      <c r="CK505" s="105">
        <v>0.25</v>
      </c>
      <c r="CL505" s="106" t="s">
        <v>66</v>
      </c>
      <c r="CN505" s="100">
        <f>AVERAGE(CE$6:CE505)</f>
        <v>7616.6</v>
      </c>
      <c r="CO505" s="100">
        <f>AVERAGE(CI$6:CI505)</f>
        <v>2114.1419999999998</v>
      </c>
      <c r="CP505" s="100">
        <f>AVERAGE(CJ$6:CJ505)</f>
        <v>5502.4579999999996</v>
      </c>
    </row>
    <row r="506" spans="2:94" ht="16" x14ac:dyDescent="0.2">
      <c r="B506" s="103">
        <v>501</v>
      </c>
      <c r="C506" s="103">
        <v>0</v>
      </c>
      <c r="D506" s="103">
        <v>2</v>
      </c>
      <c r="E506" s="103">
        <v>2</v>
      </c>
      <c r="F506" s="104">
        <v>38</v>
      </c>
      <c r="G506" s="103">
        <v>6</v>
      </c>
      <c r="H506" s="103">
        <v>8</v>
      </c>
      <c r="I506" s="104">
        <v>0</v>
      </c>
      <c r="J506" s="103">
        <v>8</v>
      </c>
      <c r="K506" s="104">
        <v>300</v>
      </c>
      <c r="L506" s="104">
        <v>3900</v>
      </c>
      <c r="M506" s="104">
        <v>500</v>
      </c>
      <c r="N506" s="104">
        <v>0</v>
      </c>
      <c r="O506" s="104">
        <v>544</v>
      </c>
      <c r="P506" s="104">
        <v>2244</v>
      </c>
      <c r="Q506" s="104">
        <v>1656</v>
      </c>
      <c r="R506" s="105">
        <v>0.4</v>
      </c>
      <c r="S506" s="106" t="s">
        <v>66</v>
      </c>
      <c r="U506" s="100">
        <f>AVERAGE(L$6:L506)</f>
        <v>4243.7125748502995</v>
      </c>
      <c r="V506" s="100">
        <f>AVERAGE(P$6:P506)</f>
        <v>1895.0878243512975</v>
      </c>
      <c r="W506" s="100">
        <f>AVERAGE(Q$6:Q506)</f>
        <v>2348.6247504990019</v>
      </c>
      <c r="X506" s="6"/>
      <c r="Z506" s="103">
        <v>501</v>
      </c>
      <c r="AA506" s="103">
        <v>2</v>
      </c>
      <c r="AB506" s="103">
        <v>2</v>
      </c>
      <c r="AC506" s="103">
        <v>4</v>
      </c>
      <c r="AD506" s="104">
        <v>57</v>
      </c>
      <c r="AE506" s="103">
        <v>7</v>
      </c>
      <c r="AF506" s="103">
        <v>11</v>
      </c>
      <c r="AG506" s="104">
        <v>1200</v>
      </c>
      <c r="AH506" s="103">
        <v>9</v>
      </c>
      <c r="AI506" s="104">
        <v>300</v>
      </c>
      <c r="AJ506" s="104">
        <v>6900</v>
      </c>
      <c r="AK506" s="104">
        <v>500</v>
      </c>
      <c r="AL506" s="104">
        <v>0</v>
      </c>
      <c r="AM506" s="104">
        <v>753</v>
      </c>
      <c r="AN506" s="104">
        <v>2603</v>
      </c>
      <c r="AO506" s="104">
        <v>4297</v>
      </c>
      <c r="AP506" s="105">
        <v>0.45</v>
      </c>
      <c r="AQ506" s="106" t="s">
        <v>66</v>
      </c>
      <c r="AS506" s="100">
        <f>AVERAGE(AJ$6:AJ506)</f>
        <v>6178.7425149700603</v>
      </c>
      <c r="AT506" s="100">
        <f>AVERAGE(AN$6:AN506)</f>
        <v>2147.4411177644711</v>
      </c>
      <c r="AU506" s="100">
        <f>AVERAGE(AO$6:AO506)</f>
        <v>4031.3013972055887</v>
      </c>
      <c r="AV506" s="6"/>
      <c r="AX506" s="103">
        <v>501</v>
      </c>
      <c r="AY506" s="103">
        <v>3</v>
      </c>
      <c r="AZ506" s="103">
        <v>5</v>
      </c>
      <c r="BA506" s="103">
        <v>3</v>
      </c>
      <c r="BB506" s="104">
        <v>47</v>
      </c>
      <c r="BC506" s="103">
        <v>6</v>
      </c>
      <c r="BD506" s="103">
        <v>9</v>
      </c>
      <c r="BE506" s="104">
        <v>1200</v>
      </c>
      <c r="BF506" s="103">
        <v>6</v>
      </c>
      <c r="BG506" s="104">
        <v>500</v>
      </c>
      <c r="BH506" s="104">
        <v>6500</v>
      </c>
      <c r="BI506" s="104">
        <v>300</v>
      </c>
      <c r="BJ506" s="104">
        <v>0</v>
      </c>
      <c r="BK506" s="104">
        <v>522</v>
      </c>
      <c r="BL506" s="104">
        <v>1722</v>
      </c>
      <c r="BM506" s="104">
        <v>4778</v>
      </c>
      <c r="BN506" s="105">
        <v>0.3</v>
      </c>
      <c r="BO506" s="106" t="str">
        <v>No</v>
      </c>
      <c r="BQ506" s="100">
        <f>AVERAGE(BH$6:BH506)</f>
        <v>7456.2874251497005</v>
      </c>
      <c r="BR506" s="100">
        <f>AVERAGE(BL$6:BL506)</f>
        <v>2059.8722554890219</v>
      </c>
      <c r="BS506" s="100">
        <f>AVERAGE(BM$6:BM506)</f>
        <v>5396.4151696606787</v>
      </c>
      <c r="BT506" s="6"/>
      <c r="BU506" s="103">
        <v>501</v>
      </c>
      <c r="BV506" s="103">
        <v>3</v>
      </c>
      <c r="BW506" s="103">
        <v>3</v>
      </c>
      <c r="BX506" s="103">
        <v>3</v>
      </c>
      <c r="BY506" s="104">
        <v>51</v>
      </c>
      <c r="BZ506" s="103">
        <v>10</v>
      </c>
      <c r="CA506" s="103">
        <v>13</v>
      </c>
      <c r="CB506" s="104">
        <v>1200</v>
      </c>
      <c r="CC506" s="103">
        <v>10</v>
      </c>
      <c r="CD506" s="104">
        <v>300</v>
      </c>
      <c r="CE506" s="104">
        <v>9500</v>
      </c>
      <c r="CF506" s="104">
        <v>300</v>
      </c>
      <c r="CG506" s="104">
        <v>0</v>
      </c>
      <c r="CH506" s="104">
        <v>750</v>
      </c>
      <c r="CI506" s="104">
        <v>2550</v>
      </c>
      <c r="CJ506" s="104">
        <v>6950</v>
      </c>
      <c r="CK506" s="105">
        <v>0.5</v>
      </c>
      <c r="CL506" s="106" t="s">
        <v>66</v>
      </c>
      <c r="CN506" s="100">
        <f>AVERAGE(CE$6:CE506)</f>
        <v>7620.3592814371259</v>
      </c>
      <c r="CO506" s="100">
        <f>AVERAGE(CI$6:CI506)</f>
        <v>2115.0119760479042</v>
      </c>
      <c r="CP506" s="100">
        <f>AVERAGE(CJ$6:CJ506)</f>
        <v>5505.3473053892212</v>
      </c>
    </row>
    <row r="507" spans="2:94" ht="16" x14ac:dyDescent="0.2">
      <c r="B507" s="103">
        <v>502</v>
      </c>
      <c r="C507" s="103">
        <v>3</v>
      </c>
      <c r="D507" s="103">
        <v>3</v>
      </c>
      <c r="E507" s="103">
        <v>4</v>
      </c>
      <c r="F507" s="104">
        <v>55</v>
      </c>
      <c r="G507" s="103">
        <v>8</v>
      </c>
      <c r="H507" s="103">
        <v>12</v>
      </c>
      <c r="I507" s="104">
        <v>1350</v>
      </c>
      <c r="J507" s="103">
        <v>9</v>
      </c>
      <c r="K507" s="104">
        <v>450</v>
      </c>
      <c r="L507" s="104">
        <v>5850</v>
      </c>
      <c r="M507" s="104">
        <v>500</v>
      </c>
      <c r="N507" s="104">
        <v>0</v>
      </c>
      <c r="O507" s="104">
        <v>735</v>
      </c>
      <c r="P507" s="104">
        <v>2585</v>
      </c>
      <c r="Q507" s="104">
        <v>3265</v>
      </c>
      <c r="R507" s="105">
        <v>0.45</v>
      </c>
      <c r="S507" s="106" t="s">
        <v>66</v>
      </c>
      <c r="U507" s="100">
        <f>AVERAGE(L$6:L507)</f>
        <v>4246.9123505976095</v>
      </c>
      <c r="V507" s="100">
        <f>AVERAGE(P$6:P507)</f>
        <v>1896.4621513944223</v>
      </c>
      <c r="W507" s="100">
        <f>AVERAGE(Q$6:Q507)</f>
        <v>2350.4501992031874</v>
      </c>
      <c r="X507" s="6"/>
      <c r="Z507" s="103">
        <v>502</v>
      </c>
      <c r="AA507" s="103">
        <v>4</v>
      </c>
      <c r="AB507" s="103">
        <v>2</v>
      </c>
      <c r="AC507" s="103">
        <v>2</v>
      </c>
      <c r="AD507" s="104">
        <v>51</v>
      </c>
      <c r="AE507" s="103">
        <v>7</v>
      </c>
      <c r="AF507" s="103">
        <v>9</v>
      </c>
      <c r="AG507" s="104">
        <v>2400</v>
      </c>
      <c r="AH507" s="103">
        <v>5</v>
      </c>
      <c r="AI507" s="104">
        <v>300</v>
      </c>
      <c r="AJ507" s="104">
        <v>5700</v>
      </c>
      <c r="AK507" s="104">
        <v>500</v>
      </c>
      <c r="AL507" s="104">
        <v>0</v>
      </c>
      <c r="AM507" s="104">
        <v>495</v>
      </c>
      <c r="AN507" s="104">
        <v>1745</v>
      </c>
      <c r="AO507" s="104">
        <v>3955</v>
      </c>
      <c r="AP507" s="105">
        <v>0.25</v>
      </c>
      <c r="AQ507" s="106" t="s">
        <v>66</v>
      </c>
      <c r="AS507" s="100">
        <f>AVERAGE(AJ$6:AJ507)</f>
        <v>6177.7888446215138</v>
      </c>
      <c r="AT507" s="100">
        <f>AVERAGE(AN$6:AN507)</f>
        <v>2146.6394422310759</v>
      </c>
      <c r="AU507" s="100">
        <f>AVERAGE(AO$6:AO507)</f>
        <v>4031.1494023904384</v>
      </c>
      <c r="AV507" s="6"/>
      <c r="AX507" s="103">
        <v>502</v>
      </c>
      <c r="AY507" s="103">
        <v>2</v>
      </c>
      <c r="AZ507" s="103">
        <v>3</v>
      </c>
      <c r="BA507" s="103">
        <v>5</v>
      </c>
      <c r="BB507" s="104">
        <v>57</v>
      </c>
      <c r="BC507" s="103">
        <v>6</v>
      </c>
      <c r="BD507" s="103">
        <v>11</v>
      </c>
      <c r="BE507" s="104">
        <v>800</v>
      </c>
      <c r="BF507" s="103">
        <v>9</v>
      </c>
      <c r="BG507" s="104">
        <v>300</v>
      </c>
      <c r="BH507" s="104">
        <v>8300</v>
      </c>
      <c r="BI507" s="104">
        <v>300</v>
      </c>
      <c r="BJ507" s="104">
        <v>0</v>
      </c>
      <c r="BK507" s="104">
        <v>753</v>
      </c>
      <c r="BL507" s="104">
        <v>2403</v>
      </c>
      <c r="BM507" s="104">
        <v>5897</v>
      </c>
      <c r="BN507" s="105">
        <v>0.45</v>
      </c>
      <c r="BO507" s="106" t="str">
        <v>No</v>
      </c>
      <c r="BQ507" s="100">
        <f>AVERAGE(BH$6:BH507)</f>
        <v>7457.9681274900395</v>
      </c>
      <c r="BR507" s="100">
        <f>AVERAGE(BL$6:BL507)</f>
        <v>2060.5557768924305</v>
      </c>
      <c r="BS507" s="100">
        <f>AVERAGE(BM$6:BM507)</f>
        <v>5397.4123505976095</v>
      </c>
      <c r="BT507" s="6"/>
      <c r="BU507" s="103">
        <v>502</v>
      </c>
      <c r="BV507" s="103">
        <v>0</v>
      </c>
      <c r="BW507" s="103">
        <v>5</v>
      </c>
      <c r="BX507" s="103">
        <v>1</v>
      </c>
      <c r="BY507" s="104">
        <v>42</v>
      </c>
      <c r="BZ507" s="103">
        <v>8</v>
      </c>
      <c r="CA507" s="103">
        <v>9</v>
      </c>
      <c r="CB507" s="104">
        <v>0</v>
      </c>
      <c r="CC507" s="103">
        <v>9</v>
      </c>
      <c r="CD507" s="104">
        <v>500</v>
      </c>
      <c r="CE507" s="104">
        <v>7700</v>
      </c>
      <c r="CF507" s="104">
        <v>300</v>
      </c>
      <c r="CG507" s="104">
        <v>0</v>
      </c>
      <c r="CH507" s="104">
        <v>618</v>
      </c>
      <c r="CI507" s="104">
        <v>2268</v>
      </c>
      <c r="CJ507" s="104">
        <v>5432</v>
      </c>
      <c r="CK507" s="105">
        <v>0.45</v>
      </c>
      <c r="CL507" s="106" t="s">
        <v>66</v>
      </c>
      <c r="CN507" s="100">
        <f>AVERAGE(CE$6:CE507)</f>
        <v>7620.517928286853</v>
      </c>
      <c r="CO507" s="100">
        <f>AVERAGE(CI$6:CI507)</f>
        <v>2115.3167330677293</v>
      </c>
      <c r="CP507" s="100">
        <f>AVERAGE(CJ$6:CJ507)</f>
        <v>5505.2011952191233</v>
      </c>
    </row>
    <row r="508" spans="2:94" ht="16" x14ac:dyDescent="0.2">
      <c r="B508" s="103">
        <v>503</v>
      </c>
      <c r="C508" s="103">
        <v>3</v>
      </c>
      <c r="D508" s="103">
        <v>4</v>
      </c>
      <c r="E508" s="103">
        <v>3</v>
      </c>
      <c r="F508" s="104">
        <v>74</v>
      </c>
      <c r="G508" s="103">
        <v>7</v>
      </c>
      <c r="H508" s="103">
        <v>10</v>
      </c>
      <c r="I508" s="104">
        <v>1350</v>
      </c>
      <c r="J508" s="103">
        <v>7</v>
      </c>
      <c r="K508" s="104">
        <v>600</v>
      </c>
      <c r="L508" s="104">
        <v>5100</v>
      </c>
      <c r="M508" s="104">
        <v>500</v>
      </c>
      <c r="N508" s="104">
        <v>0</v>
      </c>
      <c r="O508" s="104">
        <v>758</v>
      </c>
      <c r="P508" s="104">
        <v>2308</v>
      </c>
      <c r="Q508" s="104">
        <v>2792</v>
      </c>
      <c r="R508" s="105">
        <v>0.35</v>
      </c>
      <c r="S508" s="106" t="s">
        <v>66</v>
      </c>
      <c r="U508" s="100">
        <f>AVERAGE(L$6:L508)</f>
        <v>4248.6083499005963</v>
      </c>
      <c r="V508" s="100">
        <f>AVERAGE(P$6:P508)</f>
        <v>1897.2803180914514</v>
      </c>
      <c r="W508" s="100">
        <f>AVERAGE(Q$6:Q508)</f>
        <v>2351.3280318091452</v>
      </c>
      <c r="X508" s="6"/>
      <c r="Z508" s="103">
        <v>503</v>
      </c>
      <c r="AA508" s="103">
        <v>3</v>
      </c>
      <c r="AB508" s="103">
        <v>2</v>
      </c>
      <c r="AC508" s="103">
        <v>4</v>
      </c>
      <c r="AD508" s="104">
        <v>50</v>
      </c>
      <c r="AE508" s="103">
        <v>7</v>
      </c>
      <c r="AF508" s="103">
        <v>11</v>
      </c>
      <c r="AG508" s="104">
        <v>1800</v>
      </c>
      <c r="AH508" s="103">
        <v>8</v>
      </c>
      <c r="AI508" s="104">
        <v>300</v>
      </c>
      <c r="AJ508" s="104">
        <v>6900</v>
      </c>
      <c r="AK508" s="104">
        <v>500</v>
      </c>
      <c r="AL508" s="104">
        <v>0</v>
      </c>
      <c r="AM508" s="104">
        <v>640</v>
      </c>
      <c r="AN508" s="104">
        <v>2340</v>
      </c>
      <c r="AO508" s="104">
        <v>4560</v>
      </c>
      <c r="AP508" s="105">
        <v>0.4</v>
      </c>
      <c r="AQ508" s="106" t="s">
        <v>66</v>
      </c>
      <c r="AS508" s="100">
        <f>AVERAGE(AJ$6:AJ508)</f>
        <v>6179.2246520874751</v>
      </c>
      <c r="AT508" s="100">
        <f>AVERAGE(AN$6:AN508)</f>
        <v>2147.023856858847</v>
      </c>
      <c r="AU508" s="100">
        <f>AVERAGE(AO$6:AO508)</f>
        <v>4032.2007952286281</v>
      </c>
      <c r="AV508" s="6"/>
      <c r="AX508" s="103">
        <v>503</v>
      </c>
      <c r="AY508" s="103">
        <v>4</v>
      </c>
      <c r="AZ508" s="103">
        <v>3</v>
      </c>
      <c r="BA508" s="103">
        <v>0</v>
      </c>
      <c r="BB508" s="104">
        <v>53</v>
      </c>
      <c r="BC508" s="103">
        <v>6</v>
      </c>
      <c r="BD508" s="103">
        <v>6</v>
      </c>
      <c r="BE508" s="104">
        <v>1600</v>
      </c>
      <c r="BF508" s="103">
        <v>2</v>
      </c>
      <c r="BG508" s="104">
        <v>300</v>
      </c>
      <c r="BH508" s="104">
        <v>3500</v>
      </c>
      <c r="BI508" s="104">
        <v>300</v>
      </c>
      <c r="BJ508" s="104">
        <v>0</v>
      </c>
      <c r="BK508" s="104">
        <v>346</v>
      </c>
      <c r="BL508" s="104">
        <v>946</v>
      </c>
      <c r="BM508" s="104">
        <v>2554</v>
      </c>
      <c r="BN508" s="105">
        <v>0.1</v>
      </c>
      <c r="BO508" s="106" t="str">
        <v>No</v>
      </c>
      <c r="BQ508" s="100">
        <f>AVERAGE(BH$6:BH508)</f>
        <v>7450.0994035785288</v>
      </c>
      <c r="BR508" s="100">
        <f>AVERAGE(BL$6:BL508)</f>
        <v>2058.3399602385684</v>
      </c>
      <c r="BS508" s="100">
        <f>AVERAGE(BM$6:BM508)</f>
        <v>5391.7594433399599</v>
      </c>
      <c r="BT508" s="6"/>
      <c r="BU508" s="103">
        <v>503</v>
      </c>
      <c r="BV508" s="103">
        <v>0</v>
      </c>
      <c r="BW508" s="103">
        <v>4</v>
      </c>
      <c r="BX508" s="103">
        <v>3</v>
      </c>
      <c r="BY508" s="104">
        <v>79</v>
      </c>
      <c r="BZ508" s="103">
        <v>6</v>
      </c>
      <c r="CA508" s="103">
        <v>9</v>
      </c>
      <c r="CB508" s="104">
        <v>0</v>
      </c>
      <c r="CC508" s="103">
        <v>9</v>
      </c>
      <c r="CD508" s="104">
        <v>400</v>
      </c>
      <c r="CE508" s="104">
        <v>7600</v>
      </c>
      <c r="CF508" s="104">
        <v>300</v>
      </c>
      <c r="CG508" s="104">
        <v>0</v>
      </c>
      <c r="CH508" s="104">
        <v>951</v>
      </c>
      <c r="CI508" s="104">
        <v>2601</v>
      </c>
      <c r="CJ508" s="104">
        <v>4999</v>
      </c>
      <c r="CK508" s="105">
        <v>0.45</v>
      </c>
      <c r="CL508" s="106" t="s">
        <v>66</v>
      </c>
      <c r="CN508" s="100">
        <f>AVERAGE(CE$6:CE508)</f>
        <v>7620.4771371769384</v>
      </c>
      <c r="CO508" s="100">
        <f>AVERAGE(CI$6:CI508)</f>
        <v>2116.282306163022</v>
      </c>
      <c r="CP508" s="100">
        <f>AVERAGE(CJ$6:CJ508)</f>
        <v>5504.1948310139169</v>
      </c>
    </row>
    <row r="509" spans="2:94" ht="16" x14ac:dyDescent="0.2">
      <c r="B509" s="103">
        <v>504</v>
      </c>
      <c r="C509" s="103">
        <v>3</v>
      </c>
      <c r="D509" s="103">
        <v>3</v>
      </c>
      <c r="E509" s="103">
        <v>3</v>
      </c>
      <c r="F509" s="104">
        <v>16</v>
      </c>
      <c r="G509" s="103">
        <v>5</v>
      </c>
      <c r="H509" s="103">
        <v>8</v>
      </c>
      <c r="I509" s="104">
        <v>1350</v>
      </c>
      <c r="J509" s="103">
        <v>5</v>
      </c>
      <c r="K509" s="104">
        <v>450</v>
      </c>
      <c r="L509" s="104">
        <v>4050</v>
      </c>
      <c r="M509" s="104">
        <v>500</v>
      </c>
      <c r="N509" s="104">
        <v>0</v>
      </c>
      <c r="O509" s="104">
        <v>320</v>
      </c>
      <c r="P509" s="104">
        <v>1570</v>
      </c>
      <c r="Q509" s="104">
        <v>2480</v>
      </c>
      <c r="R509" s="105">
        <v>0.25</v>
      </c>
      <c r="S509" s="106" t="s">
        <v>66</v>
      </c>
      <c r="U509" s="100">
        <f>AVERAGE(L$6:L509)</f>
        <v>4248.2142857142853</v>
      </c>
      <c r="V509" s="100">
        <f>AVERAGE(P$6:P509)</f>
        <v>1896.6309523809523</v>
      </c>
      <c r="W509" s="100">
        <f>AVERAGE(Q$6:Q509)</f>
        <v>2351.5833333333335</v>
      </c>
      <c r="X509" s="6"/>
      <c r="Z509" s="103">
        <v>504</v>
      </c>
      <c r="AA509" s="103">
        <v>3</v>
      </c>
      <c r="AB509" s="103">
        <v>4</v>
      </c>
      <c r="AC509" s="103">
        <v>3</v>
      </c>
      <c r="AD509" s="104">
        <v>24</v>
      </c>
      <c r="AE509" s="103">
        <v>8</v>
      </c>
      <c r="AF509" s="103">
        <v>11</v>
      </c>
      <c r="AG509" s="104">
        <v>1800</v>
      </c>
      <c r="AH509" s="103">
        <v>8</v>
      </c>
      <c r="AI509" s="104">
        <v>600</v>
      </c>
      <c r="AJ509" s="104">
        <v>7200</v>
      </c>
      <c r="AK509" s="104">
        <v>500</v>
      </c>
      <c r="AL509" s="104">
        <v>0</v>
      </c>
      <c r="AM509" s="104">
        <v>432</v>
      </c>
      <c r="AN509" s="104">
        <v>2132</v>
      </c>
      <c r="AO509" s="104">
        <v>5068</v>
      </c>
      <c r="AP509" s="105">
        <v>0.4</v>
      </c>
      <c r="AQ509" s="106" t="s">
        <v>66</v>
      </c>
      <c r="AS509" s="100">
        <f>AVERAGE(AJ$6:AJ509)</f>
        <v>6181.25</v>
      </c>
      <c r="AT509" s="100">
        <f>AVERAGE(AN$6:AN509)</f>
        <v>2146.9940476190477</v>
      </c>
      <c r="AU509" s="100">
        <f>AVERAGE(AO$6:AO509)</f>
        <v>4034.2559523809523</v>
      </c>
      <c r="AV509" s="6"/>
      <c r="AX509" s="103">
        <v>504</v>
      </c>
      <c r="AY509" s="103">
        <v>2</v>
      </c>
      <c r="AZ509" s="103">
        <v>4</v>
      </c>
      <c r="BA509" s="103">
        <v>1</v>
      </c>
      <c r="BB509" s="104">
        <v>76</v>
      </c>
      <c r="BC509" s="103">
        <v>6</v>
      </c>
      <c r="BD509" s="103">
        <v>7</v>
      </c>
      <c r="BE509" s="104">
        <v>800</v>
      </c>
      <c r="BF509" s="103">
        <v>5</v>
      </c>
      <c r="BG509" s="104">
        <v>400</v>
      </c>
      <c r="BH509" s="104">
        <v>5200</v>
      </c>
      <c r="BI509" s="104">
        <v>300</v>
      </c>
      <c r="BJ509" s="104">
        <v>0</v>
      </c>
      <c r="BK509" s="104">
        <v>620</v>
      </c>
      <c r="BL509" s="104">
        <v>1670</v>
      </c>
      <c r="BM509" s="104">
        <v>3530</v>
      </c>
      <c r="BN509" s="105">
        <v>0.25</v>
      </c>
      <c r="BO509" s="106" t="str">
        <v>No</v>
      </c>
      <c r="BQ509" s="100">
        <f>AVERAGE(BH$6:BH509)</f>
        <v>7445.6349206349205</v>
      </c>
      <c r="BR509" s="100">
        <f>AVERAGE(BL$6:BL509)</f>
        <v>2057.5694444444443</v>
      </c>
      <c r="BS509" s="100">
        <f>AVERAGE(BM$6:BM509)</f>
        <v>5388.0654761904761</v>
      </c>
      <c r="BT509" s="6"/>
      <c r="BU509" s="103">
        <v>504</v>
      </c>
      <c r="BV509" s="103">
        <v>5</v>
      </c>
      <c r="BW509" s="103">
        <v>2</v>
      </c>
      <c r="BX509" s="103">
        <v>1</v>
      </c>
      <c r="BY509" s="104">
        <v>62</v>
      </c>
      <c r="BZ509" s="103">
        <v>7</v>
      </c>
      <c r="CA509" s="103">
        <v>8</v>
      </c>
      <c r="CB509" s="104">
        <v>2000</v>
      </c>
      <c r="CC509" s="103">
        <v>3</v>
      </c>
      <c r="CD509" s="104">
        <v>200</v>
      </c>
      <c r="CE509" s="104">
        <v>4600</v>
      </c>
      <c r="CF509" s="104">
        <v>300</v>
      </c>
      <c r="CG509" s="104">
        <v>0</v>
      </c>
      <c r="CH509" s="104">
        <v>426</v>
      </c>
      <c r="CI509" s="104">
        <v>1176</v>
      </c>
      <c r="CJ509" s="104">
        <v>3424</v>
      </c>
      <c r="CK509" s="105">
        <v>0.15</v>
      </c>
      <c r="CL509" s="106" t="s">
        <v>66</v>
      </c>
      <c r="CN509" s="100">
        <f>AVERAGE(CE$6:CE509)</f>
        <v>7614.4841269841272</v>
      </c>
      <c r="CO509" s="100">
        <f>AVERAGE(CI$6:CI509)</f>
        <v>2114.4166666666665</v>
      </c>
      <c r="CP509" s="100">
        <f>AVERAGE(CJ$6:CJ509)</f>
        <v>5500.0674603174602</v>
      </c>
    </row>
    <row r="510" spans="2:94" ht="16" x14ac:dyDescent="0.2">
      <c r="B510" s="103">
        <v>505</v>
      </c>
      <c r="C510" s="103">
        <v>4</v>
      </c>
      <c r="D510" s="103">
        <v>4</v>
      </c>
      <c r="E510" s="103">
        <v>0</v>
      </c>
      <c r="F510" s="104">
        <v>51</v>
      </c>
      <c r="G510" s="103">
        <v>5</v>
      </c>
      <c r="H510" s="103">
        <v>5</v>
      </c>
      <c r="I510" s="104">
        <v>1800</v>
      </c>
      <c r="J510" s="103">
        <v>1</v>
      </c>
      <c r="K510" s="104">
        <v>600</v>
      </c>
      <c r="L510" s="104">
        <v>2850</v>
      </c>
      <c r="M510" s="104">
        <v>500</v>
      </c>
      <c r="N510" s="104">
        <v>0</v>
      </c>
      <c r="O510" s="104">
        <v>291</v>
      </c>
      <c r="P510" s="104">
        <v>941</v>
      </c>
      <c r="Q510" s="104">
        <v>1909</v>
      </c>
      <c r="R510" s="105">
        <v>0.05</v>
      </c>
      <c r="S510" s="106" t="s">
        <v>66</v>
      </c>
      <c r="U510" s="100">
        <f>AVERAGE(L$6:L510)</f>
        <v>4245.4455445544554</v>
      </c>
      <c r="V510" s="100">
        <f>AVERAGE(P$6:P510)</f>
        <v>1894.7386138613861</v>
      </c>
      <c r="W510" s="100">
        <f>AVERAGE(Q$6:Q510)</f>
        <v>2350.7069306930694</v>
      </c>
      <c r="X510" s="6"/>
      <c r="Z510" s="103">
        <v>505</v>
      </c>
      <c r="AA510" s="103">
        <v>5</v>
      </c>
      <c r="AB510" s="103">
        <v>4</v>
      </c>
      <c r="AC510" s="103">
        <v>5</v>
      </c>
      <c r="AD510" s="104">
        <v>77</v>
      </c>
      <c r="AE510" s="103">
        <v>7</v>
      </c>
      <c r="AF510" s="103">
        <v>12</v>
      </c>
      <c r="AG510" s="104">
        <v>3000</v>
      </c>
      <c r="AH510" s="103">
        <v>7</v>
      </c>
      <c r="AI510" s="104">
        <v>600</v>
      </c>
      <c r="AJ510" s="104">
        <v>7800</v>
      </c>
      <c r="AK510" s="104">
        <v>500</v>
      </c>
      <c r="AL510" s="104">
        <v>0</v>
      </c>
      <c r="AM510" s="104">
        <v>779</v>
      </c>
      <c r="AN510" s="104">
        <v>2329</v>
      </c>
      <c r="AO510" s="104">
        <v>5471</v>
      </c>
      <c r="AP510" s="105">
        <v>0.35</v>
      </c>
      <c r="AQ510" s="106" t="s">
        <v>66</v>
      </c>
      <c r="AS510" s="100">
        <f>AVERAGE(AJ$6:AJ510)</f>
        <v>6184.4554455445541</v>
      </c>
      <c r="AT510" s="100">
        <f>AVERAGE(AN$6:AN510)</f>
        <v>2147.3544554455448</v>
      </c>
      <c r="AU510" s="100">
        <f>AVERAGE(AO$6:AO510)</f>
        <v>4037.1009900990098</v>
      </c>
      <c r="AV510" s="6"/>
      <c r="AX510" s="103">
        <v>505</v>
      </c>
      <c r="AY510" s="103">
        <v>3</v>
      </c>
      <c r="AZ510" s="103">
        <v>2</v>
      </c>
      <c r="BA510" s="103">
        <v>0</v>
      </c>
      <c r="BB510" s="104">
        <v>39</v>
      </c>
      <c r="BC510" s="103">
        <v>8</v>
      </c>
      <c r="BD510" s="103">
        <v>8</v>
      </c>
      <c r="BE510" s="104">
        <v>1200</v>
      </c>
      <c r="BF510" s="103">
        <v>5</v>
      </c>
      <c r="BG510" s="104">
        <v>200</v>
      </c>
      <c r="BH510" s="104">
        <v>5400</v>
      </c>
      <c r="BI510" s="104">
        <v>300</v>
      </c>
      <c r="BJ510" s="104">
        <v>0</v>
      </c>
      <c r="BK510" s="104">
        <v>435</v>
      </c>
      <c r="BL510" s="104">
        <v>1485</v>
      </c>
      <c r="BM510" s="104">
        <v>3915</v>
      </c>
      <c r="BN510" s="105">
        <v>0.25</v>
      </c>
      <c r="BO510" s="106" t="str">
        <v>No</v>
      </c>
      <c r="BQ510" s="100">
        <f>AVERAGE(BH$6:BH510)</f>
        <v>7441.5841584158416</v>
      </c>
      <c r="BR510" s="100">
        <f>AVERAGE(BL$6:BL510)</f>
        <v>2056.4356435643563</v>
      </c>
      <c r="BS510" s="100">
        <f>AVERAGE(BM$6:BM510)</f>
        <v>5385.1485148514848</v>
      </c>
      <c r="BT510" s="6"/>
      <c r="BU510" s="103">
        <v>505</v>
      </c>
      <c r="BV510" s="103">
        <v>4</v>
      </c>
      <c r="BW510" s="103">
        <v>4</v>
      </c>
      <c r="BX510" s="103">
        <v>3</v>
      </c>
      <c r="BY510" s="104">
        <v>46</v>
      </c>
      <c r="BZ510" s="103">
        <v>6</v>
      </c>
      <c r="CA510" s="103">
        <v>9</v>
      </c>
      <c r="CB510" s="104">
        <v>1600</v>
      </c>
      <c r="CC510" s="103">
        <v>5</v>
      </c>
      <c r="CD510" s="104">
        <v>400</v>
      </c>
      <c r="CE510" s="104">
        <v>6000</v>
      </c>
      <c r="CF510" s="104">
        <v>300</v>
      </c>
      <c r="CG510" s="104">
        <v>0</v>
      </c>
      <c r="CH510" s="104">
        <v>470</v>
      </c>
      <c r="CI510" s="104">
        <v>1520</v>
      </c>
      <c r="CJ510" s="104">
        <v>4480</v>
      </c>
      <c r="CK510" s="105">
        <v>0.25</v>
      </c>
      <c r="CL510" s="106" t="s">
        <v>66</v>
      </c>
      <c r="CN510" s="100">
        <f>AVERAGE(CE$6:CE510)</f>
        <v>7611.287128712871</v>
      </c>
      <c r="CO510" s="100">
        <f>AVERAGE(CI$6:CI510)</f>
        <v>2113.2396039603959</v>
      </c>
      <c r="CP510" s="100">
        <f>AVERAGE(CJ$6:CJ510)</f>
        <v>5498.0475247524755</v>
      </c>
    </row>
    <row r="511" spans="2:94" ht="16" x14ac:dyDescent="0.2">
      <c r="B511" s="103">
        <v>506</v>
      </c>
      <c r="C511" s="103">
        <v>0</v>
      </c>
      <c r="D511" s="103">
        <v>4</v>
      </c>
      <c r="E511" s="103">
        <v>3</v>
      </c>
      <c r="F511" s="104">
        <v>45</v>
      </c>
      <c r="G511" s="103">
        <v>4</v>
      </c>
      <c r="H511" s="103">
        <v>7</v>
      </c>
      <c r="I511" s="104">
        <v>0</v>
      </c>
      <c r="J511" s="103">
        <v>7</v>
      </c>
      <c r="K511" s="104">
        <v>600</v>
      </c>
      <c r="L511" s="104">
        <v>3750</v>
      </c>
      <c r="M511" s="104">
        <v>500</v>
      </c>
      <c r="N511" s="104">
        <v>0</v>
      </c>
      <c r="O511" s="104">
        <v>555</v>
      </c>
      <c r="P511" s="104">
        <v>2105</v>
      </c>
      <c r="Q511" s="104">
        <v>1645</v>
      </c>
      <c r="R511" s="105">
        <v>0.35</v>
      </c>
      <c r="S511" s="106" t="s">
        <v>66</v>
      </c>
      <c r="U511" s="100">
        <f>AVERAGE(L$6:L511)</f>
        <v>4244.466403162055</v>
      </c>
      <c r="V511" s="100">
        <f>AVERAGE(P$6:P511)</f>
        <v>1895.1541501976285</v>
      </c>
      <c r="W511" s="100">
        <f>AVERAGE(Q$6:Q511)</f>
        <v>2349.312252964427</v>
      </c>
      <c r="X511" s="6"/>
      <c r="Z511" s="103">
        <v>506</v>
      </c>
      <c r="AA511" s="103">
        <v>4</v>
      </c>
      <c r="AB511" s="103">
        <v>2</v>
      </c>
      <c r="AC511" s="103">
        <v>4</v>
      </c>
      <c r="AD511" s="104">
        <v>64</v>
      </c>
      <c r="AE511" s="103">
        <v>9</v>
      </c>
      <c r="AF511" s="103">
        <v>13</v>
      </c>
      <c r="AG511" s="104">
        <v>2400</v>
      </c>
      <c r="AH511" s="103">
        <v>9</v>
      </c>
      <c r="AI511" s="104">
        <v>300</v>
      </c>
      <c r="AJ511" s="104">
        <v>8100</v>
      </c>
      <c r="AK511" s="104">
        <v>500</v>
      </c>
      <c r="AL511" s="104">
        <v>0</v>
      </c>
      <c r="AM511" s="104">
        <v>816</v>
      </c>
      <c r="AN511" s="104">
        <v>2666</v>
      </c>
      <c r="AO511" s="104">
        <v>5434</v>
      </c>
      <c r="AP511" s="105">
        <v>0.45</v>
      </c>
      <c r="AQ511" s="106" t="s">
        <v>66</v>
      </c>
      <c r="AS511" s="100">
        <f>AVERAGE(AJ$6:AJ511)</f>
        <v>6188.241106719368</v>
      </c>
      <c r="AT511" s="100">
        <f>AVERAGE(AN$6:AN511)</f>
        <v>2148.379446640316</v>
      </c>
      <c r="AU511" s="100">
        <f>AVERAGE(AO$6:AO511)</f>
        <v>4039.8616600790515</v>
      </c>
      <c r="AV511" s="6"/>
      <c r="AX511" s="103">
        <v>506</v>
      </c>
      <c r="AY511" s="103">
        <v>3</v>
      </c>
      <c r="AZ511" s="103">
        <v>2</v>
      </c>
      <c r="BA511" s="103">
        <v>1</v>
      </c>
      <c r="BB511" s="104">
        <v>42</v>
      </c>
      <c r="BC511" s="103">
        <v>8</v>
      </c>
      <c r="BD511" s="103">
        <v>9</v>
      </c>
      <c r="BE511" s="104">
        <v>1200</v>
      </c>
      <c r="BF511" s="103">
        <v>6</v>
      </c>
      <c r="BG511" s="104">
        <v>200</v>
      </c>
      <c r="BH511" s="104">
        <v>6200</v>
      </c>
      <c r="BI511" s="104">
        <v>300</v>
      </c>
      <c r="BJ511" s="104">
        <v>0</v>
      </c>
      <c r="BK511" s="104">
        <v>492</v>
      </c>
      <c r="BL511" s="104">
        <v>1692</v>
      </c>
      <c r="BM511" s="104">
        <v>4508</v>
      </c>
      <c r="BN511" s="105">
        <v>0.3</v>
      </c>
      <c r="BO511" s="106" t="str">
        <v>No</v>
      </c>
      <c r="BQ511" s="100">
        <f>AVERAGE(BH$6:BH511)</f>
        <v>7439.130434782609</v>
      </c>
      <c r="BR511" s="100">
        <f>AVERAGE(BL$6:BL511)</f>
        <v>2055.715415019763</v>
      </c>
      <c r="BS511" s="100">
        <f>AVERAGE(BM$6:BM511)</f>
        <v>5383.415019762846</v>
      </c>
      <c r="BT511" s="6"/>
      <c r="BU511" s="103">
        <v>506</v>
      </c>
      <c r="BV511" s="103">
        <v>2</v>
      </c>
      <c r="BW511" s="103">
        <v>2</v>
      </c>
      <c r="BX511" s="103">
        <v>5</v>
      </c>
      <c r="BY511" s="104">
        <v>42</v>
      </c>
      <c r="BZ511" s="103">
        <v>10</v>
      </c>
      <c r="CA511" s="103">
        <v>15</v>
      </c>
      <c r="CB511" s="104">
        <v>800</v>
      </c>
      <c r="CC511" s="103">
        <v>13</v>
      </c>
      <c r="CD511" s="104">
        <v>200</v>
      </c>
      <c r="CE511" s="104">
        <v>11400</v>
      </c>
      <c r="CF511" s="104">
        <v>300</v>
      </c>
      <c r="CG511" s="104">
        <v>0</v>
      </c>
      <c r="CH511" s="104">
        <v>786</v>
      </c>
      <c r="CI511" s="104">
        <v>3036</v>
      </c>
      <c r="CJ511" s="104">
        <v>8364</v>
      </c>
      <c r="CK511" s="105">
        <v>0.65</v>
      </c>
      <c r="CL511" s="106" t="s">
        <v>66</v>
      </c>
      <c r="CN511" s="100">
        <f>AVERAGE(CE$6:CE511)</f>
        <v>7618.774703557312</v>
      </c>
      <c r="CO511" s="100">
        <f>AVERAGE(CI$6:CI511)</f>
        <v>2115.0632411067195</v>
      </c>
      <c r="CP511" s="100">
        <f>AVERAGE(CJ$6:CJ511)</f>
        <v>5503.711462450593</v>
      </c>
    </row>
    <row r="512" spans="2:94" ht="16" x14ac:dyDescent="0.2">
      <c r="B512" s="103">
        <v>507</v>
      </c>
      <c r="C512" s="103">
        <v>1</v>
      </c>
      <c r="D512" s="103">
        <v>3</v>
      </c>
      <c r="E512" s="103">
        <v>2</v>
      </c>
      <c r="F512" s="104">
        <v>37</v>
      </c>
      <c r="G512" s="103">
        <v>7</v>
      </c>
      <c r="H512" s="103">
        <v>9</v>
      </c>
      <c r="I512" s="104">
        <v>450</v>
      </c>
      <c r="J512" s="103">
        <v>8</v>
      </c>
      <c r="K512" s="104">
        <v>450</v>
      </c>
      <c r="L512" s="104">
        <v>4500</v>
      </c>
      <c r="M512" s="104">
        <v>500</v>
      </c>
      <c r="N512" s="104">
        <v>0</v>
      </c>
      <c r="O512" s="104">
        <v>536</v>
      </c>
      <c r="P512" s="104">
        <v>2236</v>
      </c>
      <c r="Q512" s="104">
        <v>2264</v>
      </c>
      <c r="R512" s="105">
        <v>0.4</v>
      </c>
      <c r="S512" s="106" t="s">
        <v>66</v>
      </c>
      <c r="U512" s="100">
        <f>AVERAGE(L$6:L512)</f>
        <v>4244.9704142011833</v>
      </c>
      <c r="V512" s="100">
        <f>AVERAGE(P$6:P512)</f>
        <v>1895.8264299802761</v>
      </c>
      <c r="W512" s="100">
        <f>AVERAGE(Q$6:Q512)</f>
        <v>2349.1439842209074</v>
      </c>
      <c r="X512" s="6"/>
      <c r="Z512" s="103">
        <v>507</v>
      </c>
      <c r="AA512" s="103">
        <v>0</v>
      </c>
      <c r="AB512" s="103">
        <v>2</v>
      </c>
      <c r="AC512" s="103">
        <v>1</v>
      </c>
      <c r="AD512" s="104">
        <v>74</v>
      </c>
      <c r="AE512" s="103">
        <v>10</v>
      </c>
      <c r="AF512" s="103">
        <v>11</v>
      </c>
      <c r="AG512" s="104">
        <v>0</v>
      </c>
      <c r="AH512" s="103">
        <v>11</v>
      </c>
      <c r="AI512" s="104">
        <v>300</v>
      </c>
      <c r="AJ512" s="104">
        <v>6900</v>
      </c>
      <c r="AK512" s="104">
        <v>500</v>
      </c>
      <c r="AL512" s="104">
        <v>0</v>
      </c>
      <c r="AM512" s="104">
        <v>1054</v>
      </c>
      <c r="AN512" s="104">
        <v>3204</v>
      </c>
      <c r="AO512" s="104">
        <v>3696</v>
      </c>
      <c r="AP512" s="105">
        <v>0.55000000000000004</v>
      </c>
      <c r="AQ512" s="106" t="s">
        <v>66</v>
      </c>
      <c r="AS512" s="100">
        <f>AVERAGE(AJ$6:AJ512)</f>
        <v>6189.6449704142015</v>
      </c>
      <c r="AT512" s="100">
        <f>AVERAGE(AN$6:AN512)</f>
        <v>2150.4615384615386</v>
      </c>
      <c r="AU512" s="100">
        <f>AVERAGE(AO$6:AO512)</f>
        <v>4039.1834319526629</v>
      </c>
      <c r="AV512" s="6"/>
      <c r="AX512" s="103">
        <v>507</v>
      </c>
      <c r="AY512" s="103">
        <v>3</v>
      </c>
      <c r="AZ512" s="103">
        <v>3</v>
      </c>
      <c r="BA512" s="103">
        <v>1</v>
      </c>
      <c r="BB512" s="104">
        <v>58</v>
      </c>
      <c r="BC512" s="103">
        <v>9</v>
      </c>
      <c r="BD512" s="103">
        <v>10</v>
      </c>
      <c r="BE512" s="104">
        <v>1200</v>
      </c>
      <c r="BF512" s="103">
        <v>7</v>
      </c>
      <c r="BG512" s="104">
        <v>300</v>
      </c>
      <c r="BH512" s="104">
        <v>7100</v>
      </c>
      <c r="BI512" s="104">
        <v>300</v>
      </c>
      <c r="BJ512" s="104">
        <v>0</v>
      </c>
      <c r="BK512" s="104">
        <v>646</v>
      </c>
      <c r="BL512" s="104">
        <v>1996</v>
      </c>
      <c r="BM512" s="104">
        <v>5104</v>
      </c>
      <c r="BN512" s="105">
        <v>0.35</v>
      </c>
      <c r="BO512" s="106" t="str">
        <v>No</v>
      </c>
      <c r="BQ512" s="100">
        <f>AVERAGE(BH$6:BH512)</f>
        <v>7438.4615384615381</v>
      </c>
      <c r="BR512" s="100">
        <f>AVERAGE(BL$6:BL512)</f>
        <v>2055.5976331360948</v>
      </c>
      <c r="BS512" s="100">
        <f>AVERAGE(BM$6:BM512)</f>
        <v>5382.8639053254437</v>
      </c>
      <c r="BT512" s="6"/>
      <c r="BU512" s="103">
        <v>507</v>
      </c>
      <c r="BV512" s="103">
        <v>4</v>
      </c>
      <c r="BW512" s="103">
        <v>2</v>
      </c>
      <c r="BX512" s="103">
        <v>5</v>
      </c>
      <c r="BY512" s="104">
        <v>70</v>
      </c>
      <c r="BZ512" s="103">
        <v>11</v>
      </c>
      <c r="CA512" s="103">
        <v>16</v>
      </c>
      <c r="CB512" s="104">
        <v>1600</v>
      </c>
      <c r="CC512" s="103">
        <v>12</v>
      </c>
      <c r="CD512" s="104">
        <v>200</v>
      </c>
      <c r="CE512" s="104">
        <v>11400</v>
      </c>
      <c r="CF512" s="104">
        <v>300</v>
      </c>
      <c r="CG512" s="104">
        <v>0</v>
      </c>
      <c r="CH512" s="104">
        <v>1080</v>
      </c>
      <c r="CI512" s="104">
        <v>3180</v>
      </c>
      <c r="CJ512" s="104">
        <v>8220</v>
      </c>
      <c r="CK512" s="105">
        <v>0.6</v>
      </c>
      <c r="CL512" s="106" t="s">
        <v>66</v>
      </c>
      <c r="CN512" s="100">
        <f>AVERAGE(CE$6:CE512)</f>
        <v>7626.2327416173566</v>
      </c>
      <c r="CO512" s="100">
        <f>AVERAGE(CI$6:CI512)</f>
        <v>2117.1637080867849</v>
      </c>
      <c r="CP512" s="100">
        <f>AVERAGE(CJ$6:CJ512)</f>
        <v>5509.0690335305717</v>
      </c>
    </row>
    <row r="513" spans="2:94" ht="16" x14ac:dyDescent="0.2">
      <c r="B513" s="103">
        <v>508</v>
      </c>
      <c r="C513" s="103">
        <v>4</v>
      </c>
      <c r="D513" s="103">
        <v>4</v>
      </c>
      <c r="E513" s="103">
        <v>1</v>
      </c>
      <c r="F513" s="104">
        <v>57</v>
      </c>
      <c r="G513" s="103">
        <v>7</v>
      </c>
      <c r="H513" s="103">
        <v>8</v>
      </c>
      <c r="I513" s="104">
        <v>1800</v>
      </c>
      <c r="J513" s="103">
        <v>4</v>
      </c>
      <c r="K513" s="104">
        <v>600</v>
      </c>
      <c r="L513" s="104">
        <v>4200</v>
      </c>
      <c r="M513" s="104">
        <v>500</v>
      </c>
      <c r="N513" s="104">
        <v>0</v>
      </c>
      <c r="O513" s="104">
        <v>468</v>
      </c>
      <c r="P513" s="104">
        <v>1568</v>
      </c>
      <c r="Q513" s="104">
        <v>2632</v>
      </c>
      <c r="R513" s="105">
        <v>0.2</v>
      </c>
      <c r="S513" s="106" t="s">
        <v>66</v>
      </c>
      <c r="U513" s="100">
        <f>AVERAGE(L$6:L513)</f>
        <v>4244.8818897637793</v>
      </c>
      <c r="V513" s="100">
        <f>AVERAGE(P$6:P513)</f>
        <v>1895.1811023622047</v>
      </c>
      <c r="W513" s="100">
        <f>AVERAGE(Q$6:Q513)</f>
        <v>2349.7007874015749</v>
      </c>
      <c r="X513" s="6"/>
      <c r="Z513" s="103">
        <v>508</v>
      </c>
      <c r="AA513" s="103">
        <v>1</v>
      </c>
      <c r="AB513" s="103">
        <v>3</v>
      </c>
      <c r="AC513" s="103">
        <v>4</v>
      </c>
      <c r="AD513" s="104">
        <v>21</v>
      </c>
      <c r="AE513" s="103">
        <v>6</v>
      </c>
      <c r="AF513" s="103">
        <v>10</v>
      </c>
      <c r="AG513" s="104">
        <v>600</v>
      </c>
      <c r="AH513" s="103">
        <v>9</v>
      </c>
      <c r="AI513" s="104">
        <v>450</v>
      </c>
      <c r="AJ513" s="104">
        <v>6450</v>
      </c>
      <c r="AK513" s="104">
        <v>500</v>
      </c>
      <c r="AL513" s="104">
        <v>0</v>
      </c>
      <c r="AM513" s="104">
        <v>429</v>
      </c>
      <c r="AN513" s="104">
        <v>2279</v>
      </c>
      <c r="AO513" s="104">
        <v>4171</v>
      </c>
      <c r="AP513" s="105">
        <v>0.45</v>
      </c>
      <c r="AQ513" s="106" t="s">
        <v>66</v>
      </c>
      <c r="AS513" s="100">
        <f>AVERAGE(AJ$6:AJ513)</f>
        <v>6190.1574803149606</v>
      </c>
      <c r="AT513" s="100">
        <f>AVERAGE(AN$6:AN513)</f>
        <v>2150.714566929134</v>
      </c>
      <c r="AU513" s="100">
        <f>AVERAGE(AO$6:AO513)</f>
        <v>4039.4429133858266</v>
      </c>
      <c r="AV513" s="6"/>
      <c r="AX513" s="103">
        <v>508</v>
      </c>
      <c r="AY513" s="103">
        <v>0</v>
      </c>
      <c r="AZ513" s="103">
        <v>1</v>
      </c>
      <c r="BA513" s="103">
        <v>5</v>
      </c>
      <c r="BB513" s="104">
        <v>55</v>
      </c>
      <c r="BC513" s="103">
        <v>6</v>
      </c>
      <c r="BD513" s="103">
        <v>11</v>
      </c>
      <c r="BE513" s="104">
        <v>0</v>
      </c>
      <c r="BF513" s="103">
        <v>11</v>
      </c>
      <c r="BG513" s="104">
        <v>100</v>
      </c>
      <c r="BH513" s="104">
        <v>8900</v>
      </c>
      <c r="BI513" s="104">
        <v>300</v>
      </c>
      <c r="BJ513" s="104">
        <v>0</v>
      </c>
      <c r="BK513" s="104">
        <v>845</v>
      </c>
      <c r="BL513" s="104">
        <v>2795</v>
      </c>
      <c r="BM513" s="104">
        <v>6105</v>
      </c>
      <c r="BN513" s="105">
        <v>0.55000000000000004</v>
      </c>
      <c r="BO513" s="106" t="str">
        <v>No</v>
      </c>
      <c r="BQ513" s="100">
        <f>AVERAGE(BH$6:BH513)</f>
        <v>7441.3385826771655</v>
      </c>
      <c r="BR513" s="100">
        <f>AVERAGE(BL$6:BL513)</f>
        <v>2057.053149606299</v>
      </c>
      <c r="BS513" s="100">
        <f>AVERAGE(BM$6:BM513)</f>
        <v>5384.285433070866</v>
      </c>
      <c r="BT513" s="6"/>
      <c r="BU513" s="103">
        <v>508</v>
      </c>
      <c r="BV513" s="103">
        <v>0</v>
      </c>
      <c r="BW513" s="103">
        <v>3</v>
      </c>
      <c r="BX513" s="103">
        <v>3</v>
      </c>
      <c r="BY513" s="104">
        <v>56</v>
      </c>
      <c r="BZ513" s="103">
        <v>9</v>
      </c>
      <c r="CA513" s="103">
        <v>12</v>
      </c>
      <c r="CB513" s="104">
        <v>0</v>
      </c>
      <c r="CC513" s="103">
        <v>12</v>
      </c>
      <c r="CD513" s="104">
        <v>300</v>
      </c>
      <c r="CE513" s="104">
        <v>9900</v>
      </c>
      <c r="CF513" s="104">
        <v>300</v>
      </c>
      <c r="CG513" s="104">
        <v>0</v>
      </c>
      <c r="CH513" s="104">
        <v>912</v>
      </c>
      <c r="CI513" s="104">
        <v>3012</v>
      </c>
      <c r="CJ513" s="104">
        <v>6888</v>
      </c>
      <c r="CK513" s="105">
        <v>0.6</v>
      </c>
      <c r="CL513" s="106" t="s">
        <v>66</v>
      </c>
      <c r="CN513" s="100">
        <f>AVERAGE(CE$6:CE513)</f>
        <v>7630.7086614173231</v>
      </c>
      <c r="CO513" s="100">
        <f>AVERAGE(CI$6:CI513)</f>
        <v>2118.9251968503936</v>
      </c>
      <c r="CP513" s="100">
        <f>AVERAGE(CJ$6:CJ513)</f>
        <v>5511.7834645669291</v>
      </c>
    </row>
    <row r="514" spans="2:94" ht="16" x14ac:dyDescent="0.2">
      <c r="B514" s="103">
        <v>509</v>
      </c>
      <c r="C514" s="103">
        <v>2</v>
      </c>
      <c r="D514" s="103">
        <v>2</v>
      </c>
      <c r="E514" s="103">
        <v>3</v>
      </c>
      <c r="F514" s="104">
        <v>38</v>
      </c>
      <c r="G514" s="103">
        <v>5</v>
      </c>
      <c r="H514" s="103">
        <v>8</v>
      </c>
      <c r="I514" s="104">
        <v>900</v>
      </c>
      <c r="J514" s="103">
        <v>6</v>
      </c>
      <c r="K514" s="104">
        <v>300</v>
      </c>
      <c r="L514" s="104">
        <v>3900</v>
      </c>
      <c r="M514" s="104">
        <v>500</v>
      </c>
      <c r="N514" s="104">
        <v>0</v>
      </c>
      <c r="O514" s="104">
        <v>468</v>
      </c>
      <c r="P514" s="104">
        <v>1868</v>
      </c>
      <c r="Q514" s="104">
        <v>2032</v>
      </c>
      <c r="R514" s="105">
        <v>0.3</v>
      </c>
      <c r="S514" s="106" t="s">
        <v>66</v>
      </c>
      <c r="U514" s="100">
        <f>AVERAGE(L$6:L514)</f>
        <v>4244.2043222003931</v>
      </c>
      <c r="V514" s="100">
        <f>AVERAGE(P$6:P514)</f>
        <v>1895.1277013752456</v>
      </c>
      <c r="W514" s="100">
        <f>AVERAGE(Q$6:Q514)</f>
        <v>2349.0766208251475</v>
      </c>
      <c r="X514" s="6"/>
      <c r="Z514" s="103">
        <v>509</v>
      </c>
      <c r="AA514" s="103">
        <v>2</v>
      </c>
      <c r="AB514" s="103">
        <v>4</v>
      </c>
      <c r="AC514" s="103">
        <v>3</v>
      </c>
      <c r="AD514" s="104">
        <v>48</v>
      </c>
      <c r="AE514" s="103">
        <v>3</v>
      </c>
      <c r="AF514" s="103">
        <v>6</v>
      </c>
      <c r="AG514" s="104">
        <v>1200</v>
      </c>
      <c r="AH514" s="103">
        <v>4</v>
      </c>
      <c r="AI514" s="104">
        <v>600</v>
      </c>
      <c r="AJ514" s="104">
        <v>4200</v>
      </c>
      <c r="AK514" s="104">
        <v>500</v>
      </c>
      <c r="AL514" s="104">
        <v>0</v>
      </c>
      <c r="AM514" s="104">
        <v>432</v>
      </c>
      <c r="AN514" s="104">
        <v>1532</v>
      </c>
      <c r="AO514" s="104">
        <v>2668</v>
      </c>
      <c r="AP514" s="105">
        <v>0.2</v>
      </c>
      <c r="AQ514" s="106" t="s">
        <v>66</v>
      </c>
      <c r="AS514" s="100">
        <f>AVERAGE(AJ$6:AJ514)</f>
        <v>6186.2475442043224</v>
      </c>
      <c r="AT514" s="100">
        <f>AVERAGE(AN$6:AN514)</f>
        <v>2149.4990176817287</v>
      </c>
      <c r="AU514" s="100">
        <f>AVERAGE(AO$6:AO514)</f>
        <v>4036.7485265225932</v>
      </c>
      <c r="AV514" s="6"/>
      <c r="AX514" s="103">
        <v>509</v>
      </c>
      <c r="AY514" s="103">
        <v>4</v>
      </c>
      <c r="AZ514" s="103">
        <v>3</v>
      </c>
      <c r="BA514" s="103">
        <v>4</v>
      </c>
      <c r="BB514" s="104">
        <v>64</v>
      </c>
      <c r="BC514" s="103">
        <v>7</v>
      </c>
      <c r="BD514" s="103">
        <v>11</v>
      </c>
      <c r="BE514" s="104">
        <v>1600</v>
      </c>
      <c r="BF514" s="103">
        <v>7</v>
      </c>
      <c r="BG514" s="104">
        <v>300</v>
      </c>
      <c r="BH514" s="104">
        <v>7500</v>
      </c>
      <c r="BI514" s="104">
        <v>300</v>
      </c>
      <c r="BJ514" s="104">
        <v>0</v>
      </c>
      <c r="BK514" s="104">
        <v>688</v>
      </c>
      <c r="BL514" s="104">
        <v>2038</v>
      </c>
      <c r="BM514" s="104">
        <v>5462</v>
      </c>
      <c r="BN514" s="105">
        <v>0.35</v>
      </c>
      <c r="BO514" s="106" t="str">
        <v>No</v>
      </c>
      <c r="BQ514" s="100">
        <f>AVERAGE(BH$6:BH514)</f>
        <v>7441.4538310412572</v>
      </c>
      <c r="BR514" s="100">
        <f>AVERAGE(BL$6:BL514)</f>
        <v>2057.015717092338</v>
      </c>
      <c r="BS514" s="100">
        <f>AVERAGE(BM$6:BM514)</f>
        <v>5384.4381139489196</v>
      </c>
      <c r="BT514" s="6"/>
      <c r="BU514" s="103">
        <v>509</v>
      </c>
      <c r="BV514" s="103">
        <v>3</v>
      </c>
      <c r="BW514" s="103">
        <v>2</v>
      </c>
      <c r="BX514" s="103">
        <v>3</v>
      </c>
      <c r="BY514" s="104">
        <v>27</v>
      </c>
      <c r="BZ514" s="103">
        <v>6</v>
      </c>
      <c r="CA514" s="103">
        <v>9</v>
      </c>
      <c r="CB514" s="104">
        <v>1200</v>
      </c>
      <c r="CC514" s="103">
        <v>6</v>
      </c>
      <c r="CD514" s="104">
        <v>200</v>
      </c>
      <c r="CE514" s="104">
        <v>6200</v>
      </c>
      <c r="CF514" s="104">
        <v>300</v>
      </c>
      <c r="CG514" s="104">
        <v>0</v>
      </c>
      <c r="CH514" s="104">
        <v>402</v>
      </c>
      <c r="CI514" s="104">
        <v>1602</v>
      </c>
      <c r="CJ514" s="104">
        <v>4598</v>
      </c>
      <c r="CK514" s="105">
        <v>0.3</v>
      </c>
      <c r="CL514" s="106" t="s">
        <v>66</v>
      </c>
      <c r="CN514" s="100">
        <f>AVERAGE(CE$6:CE514)</f>
        <v>7627.8978388998039</v>
      </c>
      <c r="CO514" s="100">
        <f>AVERAGE(CI$6:CI514)</f>
        <v>2117.9096267190571</v>
      </c>
      <c r="CP514" s="100">
        <f>AVERAGE(CJ$6:CJ514)</f>
        <v>5509.9882121807468</v>
      </c>
    </row>
    <row r="515" spans="2:94" ht="16" x14ac:dyDescent="0.2">
      <c r="B515" s="103">
        <v>510</v>
      </c>
      <c r="C515" s="103">
        <v>4</v>
      </c>
      <c r="D515" s="103">
        <v>3</v>
      </c>
      <c r="E515" s="103">
        <v>0</v>
      </c>
      <c r="F515" s="104">
        <v>64</v>
      </c>
      <c r="G515" s="103">
        <v>7</v>
      </c>
      <c r="H515" s="103">
        <v>7</v>
      </c>
      <c r="I515" s="104">
        <v>1800</v>
      </c>
      <c r="J515" s="103">
        <v>3</v>
      </c>
      <c r="K515" s="104">
        <v>450</v>
      </c>
      <c r="L515" s="104">
        <v>3600</v>
      </c>
      <c r="M515" s="104">
        <v>500</v>
      </c>
      <c r="N515" s="104">
        <v>0</v>
      </c>
      <c r="O515" s="104">
        <v>432</v>
      </c>
      <c r="P515" s="104">
        <v>1382</v>
      </c>
      <c r="Q515" s="104">
        <v>2218</v>
      </c>
      <c r="R515" s="105">
        <v>0.15</v>
      </c>
      <c r="S515" s="106" t="s">
        <v>66</v>
      </c>
      <c r="U515" s="100">
        <f>AVERAGE(L$6:L515)</f>
        <v>4242.9411764705883</v>
      </c>
      <c r="V515" s="100">
        <f>AVERAGE(P$6:P515)</f>
        <v>1894.1215686274509</v>
      </c>
      <c r="W515" s="100">
        <f>AVERAGE(Q$6:Q515)</f>
        <v>2348.8196078431374</v>
      </c>
      <c r="X515" s="6"/>
      <c r="Z515" s="103">
        <v>510</v>
      </c>
      <c r="AA515" s="103">
        <v>1</v>
      </c>
      <c r="AB515" s="103">
        <v>2</v>
      </c>
      <c r="AC515" s="103">
        <v>3</v>
      </c>
      <c r="AD515" s="104">
        <v>66</v>
      </c>
      <c r="AE515" s="103">
        <v>7</v>
      </c>
      <c r="AF515" s="103">
        <v>10</v>
      </c>
      <c r="AG515" s="104">
        <v>600</v>
      </c>
      <c r="AH515" s="103">
        <v>9</v>
      </c>
      <c r="AI515" s="104">
        <v>300</v>
      </c>
      <c r="AJ515" s="104">
        <v>6300</v>
      </c>
      <c r="AK515" s="104">
        <v>500</v>
      </c>
      <c r="AL515" s="104">
        <v>0</v>
      </c>
      <c r="AM515" s="104">
        <v>834</v>
      </c>
      <c r="AN515" s="104">
        <v>2684</v>
      </c>
      <c r="AO515" s="104">
        <v>3616</v>
      </c>
      <c r="AP515" s="105">
        <v>0.45</v>
      </c>
      <c r="AQ515" s="106" t="s">
        <v>66</v>
      </c>
      <c r="AS515" s="100">
        <f>AVERAGE(AJ$6:AJ515)</f>
        <v>6186.4705882352937</v>
      </c>
      <c r="AT515" s="100">
        <f>AVERAGE(AN$6:AN515)</f>
        <v>2150.5470588235294</v>
      </c>
      <c r="AU515" s="100">
        <f>AVERAGE(AO$6:AO515)</f>
        <v>4035.9235294117648</v>
      </c>
      <c r="AV515" s="6"/>
      <c r="AX515" s="103">
        <v>510</v>
      </c>
      <c r="AY515" s="103">
        <v>3</v>
      </c>
      <c r="AZ515" s="103">
        <v>3</v>
      </c>
      <c r="BA515" s="103">
        <v>0</v>
      </c>
      <c r="BB515" s="104">
        <v>65</v>
      </c>
      <c r="BC515" s="103">
        <v>8</v>
      </c>
      <c r="BD515" s="103">
        <v>8</v>
      </c>
      <c r="BE515" s="104">
        <v>1200</v>
      </c>
      <c r="BF515" s="103">
        <v>5</v>
      </c>
      <c r="BG515" s="104">
        <v>300</v>
      </c>
      <c r="BH515" s="104">
        <v>5500</v>
      </c>
      <c r="BI515" s="104">
        <v>300</v>
      </c>
      <c r="BJ515" s="104">
        <v>0</v>
      </c>
      <c r="BK515" s="104">
        <v>565</v>
      </c>
      <c r="BL515" s="104">
        <v>1615</v>
      </c>
      <c r="BM515" s="104">
        <v>3885</v>
      </c>
      <c r="BN515" s="105">
        <v>0.25</v>
      </c>
      <c r="BO515" s="106" t="str">
        <v>No</v>
      </c>
      <c r="BQ515" s="100">
        <f>AVERAGE(BH$6:BH515)</f>
        <v>7437.6470588235297</v>
      </c>
      <c r="BR515" s="100">
        <f>AVERAGE(BL$6:BL515)</f>
        <v>2056.149019607843</v>
      </c>
      <c r="BS515" s="100">
        <f>AVERAGE(BM$6:BM515)</f>
        <v>5381.4980392156858</v>
      </c>
      <c r="BT515" s="6"/>
      <c r="BU515" s="103">
        <v>510</v>
      </c>
      <c r="BV515" s="103">
        <v>1</v>
      </c>
      <c r="BW515" s="103">
        <v>5</v>
      </c>
      <c r="BX515" s="103">
        <v>3</v>
      </c>
      <c r="BY515" s="104">
        <v>39</v>
      </c>
      <c r="BZ515" s="103">
        <v>9</v>
      </c>
      <c r="CA515" s="103">
        <v>12</v>
      </c>
      <c r="CB515" s="104">
        <v>400</v>
      </c>
      <c r="CC515" s="103">
        <v>11</v>
      </c>
      <c r="CD515" s="104">
        <v>500</v>
      </c>
      <c r="CE515" s="104">
        <v>9700</v>
      </c>
      <c r="CF515" s="104">
        <v>300</v>
      </c>
      <c r="CG515" s="104">
        <v>0</v>
      </c>
      <c r="CH515" s="104">
        <v>669</v>
      </c>
      <c r="CI515" s="104">
        <v>2619</v>
      </c>
      <c r="CJ515" s="104">
        <v>7081</v>
      </c>
      <c r="CK515" s="105">
        <v>0.55000000000000004</v>
      </c>
      <c r="CL515" s="106" t="s">
        <v>66</v>
      </c>
      <c r="CN515" s="100">
        <f>AVERAGE(CE$6:CE515)</f>
        <v>7631.9607843137255</v>
      </c>
      <c r="CO515" s="100">
        <f>AVERAGE(CI$6:CI515)</f>
        <v>2118.8921568627452</v>
      </c>
      <c r="CP515" s="100">
        <f>AVERAGE(CJ$6:CJ515)</f>
        <v>5513.0686274509808</v>
      </c>
    </row>
    <row r="516" spans="2:94" ht="16" x14ac:dyDescent="0.2">
      <c r="B516" s="103">
        <v>511</v>
      </c>
      <c r="C516" s="103">
        <v>3</v>
      </c>
      <c r="D516" s="103">
        <v>4</v>
      </c>
      <c r="E516" s="103">
        <v>2</v>
      </c>
      <c r="F516" s="104">
        <v>23</v>
      </c>
      <c r="G516" s="103">
        <v>6</v>
      </c>
      <c r="H516" s="103">
        <v>8</v>
      </c>
      <c r="I516" s="104">
        <v>1350</v>
      </c>
      <c r="J516" s="103">
        <v>5</v>
      </c>
      <c r="K516" s="104">
        <v>600</v>
      </c>
      <c r="L516" s="104">
        <v>4200</v>
      </c>
      <c r="M516" s="104">
        <v>500</v>
      </c>
      <c r="N516" s="104">
        <v>0</v>
      </c>
      <c r="O516" s="104">
        <v>355</v>
      </c>
      <c r="P516" s="104">
        <v>1605</v>
      </c>
      <c r="Q516" s="104">
        <v>2595</v>
      </c>
      <c r="R516" s="105">
        <v>0.25</v>
      </c>
      <c r="S516" s="106" t="s">
        <v>66</v>
      </c>
      <c r="U516" s="100">
        <f>AVERAGE(L$6:L516)</f>
        <v>4242.8571428571431</v>
      </c>
      <c r="V516" s="100">
        <f>AVERAGE(P$6:P516)</f>
        <v>1893.5557729941293</v>
      </c>
      <c r="W516" s="100">
        <f>AVERAGE(Q$6:Q516)</f>
        <v>2349.3013698630139</v>
      </c>
      <c r="X516" s="6"/>
      <c r="Z516" s="103">
        <v>511</v>
      </c>
      <c r="AA516" s="103">
        <v>3</v>
      </c>
      <c r="AB516" s="103">
        <v>4</v>
      </c>
      <c r="AC516" s="103">
        <v>3</v>
      </c>
      <c r="AD516" s="104">
        <v>45</v>
      </c>
      <c r="AE516" s="103">
        <v>6</v>
      </c>
      <c r="AF516" s="103">
        <v>9</v>
      </c>
      <c r="AG516" s="104">
        <v>1800</v>
      </c>
      <c r="AH516" s="103">
        <v>6</v>
      </c>
      <c r="AI516" s="104">
        <v>600</v>
      </c>
      <c r="AJ516" s="104">
        <v>6000</v>
      </c>
      <c r="AK516" s="104">
        <v>500</v>
      </c>
      <c r="AL516" s="104">
        <v>0</v>
      </c>
      <c r="AM516" s="104">
        <v>510</v>
      </c>
      <c r="AN516" s="104">
        <v>1910</v>
      </c>
      <c r="AO516" s="104">
        <v>4090</v>
      </c>
      <c r="AP516" s="105">
        <v>0.3</v>
      </c>
      <c r="AQ516" s="106" t="s">
        <v>66</v>
      </c>
      <c r="AS516" s="100">
        <f>AVERAGE(AJ$6:AJ516)</f>
        <v>6186.1056751467713</v>
      </c>
      <c r="AT516" s="100">
        <f>AVERAGE(AN$6:AN516)</f>
        <v>2150.0763209393344</v>
      </c>
      <c r="AU516" s="100">
        <f>AVERAGE(AO$6:AO516)</f>
        <v>4036.0293542074364</v>
      </c>
      <c r="AV516" s="6"/>
      <c r="AX516" s="103">
        <v>511</v>
      </c>
      <c r="AY516" s="103">
        <v>3</v>
      </c>
      <c r="AZ516" s="103">
        <v>5</v>
      </c>
      <c r="BA516" s="103">
        <v>3</v>
      </c>
      <c r="BB516" s="104">
        <v>60</v>
      </c>
      <c r="BC516" s="103">
        <v>11</v>
      </c>
      <c r="BD516" s="103">
        <v>14</v>
      </c>
      <c r="BE516" s="104">
        <v>1200</v>
      </c>
      <c r="BF516" s="103">
        <v>11</v>
      </c>
      <c r="BG516" s="104">
        <v>500</v>
      </c>
      <c r="BH516" s="104">
        <v>10500</v>
      </c>
      <c r="BI516" s="104">
        <v>300</v>
      </c>
      <c r="BJ516" s="104">
        <v>0</v>
      </c>
      <c r="BK516" s="104">
        <v>900</v>
      </c>
      <c r="BL516" s="104">
        <v>2850</v>
      </c>
      <c r="BM516" s="104">
        <v>7650</v>
      </c>
      <c r="BN516" s="105">
        <v>0.55000000000000004</v>
      </c>
      <c r="BO516" s="106" t="str">
        <v>No</v>
      </c>
      <c r="BQ516" s="100">
        <f>AVERAGE(BH$6:BH516)</f>
        <v>7443.6399217221133</v>
      </c>
      <c r="BR516" s="100">
        <f>AVERAGE(BL$6:BL516)</f>
        <v>2057.7025440313109</v>
      </c>
      <c r="BS516" s="100">
        <f>AVERAGE(BM$6:BM516)</f>
        <v>5385.9373776908024</v>
      </c>
      <c r="BT516" s="6"/>
      <c r="BU516" s="103">
        <v>511</v>
      </c>
      <c r="BV516" s="103">
        <v>2</v>
      </c>
      <c r="BW516" s="103">
        <v>3</v>
      </c>
      <c r="BX516" s="103">
        <v>2</v>
      </c>
      <c r="BY516" s="104">
        <v>33</v>
      </c>
      <c r="BZ516" s="103">
        <v>7</v>
      </c>
      <c r="CA516" s="103">
        <v>9</v>
      </c>
      <c r="CB516" s="104">
        <v>800</v>
      </c>
      <c r="CC516" s="103">
        <v>7</v>
      </c>
      <c r="CD516" s="104">
        <v>300</v>
      </c>
      <c r="CE516" s="104">
        <v>6700</v>
      </c>
      <c r="CF516" s="104">
        <v>300</v>
      </c>
      <c r="CG516" s="104">
        <v>0</v>
      </c>
      <c r="CH516" s="104">
        <v>471</v>
      </c>
      <c r="CI516" s="104">
        <v>1821</v>
      </c>
      <c r="CJ516" s="104">
        <v>4879</v>
      </c>
      <c r="CK516" s="105">
        <v>0.35</v>
      </c>
      <c r="CL516" s="106" t="s">
        <v>66</v>
      </c>
      <c r="CN516" s="100">
        <f>AVERAGE(CE$6:CE516)</f>
        <v>7630.1369863013697</v>
      </c>
      <c r="CO516" s="100">
        <f>AVERAGE(CI$6:CI516)</f>
        <v>2118.3091976516635</v>
      </c>
      <c r="CP516" s="100">
        <f>AVERAGE(CJ$6:CJ516)</f>
        <v>5511.8277886497062</v>
      </c>
    </row>
    <row r="517" spans="2:94" ht="16" x14ac:dyDescent="0.2">
      <c r="B517" s="103">
        <v>512</v>
      </c>
      <c r="C517" s="103">
        <v>2</v>
      </c>
      <c r="D517" s="103">
        <v>3</v>
      </c>
      <c r="E517" s="103">
        <v>2</v>
      </c>
      <c r="F517" s="104">
        <v>61</v>
      </c>
      <c r="G517" s="103">
        <v>6</v>
      </c>
      <c r="H517" s="103">
        <v>8</v>
      </c>
      <c r="I517" s="104">
        <v>900</v>
      </c>
      <c r="J517" s="103">
        <v>6</v>
      </c>
      <c r="K517" s="104">
        <v>450</v>
      </c>
      <c r="L517" s="104">
        <v>4050</v>
      </c>
      <c r="M517" s="104">
        <v>500</v>
      </c>
      <c r="N517" s="104">
        <v>0</v>
      </c>
      <c r="O517" s="104">
        <v>606</v>
      </c>
      <c r="P517" s="104">
        <v>2006</v>
      </c>
      <c r="Q517" s="104">
        <v>2044</v>
      </c>
      <c r="R517" s="105">
        <v>0.3</v>
      </c>
      <c r="S517" s="106" t="s">
        <v>66</v>
      </c>
      <c r="U517" s="100">
        <f>AVERAGE(L$6:L517)</f>
        <v>4242.48046875</v>
      </c>
      <c r="V517" s="100">
        <f>AVERAGE(P$6:P517)</f>
        <v>1893.775390625</v>
      </c>
      <c r="W517" s="100">
        <f>AVERAGE(Q$6:Q517)</f>
        <v>2348.705078125</v>
      </c>
      <c r="X517" s="6"/>
      <c r="Z517" s="103">
        <v>512</v>
      </c>
      <c r="AA517" s="103">
        <v>0</v>
      </c>
      <c r="AB517" s="103">
        <v>2</v>
      </c>
      <c r="AC517" s="103">
        <v>4</v>
      </c>
      <c r="AD517" s="104">
        <v>35</v>
      </c>
      <c r="AE517" s="103">
        <v>6</v>
      </c>
      <c r="AF517" s="103">
        <v>10</v>
      </c>
      <c r="AG517" s="104">
        <v>0</v>
      </c>
      <c r="AH517" s="103">
        <v>10</v>
      </c>
      <c r="AI517" s="104">
        <v>300</v>
      </c>
      <c r="AJ517" s="104">
        <v>6300</v>
      </c>
      <c r="AK517" s="104">
        <v>500</v>
      </c>
      <c r="AL517" s="104">
        <v>0</v>
      </c>
      <c r="AM517" s="104">
        <v>590</v>
      </c>
      <c r="AN517" s="104">
        <v>2590</v>
      </c>
      <c r="AO517" s="104">
        <v>3710</v>
      </c>
      <c r="AP517" s="105">
        <v>0.5</v>
      </c>
      <c r="AQ517" s="106" t="s">
        <v>66</v>
      </c>
      <c r="AS517" s="100">
        <f>AVERAGE(AJ$6:AJ517)</f>
        <v>6186.328125</v>
      </c>
      <c r="AT517" s="100">
        <f>AVERAGE(AN$6:AN517)</f>
        <v>2150.935546875</v>
      </c>
      <c r="AU517" s="100">
        <f>AVERAGE(AO$6:AO517)</f>
        <v>4035.392578125</v>
      </c>
      <c r="AV517" s="6"/>
      <c r="AX517" s="103">
        <v>512</v>
      </c>
      <c r="AY517" s="103">
        <v>1</v>
      </c>
      <c r="AZ517" s="103">
        <v>5</v>
      </c>
      <c r="BA517" s="103">
        <v>3</v>
      </c>
      <c r="BB517" s="104">
        <v>10</v>
      </c>
      <c r="BC517" s="103">
        <v>5</v>
      </c>
      <c r="BD517" s="103">
        <v>8</v>
      </c>
      <c r="BE517" s="104">
        <v>400</v>
      </c>
      <c r="BF517" s="103">
        <v>7</v>
      </c>
      <c r="BG517" s="104">
        <v>500</v>
      </c>
      <c r="BH517" s="104">
        <v>6500</v>
      </c>
      <c r="BI517" s="104">
        <v>300</v>
      </c>
      <c r="BJ517" s="104">
        <v>0</v>
      </c>
      <c r="BK517" s="104">
        <v>310</v>
      </c>
      <c r="BL517" s="104">
        <v>1660</v>
      </c>
      <c r="BM517" s="104">
        <v>4840</v>
      </c>
      <c r="BN517" s="105">
        <v>0.35</v>
      </c>
      <c r="BO517" s="106" t="str">
        <v>No</v>
      </c>
      <c r="BQ517" s="100">
        <f>AVERAGE(BH$6:BH517)</f>
        <v>7441.796875</v>
      </c>
      <c r="BR517" s="100">
        <f>AVERAGE(BL$6:BL517)</f>
        <v>2056.92578125</v>
      </c>
      <c r="BS517" s="100">
        <f>AVERAGE(BM$6:BM517)</f>
        <v>5384.87109375</v>
      </c>
      <c r="BT517" s="6"/>
      <c r="BU517" s="103">
        <v>512</v>
      </c>
      <c r="BV517" s="103">
        <v>2</v>
      </c>
      <c r="BW517" s="103">
        <v>2</v>
      </c>
      <c r="BX517" s="103">
        <v>3</v>
      </c>
      <c r="BY517" s="104">
        <v>77</v>
      </c>
      <c r="BZ517" s="103">
        <v>7</v>
      </c>
      <c r="CA517" s="103">
        <v>10</v>
      </c>
      <c r="CB517" s="104">
        <v>800</v>
      </c>
      <c r="CC517" s="103">
        <v>8</v>
      </c>
      <c r="CD517" s="104">
        <v>200</v>
      </c>
      <c r="CE517" s="104">
        <v>7400</v>
      </c>
      <c r="CF517" s="104">
        <v>300</v>
      </c>
      <c r="CG517" s="104">
        <v>0</v>
      </c>
      <c r="CH517" s="104">
        <v>856</v>
      </c>
      <c r="CI517" s="104">
        <v>2356</v>
      </c>
      <c r="CJ517" s="104">
        <v>5044</v>
      </c>
      <c r="CK517" s="105">
        <v>0.4</v>
      </c>
      <c r="CL517" s="106" t="s">
        <v>66</v>
      </c>
      <c r="CN517" s="100">
        <f>AVERAGE(CE$6:CE517)</f>
        <v>7629.6875</v>
      </c>
      <c r="CO517" s="100">
        <f>AVERAGE(CI$6:CI517)</f>
        <v>2118.7734375</v>
      </c>
      <c r="CP517" s="100">
        <f>AVERAGE(CJ$6:CJ517)</f>
        <v>5510.9140625</v>
      </c>
    </row>
    <row r="518" spans="2:94" ht="16" x14ac:dyDescent="0.2">
      <c r="B518" s="103">
        <v>513</v>
      </c>
      <c r="C518" s="103">
        <v>4</v>
      </c>
      <c r="D518" s="103">
        <v>3</v>
      </c>
      <c r="E518" s="103">
        <v>1</v>
      </c>
      <c r="F518" s="104">
        <v>57</v>
      </c>
      <c r="G518" s="103">
        <v>7</v>
      </c>
      <c r="H518" s="103">
        <v>8</v>
      </c>
      <c r="I518" s="104">
        <v>1800</v>
      </c>
      <c r="J518" s="103">
        <v>4</v>
      </c>
      <c r="K518" s="104">
        <v>450</v>
      </c>
      <c r="L518" s="104">
        <v>4050</v>
      </c>
      <c r="M518" s="104">
        <v>500</v>
      </c>
      <c r="N518" s="104">
        <v>0</v>
      </c>
      <c r="O518" s="104">
        <v>468</v>
      </c>
      <c r="P518" s="104">
        <v>1568</v>
      </c>
      <c r="Q518" s="104">
        <v>2482</v>
      </c>
      <c r="R518" s="105">
        <v>0.2</v>
      </c>
      <c r="S518" s="106" t="s">
        <v>66</v>
      </c>
      <c r="U518" s="100">
        <f>AVERAGE(L$6:L518)</f>
        <v>4242.105263157895</v>
      </c>
      <c r="V518" s="100">
        <f>AVERAGE(P$6:P518)</f>
        <v>1893.140350877193</v>
      </c>
      <c r="W518" s="100">
        <f>AVERAGE(Q$6:Q518)</f>
        <v>2348.9649122807018</v>
      </c>
      <c r="X518" s="6"/>
      <c r="Z518" s="103">
        <v>513</v>
      </c>
      <c r="AA518" s="103">
        <v>2</v>
      </c>
      <c r="AB518" s="103">
        <v>2</v>
      </c>
      <c r="AC518" s="103">
        <v>4</v>
      </c>
      <c r="AD518" s="104">
        <v>54</v>
      </c>
      <c r="AE518" s="103">
        <v>6</v>
      </c>
      <c r="AF518" s="103">
        <v>10</v>
      </c>
      <c r="AG518" s="104">
        <v>1200</v>
      </c>
      <c r="AH518" s="103">
        <v>8</v>
      </c>
      <c r="AI518" s="104">
        <v>300</v>
      </c>
      <c r="AJ518" s="104">
        <v>6300</v>
      </c>
      <c r="AK518" s="104">
        <v>500</v>
      </c>
      <c r="AL518" s="104">
        <v>0</v>
      </c>
      <c r="AM518" s="104">
        <v>672</v>
      </c>
      <c r="AN518" s="104">
        <v>2372</v>
      </c>
      <c r="AO518" s="104">
        <v>3928</v>
      </c>
      <c r="AP518" s="105">
        <v>0.4</v>
      </c>
      <c r="AQ518" s="106" t="s">
        <v>66</v>
      </c>
      <c r="AS518" s="100">
        <f>AVERAGE(AJ$6:AJ518)</f>
        <v>6186.5497076023394</v>
      </c>
      <c r="AT518" s="100">
        <f>AVERAGE(AN$6:AN518)</f>
        <v>2151.3664717348929</v>
      </c>
      <c r="AU518" s="100">
        <f>AVERAGE(AO$6:AO518)</f>
        <v>4035.1832358674465</v>
      </c>
      <c r="AV518" s="6"/>
      <c r="AX518" s="103">
        <v>513</v>
      </c>
      <c r="AY518" s="103">
        <v>2</v>
      </c>
      <c r="AZ518" s="103">
        <v>4</v>
      </c>
      <c r="BA518" s="103">
        <v>5</v>
      </c>
      <c r="BB518" s="104">
        <v>68</v>
      </c>
      <c r="BC518" s="103">
        <v>10</v>
      </c>
      <c r="BD518" s="103">
        <v>15</v>
      </c>
      <c r="BE518" s="104">
        <v>800</v>
      </c>
      <c r="BF518" s="103">
        <v>13</v>
      </c>
      <c r="BG518" s="104">
        <v>400</v>
      </c>
      <c r="BH518" s="104">
        <v>11600</v>
      </c>
      <c r="BI518" s="104">
        <v>300</v>
      </c>
      <c r="BJ518" s="104">
        <v>0</v>
      </c>
      <c r="BK518" s="104">
        <v>1124</v>
      </c>
      <c r="BL518" s="104">
        <v>3374</v>
      </c>
      <c r="BM518" s="104">
        <v>8226</v>
      </c>
      <c r="BN518" s="105">
        <v>0.65</v>
      </c>
      <c r="BO518" s="106" t="str">
        <v>No</v>
      </c>
      <c r="BQ518" s="100">
        <f>AVERAGE(BH$6:BH518)</f>
        <v>7449.90253411306</v>
      </c>
      <c r="BR518" s="100">
        <f>AVERAGE(BL$6:BL518)</f>
        <v>2059.4931773879143</v>
      </c>
      <c r="BS518" s="100">
        <f>AVERAGE(BM$6:BM518)</f>
        <v>5390.4093567251466</v>
      </c>
      <c r="BT518" s="6"/>
      <c r="BU518" s="103">
        <v>513</v>
      </c>
      <c r="BV518" s="103">
        <v>4</v>
      </c>
      <c r="BW518" s="103">
        <v>2</v>
      </c>
      <c r="BX518" s="103">
        <v>2</v>
      </c>
      <c r="BY518" s="104">
        <v>36</v>
      </c>
      <c r="BZ518" s="103">
        <v>8</v>
      </c>
      <c r="CA518" s="103">
        <v>10</v>
      </c>
      <c r="CB518" s="104">
        <v>1600</v>
      </c>
      <c r="CC518" s="103">
        <v>6</v>
      </c>
      <c r="CD518" s="104">
        <v>200</v>
      </c>
      <c r="CE518" s="104">
        <v>6600</v>
      </c>
      <c r="CF518" s="104">
        <v>300</v>
      </c>
      <c r="CG518" s="104">
        <v>0</v>
      </c>
      <c r="CH518" s="104">
        <v>456</v>
      </c>
      <c r="CI518" s="104">
        <v>1656</v>
      </c>
      <c r="CJ518" s="104">
        <v>4944</v>
      </c>
      <c r="CK518" s="105">
        <v>0.3</v>
      </c>
      <c r="CL518" s="106" t="s">
        <v>66</v>
      </c>
      <c r="CN518" s="100">
        <f>AVERAGE(CE$6:CE518)</f>
        <v>7627.6803118908383</v>
      </c>
      <c r="CO518" s="100">
        <f>AVERAGE(CI$6:CI518)</f>
        <v>2117.8713450292398</v>
      </c>
      <c r="CP518" s="100">
        <f>AVERAGE(CJ$6:CJ518)</f>
        <v>5509.8089668615985</v>
      </c>
    </row>
    <row r="519" spans="2:94" ht="16" x14ac:dyDescent="0.2">
      <c r="B519" s="103">
        <v>514</v>
      </c>
      <c r="C519" s="103">
        <v>2</v>
      </c>
      <c r="D519" s="103">
        <v>0</v>
      </c>
      <c r="E519" s="103">
        <v>3</v>
      </c>
      <c r="F519" s="104">
        <v>47</v>
      </c>
      <c r="G519" s="103">
        <v>8</v>
      </c>
      <c r="H519" s="103">
        <v>11</v>
      </c>
      <c r="I519" s="104">
        <v>900</v>
      </c>
      <c r="J519" s="103">
        <v>9</v>
      </c>
      <c r="K519" s="104">
        <v>0</v>
      </c>
      <c r="L519" s="104">
        <v>4950</v>
      </c>
      <c r="M519" s="104">
        <v>500</v>
      </c>
      <c r="N519" s="104">
        <v>0</v>
      </c>
      <c r="O519" s="104">
        <v>663</v>
      </c>
      <c r="P519" s="104">
        <v>2513</v>
      </c>
      <c r="Q519" s="104">
        <v>2437</v>
      </c>
      <c r="R519" s="105">
        <v>0.45</v>
      </c>
      <c r="S519" s="106" t="s">
        <v>66</v>
      </c>
      <c r="U519" s="100">
        <f>AVERAGE(L$6:L519)</f>
        <v>4243.482490272374</v>
      </c>
      <c r="V519" s="100">
        <f>AVERAGE(P$6:P519)</f>
        <v>1894.3463035019456</v>
      </c>
      <c r="W519" s="100">
        <f>AVERAGE(Q$6:Q519)</f>
        <v>2349.1361867704281</v>
      </c>
      <c r="X519" s="6"/>
      <c r="Z519" s="103">
        <v>514</v>
      </c>
      <c r="AA519" s="103">
        <v>0</v>
      </c>
      <c r="AB519" s="103">
        <v>3</v>
      </c>
      <c r="AC519" s="103">
        <v>2</v>
      </c>
      <c r="AD519" s="104">
        <v>53</v>
      </c>
      <c r="AE519" s="103">
        <v>8</v>
      </c>
      <c r="AF519" s="103">
        <v>10</v>
      </c>
      <c r="AG519" s="104">
        <v>0</v>
      </c>
      <c r="AH519" s="103">
        <v>10</v>
      </c>
      <c r="AI519" s="104">
        <v>450</v>
      </c>
      <c r="AJ519" s="104">
        <v>6450</v>
      </c>
      <c r="AK519" s="104">
        <v>500</v>
      </c>
      <c r="AL519" s="104">
        <v>0</v>
      </c>
      <c r="AM519" s="104">
        <v>770</v>
      </c>
      <c r="AN519" s="104">
        <v>2770</v>
      </c>
      <c r="AO519" s="104">
        <v>3680</v>
      </c>
      <c r="AP519" s="105">
        <v>0.5</v>
      </c>
      <c r="AQ519" s="106" t="s">
        <v>66</v>
      </c>
      <c r="AS519" s="100">
        <f>AVERAGE(AJ$6:AJ519)</f>
        <v>6187.0622568093386</v>
      </c>
      <c r="AT519" s="100">
        <f>AVERAGE(AN$6:AN519)</f>
        <v>2152.5700389105059</v>
      </c>
      <c r="AU519" s="100">
        <f>AVERAGE(AO$6:AO519)</f>
        <v>4034.4922178988327</v>
      </c>
      <c r="AV519" s="6"/>
      <c r="AX519" s="103">
        <v>514</v>
      </c>
      <c r="AY519" s="103">
        <v>4</v>
      </c>
      <c r="AZ519" s="103">
        <v>4</v>
      </c>
      <c r="BA519" s="103">
        <v>4</v>
      </c>
      <c r="BB519" s="104">
        <v>28</v>
      </c>
      <c r="BC519" s="103">
        <v>6</v>
      </c>
      <c r="BD519" s="103">
        <v>10</v>
      </c>
      <c r="BE519" s="104">
        <v>1600</v>
      </c>
      <c r="BF519" s="103">
        <v>6</v>
      </c>
      <c r="BG519" s="104">
        <v>400</v>
      </c>
      <c r="BH519" s="104">
        <v>6800</v>
      </c>
      <c r="BI519" s="104">
        <v>300</v>
      </c>
      <c r="BJ519" s="104">
        <v>0</v>
      </c>
      <c r="BK519" s="104">
        <v>408</v>
      </c>
      <c r="BL519" s="104">
        <v>1608</v>
      </c>
      <c r="BM519" s="104">
        <v>5192</v>
      </c>
      <c r="BN519" s="105">
        <v>0.3</v>
      </c>
      <c r="BO519" s="106" t="str">
        <v>No</v>
      </c>
      <c r="BQ519" s="100">
        <f>AVERAGE(BH$6:BH519)</f>
        <v>7448.6381322957195</v>
      </c>
      <c r="BR519" s="100">
        <f>AVERAGE(BL$6:BL519)</f>
        <v>2058.614785992218</v>
      </c>
      <c r="BS519" s="100">
        <f>AVERAGE(BM$6:BM519)</f>
        <v>5390.023346303502</v>
      </c>
      <c r="BT519" s="6"/>
      <c r="BU519" s="103">
        <v>514</v>
      </c>
      <c r="BV519" s="103">
        <v>4</v>
      </c>
      <c r="BW519" s="103">
        <v>4</v>
      </c>
      <c r="BX519" s="103">
        <v>2</v>
      </c>
      <c r="BY519" s="104">
        <v>56</v>
      </c>
      <c r="BZ519" s="103">
        <v>8</v>
      </c>
      <c r="CA519" s="103">
        <v>10</v>
      </c>
      <c r="CB519" s="104">
        <v>1600</v>
      </c>
      <c r="CC519" s="103">
        <v>6</v>
      </c>
      <c r="CD519" s="104">
        <v>400</v>
      </c>
      <c r="CE519" s="104">
        <v>6800</v>
      </c>
      <c r="CF519" s="104">
        <v>300</v>
      </c>
      <c r="CG519" s="104">
        <v>0</v>
      </c>
      <c r="CH519" s="104">
        <v>576</v>
      </c>
      <c r="CI519" s="104">
        <v>1776</v>
      </c>
      <c r="CJ519" s="104">
        <v>5024</v>
      </c>
      <c r="CK519" s="105">
        <v>0.3</v>
      </c>
      <c r="CL519" s="106" t="s">
        <v>66</v>
      </c>
      <c r="CN519" s="100">
        <f>AVERAGE(CE$6:CE519)</f>
        <v>7626.0700389105059</v>
      </c>
      <c r="CO519" s="100">
        <f>AVERAGE(CI$6:CI519)</f>
        <v>2117.206225680934</v>
      </c>
      <c r="CP519" s="100">
        <f>AVERAGE(CJ$6:CJ519)</f>
        <v>5508.8638132295719</v>
      </c>
    </row>
    <row r="520" spans="2:94" ht="16" x14ac:dyDescent="0.2">
      <c r="B520" s="103">
        <v>515</v>
      </c>
      <c r="C520" s="103">
        <v>2</v>
      </c>
      <c r="D520" s="103">
        <v>4</v>
      </c>
      <c r="E520" s="103">
        <v>1</v>
      </c>
      <c r="F520" s="104">
        <v>52</v>
      </c>
      <c r="G520" s="103">
        <v>6</v>
      </c>
      <c r="H520" s="103">
        <v>7</v>
      </c>
      <c r="I520" s="104">
        <v>900</v>
      </c>
      <c r="J520" s="103">
        <v>5</v>
      </c>
      <c r="K520" s="104">
        <v>600</v>
      </c>
      <c r="L520" s="104">
        <v>3750</v>
      </c>
      <c r="M520" s="104">
        <v>500</v>
      </c>
      <c r="N520" s="104">
        <v>0</v>
      </c>
      <c r="O520" s="104">
        <v>500</v>
      </c>
      <c r="P520" s="104">
        <v>1750</v>
      </c>
      <c r="Q520" s="104">
        <v>2000</v>
      </c>
      <c r="R520" s="105">
        <v>0.25</v>
      </c>
      <c r="S520" s="106" t="s">
        <v>66</v>
      </c>
      <c r="U520" s="100">
        <f>AVERAGE(L$6:L520)</f>
        <v>4242.5242718446598</v>
      </c>
      <c r="V520" s="100">
        <f>AVERAGE(P$6:P520)</f>
        <v>1894.0660194174757</v>
      </c>
      <c r="W520" s="100">
        <f>AVERAGE(Q$6:Q520)</f>
        <v>2348.4582524271846</v>
      </c>
      <c r="X520" s="6"/>
      <c r="Z520" s="103">
        <v>515</v>
      </c>
      <c r="AA520" s="103">
        <v>1</v>
      </c>
      <c r="AB520" s="103">
        <v>3</v>
      </c>
      <c r="AC520" s="103">
        <v>3</v>
      </c>
      <c r="AD520" s="104">
        <v>39</v>
      </c>
      <c r="AE520" s="103">
        <v>5</v>
      </c>
      <c r="AF520" s="103">
        <v>8</v>
      </c>
      <c r="AG520" s="104">
        <v>600</v>
      </c>
      <c r="AH520" s="103">
        <v>7</v>
      </c>
      <c r="AI520" s="104">
        <v>450</v>
      </c>
      <c r="AJ520" s="104">
        <v>5250</v>
      </c>
      <c r="AK520" s="104">
        <v>500</v>
      </c>
      <c r="AL520" s="104">
        <v>0</v>
      </c>
      <c r="AM520" s="104">
        <v>513</v>
      </c>
      <c r="AN520" s="104">
        <v>2063</v>
      </c>
      <c r="AO520" s="104">
        <v>3187</v>
      </c>
      <c r="AP520" s="105">
        <v>0.35</v>
      </c>
      <c r="AQ520" s="106" t="s">
        <v>66</v>
      </c>
      <c r="AS520" s="100">
        <f>AVERAGE(AJ$6:AJ520)</f>
        <v>6185.2427184466023</v>
      </c>
      <c r="AT520" s="100">
        <f>AVERAGE(AN$6:AN520)</f>
        <v>2152.3961165048545</v>
      </c>
      <c r="AU520" s="100">
        <f>AVERAGE(AO$6:AO520)</f>
        <v>4032.8466019417474</v>
      </c>
      <c r="AV520" s="6"/>
      <c r="AX520" s="103">
        <v>515</v>
      </c>
      <c r="AY520" s="103">
        <v>3</v>
      </c>
      <c r="AZ520" s="103">
        <v>3</v>
      </c>
      <c r="BA520" s="103">
        <v>2</v>
      </c>
      <c r="BB520" s="104">
        <v>35</v>
      </c>
      <c r="BC520" s="103">
        <v>8</v>
      </c>
      <c r="BD520" s="103">
        <v>10</v>
      </c>
      <c r="BE520" s="104">
        <v>1200</v>
      </c>
      <c r="BF520" s="103">
        <v>7</v>
      </c>
      <c r="BG520" s="104">
        <v>300</v>
      </c>
      <c r="BH520" s="104">
        <v>7100</v>
      </c>
      <c r="BI520" s="104">
        <v>300</v>
      </c>
      <c r="BJ520" s="104">
        <v>0</v>
      </c>
      <c r="BK520" s="104">
        <v>485</v>
      </c>
      <c r="BL520" s="104">
        <v>1835</v>
      </c>
      <c r="BM520" s="104">
        <v>5265</v>
      </c>
      <c r="BN520" s="105">
        <v>0.35</v>
      </c>
      <c r="BO520" s="106" t="str">
        <v>No</v>
      </c>
      <c r="BQ520" s="100">
        <f>AVERAGE(BH$6:BH520)</f>
        <v>7447.961165048544</v>
      </c>
      <c r="BR520" s="100">
        <f>AVERAGE(BL$6:BL520)</f>
        <v>2058.1805825242718</v>
      </c>
      <c r="BS520" s="100">
        <f>AVERAGE(BM$6:BM520)</f>
        <v>5389.7805825242722</v>
      </c>
      <c r="BT520" s="6"/>
      <c r="BU520" s="103">
        <v>515</v>
      </c>
      <c r="BV520" s="103">
        <v>1</v>
      </c>
      <c r="BW520" s="103">
        <v>2</v>
      </c>
      <c r="BX520" s="103">
        <v>4</v>
      </c>
      <c r="BY520" s="104">
        <v>55</v>
      </c>
      <c r="BZ520" s="103">
        <v>8</v>
      </c>
      <c r="CA520" s="103">
        <v>12</v>
      </c>
      <c r="CB520" s="104">
        <v>400</v>
      </c>
      <c r="CC520" s="103">
        <v>11</v>
      </c>
      <c r="CD520" s="104">
        <v>200</v>
      </c>
      <c r="CE520" s="104">
        <v>9400</v>
      </c>
      <c r="CF520" s="104">
        <v>300</v>
      </c>
      <c r="CG520" s="104">
        <v>0</v>
      </c>
      <c r="CH520" s="104">
        <v>845</v>
      </c>
      <c r="CI520" s="104">
        <v>2795</v>
      </c>
      <c r="CJ520" s="104">
        <v>6605</v>
      </c>
      <c r="CK520" s="105">
        <v>0.55000000000000004</v>
      </c>
      <c r="CL520" s="106" t="s">
        <v>66</v>
      </c>
      <c r="CN520" s="100">
        <f>AVERAGE(CE$6:CE520)</f>
        <v>7629.5145631067962</v>
      </c>
      <c r="CO520" s="100">
        <f>AVERAGE(CI$6:CI520)</f>
        <v>2118.5223300970874</v>
      </c>
      <c r="CP520" s="100">
        <f>AVERAGE(CJ$6:CJ520)</f>
        <v>5510.9922330097088</v>
      </c>
    </row>
    <row r="521" spans="2:94" ht="16" x14ac:dyDescent="0.2">
      <c r="B521" s="103">
        <v>516</v>
      </c>
      <c r="C521" s="103">
        <v>2</v>
      </c>
      <c r="D521" s="103">
        <v>3</v>
      </c>
      <c r="E521" s="103">
        <v>2</v>
      </c>
      <c r="F521" s="104">
        <v>30</v>
      </c>
      <c r="G521" s="103">
        <v>6</v>
      </c>
      <c r="H521" s="103">
        <v>8</v>
      </c>
      <c r="I521" s="104">
        <v>900</v>
      </c>
      <c r="J521" s="103">
        <v>6</v>
      </c>
      <c r="K521" s="104">
        <v>450</v>
      </c>
      <c r="L521" s="104">
        <v>4050</v>
      </c>
      <c r="M521" s="104">
        <v>500</v>
      </c>
      <c r="N521" s="104">
        <v>0</v>
      </c>
      <c r="O521" s="104">
        <v>420</v>
      </c>
      <c r="P521" s="104">
        <v>1820</v>
      </c>
      <c r="Q521" s="104">
        <v>2230</v>
      </c>
      <c r="R521" s="105">
        <v>0.3</v>
      </c>
      <c r="S521" s="106" t="s">
        <v>66</v>
      </c>
      <c r="U521" s="100">
        <f>AVERAGE(L$6:L521)</f>
        <v>4242.1511627906975</v>
      </c>
      <c r="V521" s="100">
        <f>AVERAGE(P$6:P521)</f>
        <v>1893.9224806201551</v>
      </c>
      <c r="W521" s="100">
        <f>AVERAGE(Q$6:Q521)</f>
        <v>2348.2286821705425</v>
      </c>
      <c r="X521" s="6"/>
      <c r="Z521" s="103">
        <v>516</v>
      </c>
      <c r="AA521" s="103">
        <v>3</v>
      </c>
      <c r="AB521" s="103">
        <v>3</v>
      </c>
      <c r="AC521" s="103">
        <v>2</v>
      </c>
      <c r="AD521" s="104">
        <v>29</v>
      </c>
      <c r="AE521" s="103">
        <v>6</v>
      </c>
      <c r="AF521" s="103">
        <v>8</v>
      </c>
      <c r="AG521" s="104">
        <v>1800</v>
      </c>
      <c r="AH521" s="103">
        <v>5</v>
      </c>
      <c r="AI521" s="104">
        <v>450</v>
      </c>
      <c r="AJ521" s="104">
        <v>5250</v>
      </c>
      <c r="AK521" s="104">
        <v>500</v>
      </c>
      <c r="AL521" s="104">
        <v>0</v>
      </c>
      <c r="AM521" s="104">
        <v>385</v>
      </c>
      <c r="AN521" s="104">
        <v>1635</v>
      </c>
      <c r="AO521" s="104">
        <v>3615</v>
      </c>
      <c r="AP521" s="105">
        <v>0.25</v>
      </c>
      <c r="AQ521" s="106" t="s">
        <v>66</v>
      </c>
      <c r="AS521" s="100">
        <f>AVERAGE(AJ$6:AJ521)</f>
        <v>6183.4302325581393</v>
      </c>
      <c r="AT521" s="100">
        <f>AVERAGE(AN$6:AN521)</f>
        <v>2151.3934108527133</v>
      </c>
      <c r="AU521" s="100">
        <f>AVERAGE(AO$6:AO521)</f>
        <v>4032.0368217054265</v>
      </c>
      <c r="AV521" s="6"/>
      <c r="AX521" s="103">
        <v>516</v>
      </c>
      <c r="AY521" s="103">
        <v>3</v>
      </c>
      <c r="AZ521" s="103">
        <v>3</v>
      </c>
      <c r="BA521" s="103">
        <v>1</v>
      </c>
      <c r="BB521" s="104">
        <v>67</v>
      </c>
      <c r="BC521" s="103">
        <v>7</v>
      </c>
      <c r="BD521" s="103">
        <v>8</v>
      </c>
      <c r="BE521" s="104">
        <v>1200</v>
      </c>
      <c r="BF521" s="103">
        <v>5</v>
      </c>
      <c r="BG521" s="104">
        <v>300</v>
      </c>
      <c r="BH521" s="104">
        <v>5500</v>
      </c>
      <c r="BI521" s="104">
        <v>300</v>
      </c>
      <c r="BJ521" s="104">
        <v>0</v>
      </c>
      <c r="BK521" s="104">
        <v>575</v>
      </c>
      <c r="BL521" s="104">
        <v>1625</v>
      </c>
      <c r="BM521" s="104">
        <v>3875</v>
      </c>
      <c r="BN521" s="105">
        <v>0.25</v>
      </c>
      <c r="BO521" s="106" t="str">
        <v>No</v>
      </c>
      <c r="BQ521" s="100">
        <f>AVERAGE(BH$6:BH521)</f>
        <v>7444.1860465116279</v>
      </c>
      <c r="BR521" s="100">
        <f>AVERAGE(BL$6:BL521)</f>
        <v>2057.3410852713178</v>
      </c>
      <c r="BS521" s="100">
        <f>AVERAGE(BM$6:BM521)</f>
        <v>5386.8449612403101</v>
      </c>
      <c r="BT521" s="6"/>
      <c r="BU521" s="103">
        <v>516</v>
      </c>
      <c r="BV521" s="103">
        <v>3</v>
      </c>
      <c r="BW521" s="103">
        <v>3</v>
      </c>
      <c r="BX521" s="103">
        <v>3</v>
      </c>
      <c r="BY521" s="104">
        <v>71</v>
      </c>
      <c r="BZ521" s="103">
        <v>9</v>
      </c>
      <c r="CA521" s="103">
        <v>12</v>
      </c>
      <c r="CB521" s="104">
        <v>1200</v>
      </c>
      <c r="CC521" s="103">
        <v>9</v>
      </c>
      <c r="CD521" s="104">
        <v>300</v>
      </c>
      <c r="CE521" s="104">
        <v>8700</v>
      </c>
      <c r="CF521" s="104">
        <v>300</v>
      </c>
      <c r="CG521" s="104">
        <v>0</v>
      </c>
      <c r="CH521" s="104">
        <v>879</v>
      </c>
      <c r="CI521" s="104">
        <v>2529</v>
      </c>
      <c r="CJ521" s="104">
        <v>6171</v>
      </c>
      <c r="CK521" s="105">
        <v>0.45</v>
      </c>
      <c r="CL521" s="106" t="s">
        <v>66</v>
      </c>
      <c r="CN521" s="100">
        <f>AVERAGE(CE$6:CE521)</f>
        <v>7631.5891472868216</v>
      </c>
      <c r="CO521" s="100">
        <f>AVERAGE(CI$6:CI521)</f>
        <v>2119.3178294573645</v>
      </c>
      <c r="CP521" s="100">
        <f>AVERAGE(CJ$6:CJ521)</f>
        <v>5512.2713178294571</v>
      </c>
    </row>
    <row r="522" spans="2:94" ht="16" x14ac:dyDescent="0.2">
      <c r="B522" s="103">
        <v>517</v>
      </c>
      <c r="C522" s="103">
        <v>0</v>
      </c>
      <c r="D522" s="103">
        <v>1</v>
      </c>
      <c r="E522" s="103">
        <v>4</v>
      </c>
      <c r="F522" s="104">
        <v>62</v>
      </c>
      <c r="G522" s="103">
        <v>6</v>
      </c>
      <c r="H522" s="103">
        <v>10</v>
      </c>
      <c r="I522" s="104">
        <v>0</v>
      </c>
      <c r="J522" s="103">
        <v>10</v>
      </c>
      <c r="K522" s="104">
        <v>150</v>
      </c>
      <c r="L522" s="104">
        <v>4650</v>
      </c>
      <c r="M522" s="104">
        <v>500</v>
      </c>
      <c r="N522" s="104">
        <v>0</v>
      </c>
      <c r="O522" s="104">
        <v>860</v>
      </c>
      <c r="P522" s="104">
        <v>2860</v>
      </c>
      <c r="Q522" s="104">
        <v>1790</v>
      </c>
      <c r="R522" s="105">
        <v>0.5</v>
      </c>
      <c r="S522" s="106" t="s">
        <v>66</v>
      </c>
      <c r="U522" s="100">
        <f>AVERAGE(L$6:L522)</f>
        <v>4242.9400386847192</v>
      </c>
      <c r="V522" s="100">
        <f>AVERAGE(P$6:P522)</f>
        <v>1895.7911025145067</v>
      </c>
      <c r="W522" s="100">
        <f>AVERAGE(Q$6:Q522)</f>
        <v>2347.1489361702129</v>
      </c>
      <c r="X522" s="6"/>
      <c r="Z522" s="103">
        <v>517</v>
      </c>
      <c r="AA522" s="103">
        <v>3</v>
      </c>
      <c r="AB522" s="103">
        <v>3</v>
      </c>
      <c r="AC522" s="103">
        <v>3</v>
      </c>
      <c r="AD522" s="104">
        <v>35</v>
      </c>
      <c r="AE522" s="103">
        <v>4</v>
      </c>
      <c r="AF522" s="103">
        <v>7</v>
      </c>
      <c r="AG522" s="104">
        <v>1800</v>
      </c>
      <c r="AH522" s="103">
        <v>4</v>
      </c>
      <c r="AI522" s="104">
        <v>450</v>
      </c>
      <c r="AJ522" s="104">
        <v>4650</v>
      </c>
      <c r="AK522" s="104">
        <v>500</v>
      </c>
      <c r="AL522" s="104">
        <v>0</v>
      </c>
      <c r="AM522" s="104">
        <v>380</v>
      </c>
      <c r="AN522" s="104">
        <v>1480</v>
      </c>
      <c r="AO522" s="104">
        <v>3170</v>
      </c>
      <c r="AP522" s="105">
        <v>0.2</v>
      </c>
      <c r="AQ522" s="106" t="s">
        <v>66</v>
      </c>
      <c r="AS522" s="100">
        <f>AVERAGE(AJ$6:AJ522)</f>
        <v>6180.4642166344292</v>
      </c>
      <c r="AT522" s="100">
        <f>AVERAGE(AN$6:AN522)</f>
        <v>2150.0947775628629</v>
      </c>
      <c r="AU522" s="100">
        <f>AVERAGE(AO$6:AO522)</f>
        <v>4030.3694390715668</v>
      </c>
      <c r="AV522" s="6"/>
      <c r="AX522" s="103">
        <v>517</v>
      </c>
      <c r="AY522" s="103">
        <v>2</v>
      </c>
      <c r="AZ522" s="103">
        <v>2</v>
      </c>
      <c r="BA522" s="103">
        <v>1</v>
      </c>
      <c r="BB522" s="104">
        <v>46</v>
      </c>
      <c r="BC522" s="103">
        <v>9</v>
      </c>
      <c r="BD522" s="103">
        <v>10</v>
      </c>
      <c r="BE522" s="104">
        <v>800</v>
      </c>
      <c r="BF522" s="103">
        <v>8</v>
      </c>
      <c r="BG522" s="104">
        <v>200</v>
      </c>
      <c r="BH522" s="104">
        <v>7400</v>
      </c>
      <c r="BI522" s="104">
        <v>300</v>
      </c>
      <c r="BJ522" s="104">
        <v>0</v>
      </c>
      <c r="BK522" s="104">
        <v>608</v>
      </c>
      <c r="BL522" s="104">
        <v>2108</v>
      </c>
      <c r="BM522" s="104">
        <v>5292</v>
      </c>
      <c r="BN522" s="105">
        <v>0.4</v>
      </c>
      <c r="BO522" s="106" t="str">
        <v>No</v>
      </c>
      <c r="BQ522" s="100">
        <f>AVERAGE(BH$6:BH522)</f>
        <v>7444.1005802707932</v>
      </c>
      <c r="BR522" s="100">
        <f>AVERAGE(BL$6:BL522)</f>
        <v>2057.4390715667309</v>
      </c>
      <c r="BS522" s="100">
        <f>AVERAGE(BM$6:BM522)</f>
        <v>5386.6615087040618</v>
      </c>
      <c r="BT522" s="6"/>
      <c r="BU522" s="103">
        <v>517</v>
      </c>
      <c r="BV522" s="103">
        <v>3</v>
      </c>
      <c r="BW522" s="103">
        <v>4</v>
      </c>
      <c r="BX522" s="103">
        <v>2</v>
      </c>
      <c r="BY522" s="104">
        <v>32</v>
      </c>
      <c r="BZ522" s="103">
        <v>11</v>
      </c>
      <c r="CA522" s="103">
        <v>13</v>
      </c>
      <c r="CB522" s="104">
        <v>1200</v>
      </c>
      <c r="CC522" s="103">
        <v>10</v>
      </c>
      <c r="CD522" s="104">
        <v>400</v>
      </c>
      <c r="CE522" s="104">
        <v>9600</v>
      </c>
      <c r="CF522" s="104">
        <v>300</v>
      </c>
      <c r="CG522" s="104">
        <v>0</v>
      </c>
      <c r="CH522" s="104">
        <v>560</v>
      </c>
      <c r="CI522" s="104">
        <v>2360</v>
      </c>
      <c r="CJ522" s="104">
        <v>7240</v>
      </c>
      <c r="CK522" s="105">
        <v>0.5</v>
      </c>
      <c r="CL522" s="106" t="s">
        <v>66</v>
      </c>
      <c r="CN522" s="100">
        <f>AVERAGE(CE$6:CE522)</f>
        <v>7635.3965183752416</v>
      </c>
      <c r="CO522" s="100">
        <f>AVERAGE(CI$6:CI522)</f>
        <v>2119.7833655705995</v>
      </c>
      <c r="CP522" s="100">
        <f>AVERAGE(CJ$6:CJ522)</f>
        <v>5515.6131528046426</v>
      </c>
    </row>
    <row r="523" spans="2:94" ht="16" x14ac:dyDescent="0.2">
      <c r="B523" s="103">
        <v>518</v>
      </c>
      <c r="C523" s="103">
        <v>3</v>
      </c>
      <c r="D523" s="103">
        <v>3</v>
      </c>
      <c r="E523" s="103">
        <v>0</v>
      </c>
      <c r="F523" s="104">
        <v>45</v>
      </c>
      <c r="G523" s="103">
        <v>6</v>
      </c>
      <c r="H523" s="103">
        <v>6</v>
      </c>
      <c r="I523" s="104">
        <v>1350</v>
      </c>
      <c r="J523" s="103">
        <v>3</v>
      </c>
      <c r="K523" s="104">
        <v>450</v>
      </c>
      <c r="L523" s="104">
        <v>3150</v>
      </c>
      <c r="M523" s="104">
        <v>500</v>
      </c>
      <c r="N523" s="104">
        <v>0</v>
      </c>
      <c r="O523" s="104">
        <v>375</v>
      </c>
      <c r="P523" s="104">
        <v>1325</v>
      </c>
      <c r="Q523" s="104">
        <v>1825</v>
      </c>
      <c r="R523" s="105">
        <v>0.15</v>
      </c>
      <c r="S523" s="106" t="s">
        <v>66</v>
      </c>
      <c r="U523" s="100">
        <f>AVERAGE(L$6:L523)</f>
        <v>4240.8301158301156</v>
      </c>
      <c r="V523" s="100">
        <f>AVERAGE(P$6:P523)</f>
        <v>1894.6891891891892</v>
      </c>
      <c r="W523" s="100">
        <f>AVERAGE(Q$6:Q523)</f>
        <v>2346.1409266409269</v>
      </c>
      <c r="X523" s="6"/>
      <c r="Z523" s="103">
        <v>518</v>
      </c>
      <c r="AA523" s="103">
        <v>5</v>
      </c>
      <c r="AB523" s="103">
        <v>3</v>
      </c>
      <c r="AC523" s="103">
        <v>4</v>
      </c>
      <c r="AD523" s="104">
        <v>66</v>
      </c>
      <c r="AE523" s="103">
        <v>5</v>
      </c>
      <c r="AF523" s="103">
        <v>9</v>
      </c>
      <c r="AG523" s="104">
        <v>3000</v>
      </c>
      <c r="AH523" s="103">
        <v>4</v>
      </c>
      <c r="AI523" s="104">
        <v>450</v>
      </c>
      <c r="AJ523" s="104">
        <v>5850</v>
      </c>
      <c r="AK523" s="104">
        <v>500</v>
      </c>
      <c r="AL523" s="104">
        <v>0</v>
      </c>
      <c r="AM523" s="104">
        <v>504</v>
      </c>
      <c r="AN523" s="104">
        <v>1604</v>
      </c>
      <c r="AO523" s="104">
        <v>4246</v>
      </c>
      <c r="AP523" s="105">
        <v>0.2</v>
      </c>
      <c r="AQ523" s="106" t="s">
        <v>66</v>
      </c>
      <c r="AS523" s="100">
        <f>AVERAGE(AJ$6:AJ523)</f>
        <v>6179.8262548262546</v>
      </c>
      <c r="AT523" s="100">
        <f>AVERAGE(AN$6:AN523)</f>
        <v>2149.0405405405404</v>
      </c>
      <c r="AU523" s="100">
        <f>AVERAGE(AO$6:AO523)</f>
        <v>4030.7857142857142</v>
      </c>
      <c r="AV523" s="6"/>
      <c r="AX523" s="103">
        <v>518</v>
      </c>
      <c r="AY523" s="103">
        <v>0</v>
      </c>
      <c r="AZ523" s="103">
        <v>4</v>
      </c>
      <c r="BA523" s="103">
        <v>2</v>
      </c>
      <c r="BB523" s="104">
        <v>74</v>
      </c>
      <c r="BC523" s="103">
        <v>8</v>
      </c>
      <c r="BD523" s="103">
        <v>10</v>
      </c>
      <c r="BE523" s="104">
        <v>0</v>
      </c>
      <c r="BF523" s="103">
        <v>10</v>
      </c>
      <c r="BG523" s="104">
        <v>400</v>
      </c>
      <c r="BH523" s="104">
        <v>8400</v>
      </c>
      <c r="BI523" s="104">
        <v>300</v>
      </c>
      <c r="BJ523" s="104">
        <v>0</v>
      </c>
      <c r="BK523" s="104">
        <v>980</v>
      </c>
      <c r="BL523" s="104">
        <v>2780</v>
      </c>
      <c r="BM523" s="104">
        <v>5620</v>
      </c>
      <c r="BN523" s="105">
        <v>0.5</v>
      </c>
      <c r="BO523" s="106" t="str">
        <v>No</v>
      </c>
      <c r="BQ523" s="100">
        <f>AVERAGE(BH$6:BH523)</f>
        <v>7445.9459459459458</v>
      </c>
      <c r="BR523" s="100">
        <f>AVERAGE(BL$6:BL523)</f>
        <v>2058.833976833977</v>
      </c>
      <c r="BS523" s="100">
        <f>AVERAGE(BM$6:BM523)</f>
        <v>5387.1119691119693</v>
      </c>
      <c r="BT523" s="6"/>
      <c r="BU523" s="103">
        <v>518</v>
      </c>
      <c r="BV523" s="103">
        <v>2</v>
      </c>
      <c r="BW523" s="103">
        <v>4</v>
      </c>
      <c r="BX523" s="103">
        <v>2</v>
      </c>
      <c r="BY523" s="104">
        <v>80</v>
      </c>
      <c r="BZ523" s="103">
        <v>12</v>
      </c>
      <c r="CA523" s="103">
        <v>14</v>
      </c>
      <c r="CB523" s="104">
        <v>800</v>
      </c>
      <c r="CC523" s="103">
        <v>12</v>
      </c>
      <c r="CD523" s="104">
        <v>400</v>
      </c>
      <c r="CE523" s="104">
        <v>10800</v>
      </c>
      <c r="CF523" s="104">
        <v>300</v>
      </c>
      <c r="CG523" s="104">
        <v>0</v>
      </c>
      <c r="CH523" s="104">
        <v>1200</v>
      </c>
      <c r="CI523" s="104">
        <v>3300</v>
      </c>
      <c r="CJ523" s="104">
        <v>7500</v>
      </c>
      <c r="CK523" s="105">
        <v>0.6</v>
      </c>
      <c r="CL523" s="106" t="s">
        <v>66</v>
      </c>
      <c r="CN523" s="100">
        <f>AVERAGE(CE$6:CE523)</f>
        <v>7641.5057915057914</v>
      </c>
      <c r="CO523" s="100">
        <f>AVERAGE(CI$6:CI523)</f>
        <v>2122.0617760617761</v>
      </c>
      <c r="CP523" s="100">
        <f>AVERAGE(CJ$6:CJ523)</f>
        <v>5519.4440154440153</v>
      </c>
    </row>
    <row r="524" spans="2:94" ht="16" x14ac:dyDescent="0.2">
      <c r="B524" s="103">
        <v>519</v>
      </c>
      <c r="C524" s="103">
        <v>3</v>
      </c>
      <c r="D524" s="103">
        <v>5</v>
      </c>
      <c r="E524" s="103">
        <v>4</v>
      </c>
      <c r="F524" s="104">
        <v>82</v>
      </c>
      <c r="G524" s="103">
        <v>7</v>
      </c>
      <c r="H524" s="103">
        <v>11</v>
      </c>
      <c r="I524" s="104">
        <v>1350</v>
      </c>
      <c r="J524" s="103">
        <v>8</v>
      </c>
      <c r="K524" s="104">
        <v>750</v>
      </c>
      <c r="L524" s="104">
        <v>5700</v>
      </c>
      <c r="M524" s="104">
        <v>500</v>
      </c>
      <c r="N524" s="104">
        <v>0</v>
      </c>
      <c r="O524" s="104">
        <v>896</v>
      </c>
      <c r="P524" s="104">
        <v>2596</v>
      </c>
      <c r="Q524" s="104">
        <v>3104</v>
      </c>
      <c r="R524" s="105">
        <v>0.4</v>
      </c>
      <c r="S524" s="106" t="s">
        <v>66</v>
      </c>
      <c r="U524" s="100">
        <f>AVERAGE(L$6:L524)</f>
        <v>4243.6416184971094</v>
      </c>
      <c r="V524" s="100">
        <f>AVERAGE(P$6:P524)</f>
        <v>1896.0404624277458</v>
      </c>
      <c r="W524" s="100">
        <f>AVERAGE(Q$6:Q524)</f>
        <v>2347.6011560693642</v>
      </c>
      <c r="X524" s="6"/>
      <c r="Z524" s="103">
        <v>519</v>
      </c>
      <c r="AA524" s="103">
        <v>2</v>
      </c>
      <c r="AB524" s="103">
        <v>2</v>
      </c>
      <c r="AC524" s="103">
        <v>2</v>
      </c>
      <c r="AD524" s="104">
        <v>32</v>
      </c>
      <c r="AE524" s="103">
        <v>5</v>
      </c>
      <c r="AF524" s="103">
        <v>7</v>
      </c>
      <c r="AG524" s="104">
        <v>1200</v>
      </c>
      <c r="AH524" s="103">
        <v>5</v>
      </c>
      <c r="AI524" s="104">
        <v>300</v>
      </c>
      <c r="AJ524" s="104">
        <v>4500</v>
      </c>
      <c r="AK524" s="104">
        <v>500</v>
      </c>
      <c r="AL524" s="104">
        <v>0</v>
      </c>
      <c r="AM524" s="104">
        <v>400</v>
      </c>
      <c r="AN524" s="104">
        <v>1650</v>
      </c>
      <c r="AO524" s="104">
        <v>2850</v>
      </c>
      <c r="AP524" s="105">
        <v>0.25</v>
      </c>
      <c r="AQ524" s="106" t="s">
        <v>66</v>
      </c>
      <c r="AS524" s="100">
        <f>AVERAGE(AJ$6:AJ524)</f>
        <v>6176.5895953757226</v>
      </c>
      <c r="AT524" s="100">
        <f>AVERAGE(AN$6:AN524)</f>
        <v>2148.0789980732179</v>
      </c>
      <c r="AU524" s="100">
        <f>AVERAGE(AO$6:AO524)</f>
        <v>4028.5105973025047</v>
      </c>
      <c r="AV524" s="6"/>
      <c r="AX524" s="103">
        <v>519</v>
      </c>
      <c r="AY524" s="103">
        <v>0</v>
      </c>
      <c r="AZ524" s="103">
        <v>3</v>
      </c>
      <c r="BA524" s="103">
        <v>0</v>
      </c>
      <c r="BB524" s="104">
        <v>50</v>
      </c>
      <c r="BC524" s="103">
        <v>10</v>
      </c>
      <c r="BD524" s="103">
        <v>10</v>
      </c>
      <c r="BE524" s="104">
        <v>0</v>
      </c>
      <c r="BF524" s="103">
        <v>10</v>
      </c>
      <c r="BG524" s="104">
        <v>300</v>
      </c>
      <c r="BH524" s="104">
        <v>8300</v>
      </c>
      <c r="BI524" s="104">
        <v>300</v>
      </c>
      <c r="BJ524" s="104">
        <v>0</v>
      </c>
      <c r="BK524" s="104">
        <v>740</v>
      </c>
      <c r="BL524" s="104">
        <v>2540</v>
      </c>
      <c r="BM524" s="104">
        <v>5760</v>
      </c>
      <c r="BN524" s="105">
        <v>0.5</v>
      </c>
      <c r="BO524" s="106" t="str">
        <v>No</v>
      </c>
      <c r="BQ524" s="100">
        <f>AVERAGE(BH$6:BH524)</f>
        <v>7447.5915221579962</v>
      </c>
      <c r="BR524" s="100">
        <f>AVERAGE(BL$6:BL524)</f>
        <v>2059.7610789980731</v>
      </c>
      <c r="BS524" s="100">
        <f>AVERAGE(BM$6:BM524)</f>
        <v>5387.8304431599227</v>
      </c>
      <c r="BT524" s="6"/>
      <c r="BU524" s="103">
        <v>519</v>
      </c>
      <c r="BV524" s="103">
        <v>3</v>
      </c>
      <c r="BW524" s="103">
        <v>4</v>
      </c>
      <c r="BX524" s="103">
        <v>0</v>
      </c>
      <c r="BY524" s="104">
        <v>51</v>
      </c>
      <c r="BZ524" s="103">
        <v>9</v>
      </c>
      <c r="CA524" s="103">
        <v>9</v>
      </c>
      <c r="CB524" s="104">
        <v>1200</v>
      </c>
      <c r="CC524" s="103">
        <v>6</v>
      </c>
      <c r="CD524" s="104">
        <v>400</v>
      </c>
      <c r="CE524" s="104">
        <v>6400</v>
      </c>
      <c r="CF524" s="104">
        <v>300</v>
      </c>
      <c r="CG524" s="104">
        <v>0</v>
      </c>
      <c r="CH524" s="104">
        <v>546</v>
      </c>
      <c r="CI524" s="104">
        <v>1746</v>
      </c>
      <c r="CJ524" s="104">
        <v>4654</v>
      </c>
      <c r="CK524" s="105">
        <v>0.3</v>
      </c>
      <c r="CL524" s="106" t="s">
        <v>66</v>
      </c>
      <c r="CN524" s="100">
        <f>AVERAGE(CE$6:CE524)</f>
        <v>7639.1136801541425</v>
      </c>
      <c r="CO524" s="100">
        <f>AVERAGE(CI$6:CI524)</f>
        <v>2121.3371868978807</v>
      </c>
      <c r="CP524" s="100">
        <f>AVERAGE(CJ$6:CJ524)</f>
        <v>5517.7764932562623</v>
      </c>
    </row>
    <row r="525" spans="2:94" ht="16" x14ac:dyDescent="0.2">
      <c r="B525" s="103">
        <v>520</v>
      </c>
      <c r="C525" s="103">
        <v>5</v>
      </c>
      <c r="D525" s="103">
        <v>4</v>
      </c>
      <c r="E525" s="103">
        <v>1</v>
      </c>
      <c r="F525" s="104">
        <v>56</v>
      </c>
      <c r="G525" s="103">
        <v>6</v>
      </c>
      <c r="H525" s="103">
        <v>7</v>
      </c>
      <c r="I525" s="104">
        <v>2250</v>
      </c>
      <c r="J525" s="103">
        <v>2</v>
      </c>
      <c r="K525" s="104">
        <v>600</v>
      </c>
      <c r="L525" s="104">
        <v>3750</v>
      </c>
      <c r="M525" s="104">
        <v>500</v>
      </c>
      <c r="N525" s="104">
        <v>0</v>
      </c>
      <c r="O525" s="104">
        <v>352</v>
      </c>
      <c r="P525" s="104">
        <v>1152</v>
      </c>
      <c r="Q525" s="104">
        <v>2598</v>
      </c>
      <c r="R525" s="105">
        <v>0.1</v>
      </c>
      <c r="S525" s="106" t="s">
        <v>66</v>
      </c>
      <c r="U525" s="100">
        <f>AVERAGE(L$6:L525)</f>
        <v>4242.6923076923076</v>
      </c>
      <c r="V525" s="100">
        <f>AVERAGE(P$6:P525)</f>
        <v>1894.6096153846154</v>
      </c>
      <c r="W525" s="100">
        <f>AVERAGE(Q$6:Q525)</f>
        <v>2348.0826923076925</v>
      </c>
      <c r="X525" s="6"/>
      <c r="Z525" s="103">
        <v>520</v>
      </c>
      <c r="AA525" s="103">
        <v>3</v>
      </c>
      <c r="AB525" s="103">
        <v>4</v>
      </c>
      <c r="AC525" s="103">
        <v>4</v>
      </c>
      <c r="AD525" s="104">
        <v>54</v>
      </c>
      <c r="AE525" s="103">
        <v>9</v>
      </c>
      <c r="AF525" s="103">
        <v>13</v>
      </c>
      <c r="AG525" s="104">
        <v>1800</v>
      </c>
      <c r="AH525" s="103">
        <v>10</v>
      </c>
      <c r="AI525" s="104">
        <v>600</v>
      </c>
      <c r="AJ525" s="104">
        <v>8400</v>
      </c>
      <c r="AK525" s="104">
        <v>500</v>
      </c>
      <c r="AL525" s="104">
        <v>0</v>
      </c>
      <c r="AM525" s="104">
        <v>780</v>
      </c>
      <c r="AN525" s="104">
        <v>2780</v>
      </c>
      <c r="AO525" s="104">
        <v>5620</v>
      </c>
      <c r="AP525" s="105">
        <v>0.5</v>
      </c>
      <c r="AQ525" s="106" t="s">
        <v>66</v>
      </c>
      <c r="AS525" s="100">
        <f>AVERAGE(AJ$6:AJ525)</f>
        <v>6180.8653846153848</v>
      </c>
      <c r="AT525" s="100">
        <f>AVERAGE(AN$6:AN525)</f>
        <v>2149.2942307692306</v>
      </c>
      <c r="AU525" s="100">
        <f>AVERAGE(AO$6:AO525)</f>
        <v>4031.5711538461537</v>
      </c>
      <c r="AV525" s="6"/>
      <c r="AX525" s="103">
        <v>520</v>
      </c>
      <c r="AY525" s="103">
        <v>4</v>
      </c>
      <c r="AZ525" s="103">
        <v>4</v>
      </c>
      <c r="BA525" s="103">
        <v>3</v>
      </c>
      <c r="BB525" s="104">
        <v>60</v>
      </c>
      <c r="BC525" s="103">
        <v>10</v>
      </c>
      <c r="BD525" s="103">
        <v>13</v>
      </c>
      <c r="BE525" s="104">
        <v>1600</v>
      </c>
      <c r="BF525" s="103">
        <v>9</v>
      </c>
      <c r="BG525" s="104">
        <v>400</v>
      </c>
      <c r="BH525" s="104">
        <v>9200</v>
      </c>
      <c r="BI525" s="104">
        <v>300</v>
      </c>
      <c r="BJ525" s="104">
        <v>0</v>
      </c>
      <c r="BK525" s="104">
        <v>780</v>
      </c>
      <c r="BL525" s="104">
        <v>2430</v>
      </c>
      <c r="BM525" s="104">
        <v>6770</v>
      </c>
      <c r="BN525" s="105">
        <v>0.45</v>
      </c>
      <c r="BO525" s="106" t="str">
        <v>No</v>
      </c>
      <c r="BQ525" s="100">
        <f>AVERAGE(BH$6:BH525)</f>
        <v>7450.9615384615381</v>
      </c>
      <c r="BR525" s="100">
        <f>AVERAGE(BL$6:BL525)</f>
        <v>2060.4730769230769</v>
      </c>
      <c r="BS525" s="100">
        <f>AVERAGE(BM$6:BM525)</f>
        <v>5390.4884615384617</v>
      </c>
      <c r="BT525" s="6"/>
      <c r="BU525" s="103">
        <v>520</v>
      </c>
      <c r="BV525" s="103">
        <v>5</v>
      </c>
      <c r="BW525" s="103">
        <v>3</v>
      </c>
      <c r="BX525" s="103">
        <v>4</v>
      </c>
      <c r="BY525" s="104">
        <v>36</v>
      </c>
      <c r="BZ525" s="103">
        <v>8</v>
      </c>
      <c r="CA525" s="103">
        <v>12</v>
      </c>
      <c r="CB525" s="104">
        <v>2000</v>
      </c>
      <c r="CC525" s="103">
        <v>7</v>
      </c>
      <c r="CD525" s="104">
        <v>300</v>
      </c>
      <c r="CE525" s="104">
        <v>7900</v>
      </c>
      <c r="CF525" s="104">
        <v>300</v>
      </c>
      <c r="CG525" s="104">
        <v>0</v>
      </c>
      <c r="CH525" s="104">
        <v>492</v>
      </c>
      <c r="CI525" s="104">
        <v>1842</v>
      </c>
      <c r="CJ525" s="104">
        <v>6058</v>
      </c>
      <c r="CK525" s="105">
        <v>0.35</v>
      </c>
      <c r="CL525" s="106" t="s">
        <v>66</v>
      </c>
      <c r="CN525" s="100">
        <f>AVERAGE(CE$6:CE525)</f>
        <v>7639.6153846153848</v>
      </c>
      <c r="CO525" s="100">
        <f>AVERAGE(CI$6:CI525)</f>
        <v>2120.8000000000002</v>
      </c>
      <c r="CP525" s="100">
        <f>AVERAGE(CJ$6:CJ525)</f>
        <v>5518.8153846153846</v>
      </c>
    </row>
    <row r="526" spans="2:94" ht="16" x14ac:dyDescent="0.2">
      <c r="B526" s="103">
        <v>521</v>
      </c>
      <c r="C526" s="103">
        <v>4</v>
      </c>
      <c r="D526" s="103">
        <v>2</v>
      </c>
      <c r="E526" s="103">
        <v>2</v>
      </c>
      <c r="F526" s="104">
        <v>40</v>
      </c>
      <c r="G526" s="103">
        <v>6</v>
      </c>
      <c r="H526" s="103">
        <v>8</v>
      </c>
      <c r="I526" s="104">
        <v>1800</v>
      </c>
      <c r="J526" s="103">
        <v>4</v>
      </c>
      <c r="K526" s="104">
        <v>300</v>
      </c>
      <c r="L526" s="104">
        <v>3900</v>
      </c>
      <c r="M526" s="104">
        <v>500</v>
      </c>
      <c r="N526" s="104">
        <v>0</v>
      </c>
      <c r="O526" s="104">
        <v>400</v>
      </c>
      <c r="P526" s="104">
        <v>1500</v>
      </c>
      <c r="Q526" s="104">
        <v>2400</v>
      </c>
      <c r="R526" s="105">
        <v>0.2</v>
      </c>
      <c r="S526" s="106" t="s">
        <v>66</v>
      </c>
      <c r="U526" s="100">
        <f>AVERAGE(L$6:L526)</f>
        <v>4242.034548944338</v>
      </c>
      <c r="V526" s="100">
        <f>AVERAGE(P$6:P526)</f>
        <v>1893.852207293666</v>
      </c>
      <c r="W526" s="100">
        <f>AVERAGE(Q$6:Q526)</f>
        <v>2348.1823416506718</v>
      </c>
      <c r="X526" s="6"/>
      <c r="Z526" s="103">
        <v>521</v>
      </c>
      <c r="AA526" s="103">
        <v>4</v>
      </c>
      <c r="AB526" s="103">
        <v>3</v>
      </c>
      <c r="AC526" s="103">
        <v>3</v>
      </c>
      <c r="AD526" s="104">
        <v>29</v>
      </c>
      <c r="AE526" s="103">
        <v>6</v>
      </c>
      <c r="AF526" s="103">
        <v>9</v>
      </c>
      <c r="AG526" s="104">
        <v>2400</v>
      </c>
      <c r="AH526" s="103">
        <v>5</v>
      </c>
      <c r="AI526" s="104">
        <v>450</v>
      </c>
      <c r="AJ526" s="104">
        <v>5850</v>
      </c>
      <c r="AK526" s="104">
        <v>500</v>
      </c>
      <c r="AL526" s="104">
        <v>0</v>
      </c>
      <c r="AM526" s="104">
        <v>385</v>
      </c>
      <c r="AN526" s="104">
        <v>1635</v>
      </c>
      <c r="AO526" s="104">
        <v>4215</v>
      </c>
      <c r="AP526" s="105">
        <v>0.25</v>
      </c>
      <c r="AQ526" s="106" t="s">
        <v>66</v>
      </c>
      <c r="AS526" s="100">
        <f>AVERAGE(AJ$6:AJ526)</f>
        <v>6180.2303262955857</v>
      </c>
      <c r="AT526" s="100">
        <f>AVERAGE(AN$6:AN526)</f>
        <v>2148.3071017274474</v>
      </c>
      <c r="AU526" s="100">
        <f>AVERAGE(AO$6:AO526)</f>
        <v>4031.9232245681383</v>
      </c>
      <c r="AV526" s="6"/>
      <c r="AX526" s="103">
        <v>521</v>
      </c>
      <c r="AY526" s="103">
        <v>0</v>
      </c>
      <c r="AZ526" s="103">
        <v>3</v>
      </c>
      <c r="BA526" s="103">
        <v>3</v>
      </c>
      <c r="BB526" s="104">
        <v>59</v>
      </c>
      <c r="BC526" s="103">
        <v>7</v>
      </c>
      <c r="BD526" s="103">
        <v>10</v>
      </c>
      <c r="BE526" s="104">
        <v>0</v>
      </c>
      <c r="BF526" s="103">
        <v>10</v>
      </c>
      <c r="BG526" s="104">
        <v>300</v>
      </c>
      <c r="BH526" s="104">
        <v>8300</v>
      </c>
      <c r="BI526" s="104">
        <v>300</v>
      </c>
      <c r="BJ526" s="104">
        <v>0</v>
      </c>
      <c r="BK526" s="104">
        <v>830</v>
      </c>
      <c r="BL526" s="104">
        <v>2630</v>
      </c>
      <c r="BM526" s="104">
        <v>5670</v>
      </c>
      <c r="BN526" s="105">
        <v>0.5</v>
      </c>
      <c r="BO526" s="106" t="str">
        <v>No</v>
      </c>
      <c r="BQ526" s="100">
        <f>AVERAGE(BH$6:BH526)</f>
        <v>7452.5911708253361</v>
      </c>
      <c r="BR526" s="100">
        <f>AVERAGE(BL$6:BL526)</f>
        <v>2061.5662188099809</v>
      </c>
      <c r="BS526" s="100">
        <f>AVERAGE(BM$6:BM526)</f>
        <v>5391.0249520153548</v>
      </c>
      <c r="BT526" s="6"/>
      <c r="BU526" s="103">
        <v>521</v>
      </c>
      <c r="BV526" s="103">
        <v>0</v>
      </c>
      <c r="BW526" s="103">
        <v>3</v>
      </c>
      <c r="BX526" s="103">
        <v>2</v>
      </c>
      <c r="BY526" s="104">
        <v>61</v>
      </c>
      <c r="BZ526" s="103">
        <v>6</v>
      </c>
      <c r="CA526" s="103">
        <v>8</v>
      </c>
      <c r="CB526" s="104">
        <v>0</v>
      </c>
      <c r="CC526" s="103">
        <v>8</v>
      </c>
      <c r="CD526" s="104">
        <v>300</v>
      </c>
      <c r="CE526" s="104">
        <v>6700</v>
      </c>
      <c r="CF526" s="104">
        <v>300</v>
      </c>
      <c r="CG526" s="104">
        <v>0</v>
      </c>
      <c r="CH526" s="104">
        <v>728</v>
      </c>
      <c r="CI526" s="104">
        <v>2228</v>
      </c>
      <c r="CJ526" s="104">
        <v>4472</v>
      </c>
      <c r="CK526" s="105">
        <v>0.4</v>
      </c>
      <c r="CL526" s="106" t="s">
        <v>66</v>
      </c>
      <c r="CN526" s="100">
        <f>AVERAGE(CE$6:CE526)</f>
        <v>7637.8119001919385</v>
      </c>
      <c r="CO526" s="100">
        <f>AVERAGE(CI$6:CI526)</f>
        <v>2121.0057581573897</v>
      </c>
      <c r="CP526" s="100">
        <f>AVERAGE(CJ$6:CJ526)</f>
        <v>5516.8061420345493</v>
      </c>
    </row>
    <row r="527" spans="2:94" ht="16" x14ac:dyDescent="0.2">
      <c r="B527" s="103">
        <v>522</v>
      </c>
      <c r="C527" s="103">
        <v>3</v>
      </c>
      <c r="D527" s="103">
        <v>2</v>
      </c>
      <c r="E527" s="103">
        <v>3</v>
      </c>
      <c r="F527" s="104">
        <v>80</v>
      </c>
      <c r="G527" s="103">
        <v>5</v>
      </c>
      <c r="H527" s="103">
        <v>8</v>
      </c>
      <c r="I527" s="104">
        <v>1350</v>
      </c>
      <c r="J527" s="103">
        <v>5</v>
      </c>
      <c r="K527" s="104">
        <v>300</v>
      </c>
      <c r="L527" s="104">
        <v>3900</v>
      </c>
      <c r="M527" s="104">
        <v>500</v>
      </c>
      <c r="N527" s="104">
        <v>0</v>
      </c>
      <c r="O527" s="104">
        <v>640</v>
      </c>
      <c r="P527" s="104">
        <v>1890</v>
      </c>
      <c r="Q527" s="104">
        <v>2010</v>
      </c>
      <c r="R527" s="105">
        <v>0.25</v>
      </c>
      <c r="S527" s="106" t="s">
        <v>66</v>
      </c>
      <c r="U527" s="100">
        <f>AVERAGE(L$6:L527)</f>
        <v>4241.3793103448279</v>
      </c>
      <c r="V527" s="100">
        <f>AVERAGE(P$6:P527)</f>
        <v>1893.844827586207</v>
      </c>
      <c r="W527" s="100">
        <f>AVERAGE(Q$6:Q527)</f>
        <v>2347.5344827586205</v>
      </c>
      <c r="X527" s="6"/>
      <c r="Z527" s="103">
        <v>522</v>
      </c>
      <c r="AA527" s="103">
        <v>2</v>
      </c>
      <c r="AB527" s="103">
        <v>4</v>
      </c>
      <c r="AC527" s="103">
        <v>3</v>
      </c>
      <c r="AD527" s="104">
        <v>47</v>
      </c>
      <c r="AE527" s="103">
        <v>5</v>
      </c>
      <c r="AF527" s="103">
        <v>8</v>
      </c>
      <c r="AG527" s="104">
        <v>1200</v>
      </c>
      <c r="AH527" s="103">
        <v>6</v>
      </c>
      <c r="AI527" s="104">
        <v>600</v>
      </c>
      <c r="AJ527" s="104">
        <v>5400</v>
      </c>
      <c r="AK527" s="104">
        <v>500</v>
      </c>
      <c r="AL527" s="104">
        <v>0</v>
      </c>
      <c r="AM527" s="104">
        <v>522</v>
      </c>
      <c r="AN527" s="104">
        <v>1922</v>
      </c>
      <c r="AO527" s="104">
        <v>3478</v>
      </c>
      <c r="AP527" s="105">
        <v>0.3</v>
      </c>
      <c r="AQ527" s="106" t="s">
        <v>66</v>
      </c>
      <c r="AS527" s="100">
        <f>AVERAGE(AJ$6:AJ527)</f>
        <v>6178.7356321839079</v>
      </c>
      <c r="AT527" s="100">
        <f>AVERAGE(AN$6:AN527)</f>
        <v>2147.8735632183907</v>
      </c>
      <c r="AU527" s="100">
        <f>AVERAGE(AO$6:AO527)</f>
        <v>4030.8620689655172</v>
      </c>
      <c r="AV527" s="6"/>
      <c r="AX527" s="103">
        <v>522</v>
      </c>
      <c r="AY527" s="103">
        <v>2</v>
      </c>
      <c r="AZ527" s="103">
        <v>2</v>
      </c>
      <c r="BA527" s="103">
        <v>3</v>
      </c>
      <c r="BB527" s="104">
        <v>51</v>
      </c>
      <c r="BC527" s="103">
        <v>9</v>
      </c>
      <c r="BD527" s="103">
        <v>12</v>
      </c>
      <c r="BE527" s="104">
        <v>800</v>
      </c>
      <c r="BF527" s="103">
        <v>10</v>
      </c>
      <c r="BG527" s="104">
        <v>200</v>
      </c>
      <c r="BH527" s="104">
        <v>9000</v>
      </c>
      <c r="BI527" s="104">
        <v>300</v>
      </c>
      <c r="BJ527" s="104">
        <v>0</v>
      </c>
      <c r="BK527" s="104">
        <v>750</v>
      </c>
      <c r="BL527" s="104">
        <v>2550</v>
      </c>
      <c r="BM527" s="104">
        <v>6450</v>
      </c>
      <c r="BN527" s="105">
        <v>0.5</v>
      </c>
      <c r="BO527" s="106" t="str">
        <v>No</v>
      </c>
      <c r="BQ527" s="100">
        <f>AVERAGE(BH$6:BH527)</f>
        <v>7455.5555555555557</v>
      </c>
      <c r="BR527" s="100">
        <f>AVERAGE(BL$6:BL527)</f>
        <v>2062.5019157088122</v>
      </c>
      <c r="BS527" s="100">
        <f>AVERAGE(BM$6:BM527)</f>
        <v>5393.053639846743</v>
      </c>
      <c r="BT527" s="6"/>
      <c r="BU527" s="103">
        <v>522</v>
      </c>
      <c r="BV527" s="103">
        <v>4</v>
      </c>
      <c r="BW527" s="103">
        <v>3</v>
      </c>
      <c r="BX527" s="103">
        <v>4</v>
      </c>
      <c r="BY527" s="104">
        <v>52</v>
      </c>
      <c r="BZ527" s="103">
        <v>5</v>
      </c>
      <c r="CA527" s="103">
        <v>9</v>
      </c>
      <c r="CB527" s="104">
        <v>1600</v>
      </c>
      <c r="CC527" s="103">
        <v>5</v>
      </c>
      <c r="CD527" s="104">
        <v>300</v>
      </c>
      <c r="CE527" s="104">
        <v>5900</v>
      </c>
      <c r="CF527" s="104">
        <v>300</v>
      </c>
      <c r="CG527" s="104">
        <v>0</v>
      </c>
      <c r="CH527" s="104">
        <v>500</v>
      </c>
      <c r="CI527" s="104">
        <v>1550</v>
      </c>
      <c r="CJ527" s="104">
        <v>4350</v>
      </c>
      <c r="CK527" s="105">
        <v>0.25</v>
      </c>
      <c r="CL527" s="106" t="s">
        <v>66</v>
      </c>
      <c r="CN527" s="100">
        <f>AVERAGE(CE$6:CE527)</f>
        <v>7634.4827586206893</v>
      </c>
      <c r="CO527" s="100">
        <f>AVERAGE(CI$6:CI527)</f>
        <v>2119.9118773946361</v>
      </c>
      <c r="CP527" s="100">
        <f>AVERAGE(CJ$6:CJ527)</f>
        <v>5514.5708812260536</v>
      </c>
    </row>
    <row r="528" spans="2:94" ht="16" x14ac:dyDescent="0.2">
      <c r="B528" s="103">
        <v>523</v>
      </c>
      <c r="C528" s="103">
        <v>3</v>
      </c>
      <c r="D528" s="103">
        <v>4</v>
      </c>
      <c r="E528" s="103">
        <v>2</v>
      </c>
      <c r="F528" s="104">
        <v>64</v>
      </c>
      <c r="G528" s="103">
        <v>6</v>
      </c>
      <c r="H528" s="103">
        <v>8</v>
      </c>
      <c r="I528" s="104">
        <v>1350</v>
      </c>
      <c r="J528" s="103">
        <v>5</v>
      </c>
      <c r="K528" s="104">
        <v>600</v>
      </c>
      <c r="L528" s="104">
        <v>4200</v>
      </c>
      <c r="M528" s="104">
        <v>500</v>
      </c>
      <c r="N528" s="104">
        <v>0</v>
      </c>
      <c r="O528" s="104">
        <v>560</v>
      </c>
      <c r="P528" s="104">
        <v>1810</v>
      </c>
      <c r="Q528" s="104">
        <v>2390</v>
      </c>
      <c r="R528" s="105">
        <v>0.25</v>
      </c>
      <c r="S528" s="106" t="s">
        <v>66</v>
      </c>
      <c r="U528" s="100">
        <f>AVERAGE(L$6:L528)</f>
        <v>4241.3001912045893</v>
      </c>
      <c r="V528" s="100">
        <f>AVERAGE(P$6:P528)</f>
        <v>1893.6845124282984</v>
      </c>
      <c r="W528" s="100">
        <f>AVERAGE(Q$6:Q528)</f>
        <v>2347.6156787762907</v>
      </c>
      <c r="X528" s="6"/>
      <c r="Z528" s="103">
        <v>523</v>
      </c>
      <c r="AA528" s="103">
        <v>3</v>
      </c>
      <c r="AB528" s="103">
        <v>2</v>
      </c>
      <c r="AC528" s="103">
        <v>2</v>
      </c>
      <c r="AD528" s="104">
        <v>75</v>
      </c>
      <c r="AE528" s="103">
        <v>7</v>
      </c>
      <c r="AF528" s="103">
        <v>9</v>
      </c>
      <c r="AG528" s="104">
        <v>1800</v>
      </c>
      <c r="AH528" s="103">
        <v>6</v>
      </c>
      <c r="AI528" s="104">
        <v>300</v>
      </c>
      <c r="AJ528" s="104">
        <v>5700</v>
      </c>
      <c r="AK528" s="104">
        <v>500</v>
      </c>
      <c r="AL528" s="104">
        <v>0</v>
      </c>
      <c r="AM528" s="104">
        <v>690</v>
      </c>
      <c r="AN528" s="104">
        <v>2090</v>
      </c>
      <c r="AO528" s="104">
        <v>3610</v>
      </c>
      <c r="AP528" s="105">
        <v>0.3</v>
      </c>
      <c r="AQ528" s="106" t="s">
        <v>66</v>
      </c>
      <c r="AS528" s="100">
        <f>AVERAGE(AJ$6:AJ528)</f>
        <v>6177.8202676864248</v>
      </c>
      <c r="AT528" s="100">
        <f>AVERAGE(AN$6:AN528)</f>
        <v>2147.7629063097515</v>
      </c>
      <c r="AU528" s="100">
        <f>AVERAGE(AO$6:AO528)</f>
        <v>4030.0573613766728</v>
      </c>
      <c r="AV528" s="6"/>
      <c r="AX528" s="103">
        <v>523</v>
      </c>
      <c r="AY528" s="103">
        <v>3</v>
      </c>
      <c r="AZ528" s="103">
        <v>4</v>
      </c>
      <c r="BA528" s="103">
        <v>3</v>
      </c>
      <c r="BB528" s="104">
        <v>45</v>
      </c>
      <c r="BC528" s="103">
        <v>6</v>
      </c>
      <c r="BD528" s="103">
        <v>9</v>
      </c>
      <c r="BE528" s="104">
        <v>1200</v>
      </c>
      <c r="BF528" s="103">
        <v>6</v>
      </c>
      <c r="BG528" s="104">
        <v>400</v>
      </c>
      <c r="BH528" s="104">
        <v>6400</v>
      </c>
      <c r="BI528" s="104">
        <v>300</v>
      </c>
      <c r="BJ528" s="104">
        <v>0</v>
      </c>
      <c r="BK528" s="104">
        <v>510</v>
      </c>
      <c r="BL528" s="104">
        <v>1710</v>
      </c>
      <c r="BM528" s="104">
        <v>4690</v>
      </c>
      <c r="BN528" s="105">
        <v>0.3</v>
      </c>
      <c r="BO528" s="106" t="str">
        <v>No</v>
      </c>
      <c r="BQ528" s="100">
        <f>AVERAGE(BH$6:BH528)</f>
        <v>7453.5372848948373</v>
      </c>
      <c r="BR528" s="100">
        <f>AVERAGE(BL$6:BL528)</f>
        <v>2061.8279158699811</v>
      </c>
      <c r="BS528" s="100">
        <f>AVERAGE(BM$6:BM528)</f>
        <v>5391.7093690248566</v>
      </c>
      <c r="BT528" s="6"/>
      <c r="BU528" s="103">
        <v>523</v>
      </c>
      <c r="BV528" s="103">
        <v>4</v>
      </c>
      <c r="BW528" s="103">
        <v>5</v>
      </c>
      <c r="BX528" s="103">
        <v>2</v>
      </c>
      <c r="BY528" s="104">
        <v>57</v>
      </c>
      <c r="BZ528" s="103">
        <v>7</v>
      </c>
      <c r="CA528" s="103">
        <v>9</v>
      </c>
      <c r="CB528" s="104">
        <v>1600</v>
      </c>
      <c r="CC528" s="103">
        <v>5</v>
      </c>
      <c r="CD528" s="104">
        <v>500</v>
      </c>
      <c r="CE528" s="104">
        <v>6100</v>
      </c>
      <c r="CF528" s="104">
        <v>300</v>
      </c>
      <c r="CG528" s="104">
        <v>0</v>
      </c>
      <c r="CH528" s="104">
        <v>525</v>
      </c>
      <c r="CI528" s="104">
        <v>1575</v>
      </c>
      <c r="CJ528" s="104">
        <v>4525</v>
      </c>
      <c r="CK528" s="105">
        <v>0.25</v>
      </c>
      <c r="CL528" s="106" t="s">
        <v>66</v>
      </c>
      <c r="CN528" s="100">
        <f>AVERAGE(CE$6:CE528)</f>
        <v>7631.5487571701724</v>
      </c>
      <c r="CO528" s="100">
        <f>AVERAGE(CI$6:CI528)</f>
        <v>2118.8699808795409</v>
      </c>
      <c r="CP528" s="100">
        <f>AVERAGE(CJ$6:CJ528)</f>
        <v>5512.6787762906306</v>
      </c>
    </row>
    <row r="529" spans="2:94" ht="16" x14ac:dyDescent="0.2">
      <c r="B529" s="103">
        <v>524</v>
      </c>
      <c r="C529" s="103">
        <v>4</v>
      </c>
      <c r="D529" s="103">
        <v>3</v>
      </c>
      <c r="E529" s="103">
        <v>3</v>
      </c>
      <c r="F529" s="104">
        <v>46</v>
      </c>
      <c r="G529" s="103">
        <v>5</v>
      </c>
      <c r="H529" s="103">
        <v>8</v>
      </c>
      <c r="I529" s="104">
        <v>1800</v>
      </c>
      <c r="J529" s="103">
        <v>4</v>
      </c>
      <c r="K529" s="104">
        <v>450</v>
      </c>
      <c r="L529" s="104">
        <v>4050</v>
      </c>
      <c r="M529" s="104">
        <v>500</v>
      </c>
      <c r="N529" s="104">
        <v>0</v>
      </c>
      <c r="O529" s="104">
        <v>424</v>
      </c>
      <c r="P529" s="104">
        <v>1524</v>
      </c>
      <c r="Q529" s="104">
        <v>2526</v>
      </c>
      <c r="R529" s="105">
        <v>0.2</v>
      </c>
      <c r="S529" s="106" t="s">
        <v>66</v>
      </c>
      <c r="U529" s="100">
        <f>AVERAGE(L$6:L529)</f>
        <v>4240.9351145038172</v>
      </c>
      <c r="V529" s="100">
        <f>AVERAGE(P$6:P529)</f>
        <v>1892.9790076335878</v>
      </c>
      <c r="W529" s="100">
        <f>AVERAGE(Q$6:Q529)</f>
        <v>2347.9561068702292</v>
      </c>
      <c r="X529" s="6"/>
      <c r="Z529" s="103">
        <v>524</v>
      </c>
      <c r="AA529" s="103">
        <v>2</v>
      </c>
      <c r="AB529" s="103">
        <v>4</v>
      </c>
      <c r="AC529" s="103">
        <v>1</v>
      </c>
      <c r="AD529" s="104">
        <v>32</v>
      </c>
      <c r="AE529" s="103">
        <v>7</v>
      </c>
      <c r="AF529" s="103">
        <v>8</v>
      </c>
      <c r="AG529" s="104">
        <v>1200</v>
      </c>
      <c r="AH529" s="103">
        <v>6</v>
      </c>
      <c r="AI529" s="104">
        <v>600</v>
      </c>
      <c r="AJ529" s="104">
        <v>5400</v>
      </c>
      <c r="AK529" s="104">
        <v>500</v>
      </c>
      <c r="AL529" s="104">
        <v>0</v>
      </c>
      <c r="AM529" s="104">
        <v>432</v>
      </c>
      <c r="AN529" s="104">
        <v>1832</v>
      </c>
      <c r="AO529" s="104">
        <v>3568</v>
      </c>
      <c r="AP529" s="105">
        <v>0.3</v>
      </c>
      <c r="AQ529" s="106" t="s">
        <v>66</v>
      </c>
      <c r="AS529" s="100">
        <f>AVERAGE(AJ$6:AJ529)</f>
        <v>6176.3358778625952</v>
      </c>
      <c r="AT529" s="100">
        <f>AVERAGE(AN$6:AN529)</f>
        <v>2147.1603053435115</v>
      </c>
      <c r="AU529" s="100">
        <f>AVERAGE(AO$6:AO529)</f>
        <v>4029.1755725190837</v>
      </c>
      <c r="AV529" s="6"/>
      <c r="AX529" s="103">
        <v>524</v>
      </c>
      <c r="AY529" s="103">
        <v>1</v>
      </c>
      <c r="AZ529" s="103">
        <v>1</v>
      </c>
      <c r="BA529" s="103">
        <v>2</v>
      </c>
      <c r="BB529" s="104">
        <v>37</v>
      </c>
      <c r="BC529" s="103">
        <v>10</v>
      </c>
      <c r="BD529" s="103">
        <v>12</v>
      </c>
      <c r="BE529" s="104">
        <v>400</v>
      </c>
      <c r="BF529" s="103">
        <v>11</v>
      </c>
      <c r="BG529" s="104">
        <v>100</v>
      </c>
      <c r="BH529" s="104">
        <v>9300</v>
      </c>
      <c r="BI529" s="104">
        <v>300</v>
      </c>
      <c r="BJ529" s="104">
        <v>0</v>
      </c>
      <c r="BK529" s="104">
        <v>647</v>
      </c>
      <c r="BL529" s="104">
        <v>2597</v>
      </c>
      <c r="BM529" s="104">
        <v>6703</v>
      </c>
      <c r="BN529" s="105">
        <v>0.55000000000000004</v>
      </c>
      <c r="BO529" s="106" t="str">
        <v>No</v>
      </c>
      <c r="BQ529" s="100">
        <f>AVERAGE(BH$6:BH529)</f>
        <v>7457.06106870229</v>
      </c>
      <c r="BR529" s="100">
        <f>AVERAGE(BL$6:BL529)</f>
        <v>2062.8492366412215</v>
      </c>
      <c r="BS529" s="100">
        <f>AVERAGE(BM$6:BM529)</f>
        <v>5394.2118320610689</v>
      </c>
      <c r="BT529" s="6"/>
      <c r="BU529" s="103">
        <v>524</v>
      </c>
      <c r="BV529" s="103">
        <v>2</v>
      </c>
      <c r="BW529" s="103">
        <v>3</v>
      </c>
      <c r="BX529" s="103">
        <v>0</v>
      </c>
      <c r="BY529" s="104">
        <v>29</v>
      </c>
      <c r="BZ529" s="103">
        <v>8</v>
      </c>
      <c r="CA529" s="103">
        <v>8</v>
      </c>
      <c r="CB529" s="104">
        <v>800</v>
      </c>
      <c r="CC529" s="103">
        <v>6</v>
      </c>
      <c r="CD529" s="104">
        <v>300</v>
      </c>
      <c r="CE529" s="104">
        <v>5900</v>
      </c>
      <c r="CF529" s="104">
        <v>300</v>
      </c>
      <c r="CG529" s="104">
        <v>0</v>
      </c>
      <c r="CH529" s="104">
        <v>414</v>
      </c>
      <c r="CI529" s="104">
        <v>1614</v>
      </c>
      <c r="CJ529" s="104">
        <v>4286</v>
      </c>
      <c r="CK529" s="105">
        <v>0.3</v>
      </c>
      <c r="CL529" s="106" t="s">
        <v>66</v>
      </c>
      <c r="CN529" s="100">
        <f>AVERAGE(CE$6:CE529)</f>
        <v>7628.2442748091607</v>
      </c>
      <c r="CO529" s="100">
        <f>AVERAGE(CI$6:CI529)</f>
        <v>2117.9064885496182</v>
      </c>
      <c r="CP529" s="100">
        <f>AVERAGE(CJ$6:CJ529)</f>
        <v>5510.3377862595416</v>
      </c>
    </row>
    <row r="530" spans="2:94" ht="16" x14ac:dyDescent="0.2">
      <c r="B530" s="103">
        <v>525</v>
      </c>
      <c r="C530" s="103">
        <v>1</v>
      </c>
      <c r="D530" s="103">
        <v>2</v>
      </c>
      <c r="E530" s="103">
        <v>3</v>
      </c>
      <c r="F530" s="104">
        <v>49</v>
      </c>
      <c r="G530" s="103">
        <v>7</v>
      </c>
      <c r="H530" s="103">
        <v>10</v>
      </c>
      <c r="I530" s="104">
        <v>450</v>
      </c>
      <c r="J530" s="103">
        <v>9</v>
      </c>
      <c r="K530" s="104">
        <v>300</v>
      </c>
      <c r="L530" s="104">
        <v>4800</v>
      </c>
      <c r="M530" s="104">
        <v>500</v>
      </c>
      <c r="N530" s="104">
        <v>0</v>
      </c>
      <c r="O530" s="104">
        <v>681</v>
      </c>
      <c r="P530" s="104">
        <v>2531</v>
      </c>
      <c r="Q530" s="104">
        <v>2269</v>
      </c>
      <c r="R530" s="105">
        <v>0.45</v>
      </c>
      <c r="S530" s="106" t="s">
        <v>66</v>
      </c>
      <c r="U530" s="100">
        <f>AVERAGE(L$6:L530)</f>
        <v>4242</v>
      </c>
      <c r="V530" s="100">
        <f>AVERAGE(P$6:P530)</f>
        <v>1894.1942857142858</v>
      </c>
      <c r="W530" s="100">
        <f>AVERAGE(Q$6:Q530)</f>
        <v>2347.8057142857142</v>
      </c>
      <c r="X530" s="6"/>
      <c r="Z530" s="103">
        <v>525</v>
      </c>
      <c r="AA530" s="103">
        <v>3</v>
      </c>
      <c r="AB530" s="103">
        <v>2</v>
      </c>
      <c r="AC530" s="103">
        <v>3</v>
      </c>
      <c r="AD530" s="104">
        <v>39</v>
      </c>
      <c r="AE530" s="103">
        <v>7</v>
      </c>
      <c r="AF530" s="103">
        <v>10</v>
      </c>
      <c r="AG530" s="104">
        <v>1800</v>
      </c>
      <c r="AH530" s="103">
        <v>7</v>
      </c>
      <c r="AI530" s="104">
        <v>300</v>
      </c>
      <c r="AJ530" s="104">
        <v>6300</v>
      </c>
      <c r="AK530" s="104">
        <v>500</v>
      </c>
      <c r="AL530" s="104">
        <v>0</v>
      </c>
      <c r="AM530" s="104">
        <v>513</v>
      </c>
      <c r="AN530" s="104">
        <v>2063</v>
      </c>
      <c r="AO530" s="104">
        <v>4237</v>
      </c>
      <c r="AP530" s="105">
        <v>0.35</v>
      </c>
      <c r="AQ530" s="106" t="s">
        <v>66</v>
      </c>
      <c r="AS530" s="100">
        <f>AVERAGE(AJ$6:AJ530)</f>
        <v>6176.5714285714284</v>
      </c>
      <c r="AT530" s="100">
        <f>AVERAGE(AN$6:AN530)</f>
        <v>2147</v>
      </c>
      <c r="AU530" s="100">
        <f>AVERAGE(AO$6:AO530)</f>
        <v>4029.5714285714284</v>
      </c>
      <c r="AV530" s="6"/>
      <c r="AX530" s="103">
        <v>525</v>
      </c>
      <c r="AY530" s="103">
        <v>0</v>
      </c>
      <c r="AZ530" s="103">
        <v>3</v>
      </c>
      <c r="BA530" s="103">
        <v>1</v>
      </c>
      <c r="BB530" s="104">
        <v>46</v>
      </c>
      <c r="BC530" s="103">
        <v>9</v>
      </c>
      <c r="BD530" s="103">
        <v>10</v>
      </c>
      <c r="BE530" s="104">
        <v>0</v>
      </c>
      <c r="BF530" s="103">
        <v>10</v>
      </c>
      <c r="BG530" s="104">
        <v>300</v>
      </c>
      <c r="BH530" s="104">
        <v>8300</v>
      </c>
      <c r="BI530" s="104">
        <v>300</v>
      </c>
      <c r="BJ530" s="104">
        <v>0</v>
      </c>
      <c r="BK530" s="104">
        <v>700</v>
      </c>
      <c r="BL530" s="104">
        <v>2500</v>
      </c>
      <c r="BM530" s="104">
        <v>5800</v>
      </c>
      <c r="BN530" s="105">
        <v>0.5</v>
      </c>
      <c r="BO530" s="106" t="str">
        <v>No</v>
      </c>
      <c r="BQ530" s="100">
        <f>AVERAGE(BH$6:BH530)</f>
        <v>7458.666666666667</v>
      </c>
      <c r="BR530" s="100">
        <f>AVERAGE(BL$6:BL530)</f>
        <v>2063.6819047619047</v>
      </c>
      <c r="BS530" s="100">
        <f>AVERAGE(BM$6:BM530)</f>
        <v>5394.9847619047623</v>
      </c>
      <c r="BT530" s="6"/>
      <c r="BU530" s="103">
        <v>525</v>
      </c>
      <c r="BV530" s="103">
        <v>4</v>
      </c>
      <c r="BW530" s="103">
        <v>3</v>
      </c>
      <c r="BX530" s="103">
        <v>1</v>
      </c>
      <c r="BY530" s="104">
        <v>55</v>
      </c>
      <c r="BZ530" s="103">
        <v>8</v>
      </c>
      <c r="CA530" s="103">
        <v>9</v>
      </c>
      <c r="CB530" s="104">
        <v>1600</v>
      </c>
      <c r="CC530" s="103">
        <v>5</v>
      </c>
      <c r="CD530" s="104">
        <v>300</v>
      </c>
      <c r="CE530" s="104">
        <v>5900</v>
      </c>
      <c r="CF530" s="104">
        <v>300</v>
      </c>
      <c r="CG530" s="104">
        <v>0</v>
      </c>
      <c r="CH530" s="104">
        <v>515</v>
      </c>
      <c r="CI530" s="104">
        <v>1565</v>
      </c>
      <c r="CJ530" s="104">
        <v>4335</v>
      </c>
      <c r="CK530" s="105">
        <v>0.25</v>
      </c>
      <c r="CL530" s="106" t="s">
        <v>66</v>
      </c>
      <c r="CN530" s="100">
        <f>AVERAGE(CE$6:CE530)</f>
        <v>7624.9523809523807</v>
      </c>
      <c r="CO530" s="100">
        <f>AVERAGE(CI$6:CI530)</f>
        <v>2116.8533333333335</v>
      </c>
      <c r="CP530" s="100">
        <f>AVERAGE(CJ$6:CJ530)</f>
        <v>5508.0990476190473</v>
      </c>
    </row>
    <row r="531" spans="2:94" ht="16" x14ac:dyDescent="0.2">
      <c r="B531" s="103">
        <v>526</v>
      </c>
      <c r="C531" s="103">
        <v>4</v>
      </c>
      <c r="D531" s="103">
        <v>1</v>
      </c>
      <c r="E531" s="103">
        <v>5</v>
      </c>
      <c r="F531" s="104">
        <v>55</v>
      </c>
      <c r="G531" s="103">
        <v>6</v>
      </c>
      <c r="H531" s="103">
        <v>11</v>
      </c>
      <c r="I531" s="104">
        <v>1800</v>
      </c>
      <c r="J531" s="103">
        <v>7</v>
      </c>
      <c r="K531" s="104">
        <v>150</v>
      </c>
      <c r="L531" s="104">
        <v>5100</v>
      </c>
      <c r="M531" s="104">
        <v>500</v>
      </c>
      <c r="N531" s="104">
        <v>0</v>
      </c>
      <c r="O531" s="104">
        <v>625</v>
      </c>
      <c r="P531" s="104">
        <v>2175</v>
      </c>
      <c r="Q531" s="104">
        <v>2925</v>
      </c>
      <c r="R531" s="105">
        <v>0.35</v>
      </c>
      <c r="S531" s="106" t="s">
        <v>66</v>
      </c>
      <c r="U531" s="100">
        <f>AVERAGE(L$6:L531)</f>
        <v>4243.6311787072245</v>
      </c>
      <c r="V531" s="100">
        <f>AVERAGE(P$6:P531)</f>
        <v>1894.7281368821293</v>
      </c>
      <c r="W531" s="100">
        <f>AVERAGE(Q$6:Q531)</f>
        <v>2348.903041825095</v>
      </c>
      <c r="X531" s="6"/>
      <c r="Z531" s="103">
        <v>526</v>
      </c>
      <c r="AA531" s="103">
        <v>2</v>
      </c>
      <c r="AB531" s="103">
        <v>4</v>
      </c>
      <c r="AC531" s="103">
        <v>4</v>
      </c>
      <c r="AD531" s="104">
        <v>41</v>
      </c>
      <c r="AE531" s="103">
        <v>8</v>
      </c>
      <c r="AF531" s="103">
        <v>12</v>
      </c>
      <c r="AG531" s="104">
        <v>1200</v>
      </c>
      <c r="AH531" s="103">
        <v>10</v>
      </c>
      <c r="AI531" s="104">
        <v>600</v>
      </c>
      <c r="AJ531" s="104">
        <v>7800</v>
      </c>
      <c r="AK531" s="104">
        <v>500</v>
      </c>
      <c r="AL531" s="104">
        <v>0</v>
      </c>
      <c r="AM531" s="104">
        <v>650</v>
      </c>
      <c r="AN531" s="104">
        <v>2650</v>
      </c>
      <c r="AO531" s="104">
        <v>5150</v>
      </c>
      <c r="AP531" s="105">
        <v>0.5</v>
      </c>
      <c r="AQ531" s="106" t="s">
        <v>66</v>
      </c>
      <c r="AS531" s="100">
        <f>AVERAGE(AJ$6:AJ531)</f>
        <v>6179.6577946768057</v>
      </c>
      <c r="AT531" s="100">
        <f>AVERAGE(AN$6:AN531)</f>
        <v>2147.9562737642586</v>
      </c>
      <c r="AU531" s="100">
        <f>AVERAGE(AO$6:AO531)</f>
        <v>4031.7015209125475</v>
      </c>
      <c r="AV531" s="6"/>
      <c r="AX531" s="103">
        <v>526</v>
      </c>
      <c r="AY531" s="103">
        <v>3</v>
      </c>
      <c r="AZ531" s="103">
        <v>4</v>
      </c>
      <c r="BA531" s="103">
        <v>1</v>
      </c>
      <c r="BB531" s="104">
        <v>46</v>
      </c>
      <c r="BC531" s="103">
        <v>7</v>
      </c>
      <c r="BD531" s="103">
        <v>8</v>
      </c>
      <c r="BE531" s="104">
        <v>1200</v>
      </c>
      <c r="BF531" s="103">
        <v>5</v>
      </c>
      <c r="BG531" s="104">
        <v>400</v>
      </c>
      <c r="BH531" s="104">
        <v>5600</v>
      </c>
      <c r="BI531" s="104">
        <v>300</v>
      </c>
      <c r="BJ531" s="104">
        <v>0</v>
      </c>
      <c r="BK531" s="104">
        <v>470</v>
      </c>
      <c r="BL531" s="104">
        <v>1520</v>
      </c>
      <c r="BM531" s="104">
        <v>4080</v>
      </c>
      <c r="BN531" s="105">
        <v>0.25</v>
      </c>
      <c r="BO531" s="106" t="str">
        <v>No</v>
      </c>
      <c r="BQ531" s="100">
        <f>AVERAGE(BH$6:BH531)</f>
        <v>7455.1330798479084</v>
      </c>
      <c r="BR531" s="100">
        <f>AVERAGE(BL$6:BL531)</f>
        <v>2062.6482889733838</v>
      </c>
      <c r="BS531" s="100">
        <f>AVERAGE(BM$6:BM531)</f>
        <v>5392.4847908745251</v>
      </c>
      <c r="BT531" s="6"/>
      <c r="BU531" s="103">
        <v>526</v>
      </c>
      <c r="BV531" s="103">
        <v>4</v>
      </c>
      <c r="BW531" s="103">
        <v>2</v>
      </c>
      <c r="BX531" s="103">
        <v>0</v>
      </c>
      <c r="BY531" s="104">
        <v>79</v>
      </c>
      <c r="BZ531" s="103">
        <v>9</v>
      </c>
      <c r="CA531" s="103">
        <v>9</v>
      </c>
      <c r="CB531" s="104">
        <v>1600</v>
      </c>
      <c r="CC531" s="103">
        <v>5</v>
      </c>
      <c r="CD531" s="104">
        <v>200</v>
      </c>
      <c r="CE531" s="104">
        <v>5800</v>
      </c>
      <c r="CF531" s="104">
        <v>300</v>
      </c>
      <c r="CG531" s="104">
        <v>0</v>
      </c>
      <c r="CH531" s="104">
        <v>635</v>
      </c>
      <c r="CI531" s="104">
        <v>1685</v>
      </c>
      <c r="CJ531" s="104">
        <v>4115</v>
      </c>
      <c r="CK531" s="105">
        <v>0.25</v>
      </c>
      <c r="CL531" s="106" t="s">
        <v>66</v>
      </c>
      <c r="CN531" s="100">
        <f>AVERAGE(CE$6:CE531)</f>
        <v>7621.4828897338402</v>
      </c>
      <c r="CO531" s="100">
        <f>AVERAGE(CI$6:CI531)</f>
        <v>2116.0323193916352</v>
      </c>
      <c r="CP531" s="100">
        <f>AVERAGE(CJ$6:CJ531)</f>
        <v>5505.4505703422055</v>
      </c>
    </row>
    <row r="532" spans="2:94" ht="16" x14ac:dyDescent="0.2">
      <c r="B532" s="103">
        <v>527</v>
      </c>
      <c r="C532" s="103">
        <v>1</v>
      </c>
      <c r="D532" s="103">
        <v>4</v>
      </c>
      <c r="E532" s="103">
        <v>0</v>
      </c>
      <c r="F532" s="104">
        <v>59</v>
      </c>
      <c r="G532" s="103">
        <v>4</v>
      </c>
      <c r="H532" s="103">
        <v>4</v>
      </c>
      <c r="I532" s="104">
        <v>450</v>
      </c>
      <c r="J532" s="103">
        <v>3</v>
      </c>
      <c r="K532" s="104">
        <v>600</v>
      </c>
      <c r="L532" s="104">
        <v>2400</v>
      </c>
      <c r="M532" s="104">
        <v>500</v>
      </c>
      <c r="N532" s="104">
        <v>0</v>
      </c>
      <c r="O532" s="104">
        <v>417</v>
      </c>
      <c r="P532" s="104">
        <v>1367</v>
      </c>
      <c r="Q532" s="104">
        <v>1033</v>
      </c>
      <c r="R532" s="105">
        <v>0.15</v>
      </c>
      <c r="S532" s="106" t="s">
        <v>66</v>
      </c>
      <c r="U532" s="100">
        <f>AVERAGE(L$6:L532)</f>
        <v>4240.1328273244781</v>
      </c>
      <c r="V532" s="100">
        <f>AVERAGE(P$6:P532)</f>
        <v>1893.7267552182163</v>
      </c>
      <c r="W532" s="100">
        <f>AVERAGE(Q$6:Q532)</f>
        <v>2346.4060721062619</v>
      </c>
      <c r="X532" s="6"/>
      <c r="Z532" s="103">
        <v>527</v>
      </c>
      <c r="AA532" s="103">
        <v>2</v>
      </c>
      <c r="AB532" s="103">
        <v>2</v>
      </c>
      <c r="AC532" s="103">
        <v>5</v>
      </c>
      <c r="AD532" s="104">
        <v>57</v>
      </c>
      <c r="AE532" s="103">
        <v>8</v>
      </c>
      <c r="AF532" s="103">
        <v>13</v>
      </c>
      <c r="AG532" s="104">
        <v>1200</v>
      </c>
      <c r="AH532" s="103">
        <v>11</v>
      </c>
      <c r="AI532" s="104">
        <v>300</v>
      </c>
      <c r="AJ532" s="104">
        <v>8100</v>
      </c>
      <c r="AK532" s="104">
        <v>500</v>
      </c>
      <c r="AL532" s="104">
        <v>0</v>
      </c>
      <c r="AM532" s="104">
        <v>867</v>
      </c>
      <c r="AN532" s="104">
        <v>3017</v>
      </c>
      <c r="AO532" s="104">
        <v>5083</v>
      </c>
      <c r="AP532" s="105">
        <v>0.55000000000000004</v>
      </c>
      <c r="AQ532" s="106" t="s">
        <v>66</v>
      </c>
      <c r="AS532" s="100">
        <f>AVERAGE(AJ$6:AJ532)</f>
        <v>6183.3017077798859</v>
      </c>
      <c r="AT532" s="100">
        <f>AVERAGE(AN$6:AN532)</f>
        <v>2149.605313092979</v>
      </c>
      <c r="AU532" s="100">
        <f>AVERAGE(AO$6:AO532)</f>
        <v>4033.6963946869068</v>
      </c>
      <c r="AV532" s="6"/>
      <c r="AX532" s="103">
        <v>527</v>
      </c>
      <c r="AY532" s="103">
        <v>4</v>
      </c>
      <c r="AZ532" s="103">
        <v>3</v>
      </c>
      <c r="BA532" s="103">
        <v>2</v>
      </c>
      <c r="BB532" s="104">
        <v>48</v>
      </c>
      <c r="BC532" s="103">
        <v>9</v>
      </c>
      <c r="BD532" s="103">
        <v>11</v>
      </c>
      <c r="BE532" s="104">
        <v>1600</v>
      </c>
      <c r="BF532" s="103">
        <v>7</v>
      </c>
      <c r="BG532" s="104">
        <v>300</v>
      </c>
      <c r="BH532" s="104">
        <v>7500</v>
      </c>
      <c r="BI532" s="104">
        <v>300</v>
      </c>
      <c r="BJ532" s="104">
        <v>0</v>
      </c>
      <c r="BK532" s="104">
        <v>576</v>
      </c>
      <c r="BL532" s="104">
        <v>1926</v>
      </c>
      <c r="BM532" s="104">
        <v>5574</v>
      </c>
      <c r="BN532" s="105">
        <v>0.35</v>
      </c>
      <c r="BO532" s="106" t="str">
        <v>No</v>
      </c>
      <c r="BQ532" s="100">
        <f>AVERAGE(BH$6:BH532)</f>
        <v>7455.2182163187854</v>
      </c>
      <c r="BR532" s="100">
        <f>AVERAGE(BL$6:BL532)</f>
        <v>2062.3889943074005</v>
      </c>
      <c r="BS532" s="100">
        <f>AVERAGE(BM$6:BM532)</f>
        <v>5392.8292220113854</v>
      </c>
      <c r="BT532" s="6"/>
      <c r="BU532" s="103">
        <v>527</v>
      </c>
      <c r="BV532" s="103">
        <v>4</v>
      </c>
      <c r="BW532" s="103">
        <v>3</v>
      </c>
      <c r="BX532" s="103">
        <v>3</v>
      </c>
      <c r="BY532" s="104">
        <v>78</v>
      </c>
      <c r="BZ532" s="103">
        <v>6</v>
      </c>
      <c r="CA532" s="103">
        <v>9</v>
      </c>
      <c r="CB532" s="104">
        <v>1600</v>
      </c>
      <c r="CC532" s="103">
        <v>5</v>
      </c>
      <c r="CD532" s="104">
        <v>300</v>
      </c>
      <c r="CE532" s="104">
        <v>5900</v>
      </c>
      <c r="CF532" s="104">
        <v>300</v>
      </c>
      <c r="CG532" s="104">
        <v>0</v>
      </c>
      <c r="CH532" s="104">
        <v>630</v>
      </c>
      <c r="CI532" s="104">
        <v>1680</v>
      </c>
      <c r="CJ532" s="104">
        <v>4220</v>
      </c>
      <c r="CK532" s="105">
        <v>0.25</v>
      </c>
      <c r="CL532" s="106" t="s">
        <v>66</v>
      </c>
      <c r="CN532" s="100">
        <f>AVERAGE(CE$6:CE532)</f>
        <v>7618.2163187855786</v>
      </c>
      <c r="CO532" s="100">
        <f>AVERAGE(CI$6:CI532)</f>
        <v>2115.2049335863376</v>
      </c>
      <c r="CP532" s="100">
        <f>AVERAGE(CJ$6:CJ532)</f>
        <v>5503.011385199241</v>
      </c>
    </row>
    <row r="533" spans="2:94" ht="16" x14ac:dyDescent="0.2">
      <c r="B533" s="103">
        <v>528</v>
      </c>
      <c r="C533" s="103">
        <v>2</v>
      </c>
      <c r="D533" s="103">
        <v>3</v>
      </c>
      <c r="E533" s="103">
        <v>2</v>
      </c>
      <c r="F533" s="104">
        <v>50</v>
      </c>
      <c r="G533" s="103">
        <v>6</v>
      </c>
      <c r="H533" s="103">
        <v>8</v>
      </c>
      <c r="I533" s="104">
        <v>900</v>
      </c>
      <c r="J533" s="103">
        <v>6</v>
      </c>
      <c r="K533" s="104">
        <v>450</v>
      </c>
      <c r="L533" s="104">
        <v>4050</v>
      </c>
      <c r="M533" s="104">
        <v>500</v>
      </c>
      <c r="N533" s="104">
        <v>0</v>
      </c>
      <c r="O533" s="104">
        <v>540</v>
      </c>
      <c r="P533" s="104">
        <v>1940</v>
      </c>
      <c r="Q533" s="104">
        <v>2110</v>
      </c>
      <c r="R533" s="105">
        <v>0.3</v>
      </c>
      <c r="S533" s="106" t="s">
        <v>66</v>
      </c>
      <c r="U533" s="100">
        <f>AVERAGE(L$6:L533)</f>
        <v>4239.772727272727</v>
      </c>
      <c r="V533" s="100">
        <f>AVERAGE(P$6:P533)</f>
        <v>1893.814393939394</v>
      </c>
      <c r="W533" s="100">
        <f>AVERAGE(Q$6:Q533)</f>
        <v>2345.9583333333335</v>
      </c>
      <c r="X533" s="6"/>
      <c r="Z533" s="103">
        <v>528</v>
      </c>
      <c r="AA533" s="103">
        <v>3</v>
      </c>
      <c r="AB533" s="103">
        <v>3</v>
      </c>
      <c r="AC533" s="103">
        <v>0</v>
      </c>
      <c r="AD533" s="104">
        <v>39</v>
      </c>
      <c r="AE533" s="103">
        <v>7</v>
      </c>
      <c r="AF533" s="103">
        <v>7</v>
      </c>
      <c r="AG533" s="104">
        <v>1800</v>
      </c>
      <c r="AH533" s="103">
        <v>4</v>
      </c>
      <c r="AI533" s="104">
        <v>450</v>
      </c>
      <c r="AJ533" s="104">
        <v>4650</v>
      </c>
      <c r="AK533" s="104">
        <v>500</v>
      </c>
      <c r="AL533" s="104">
        <v>0</v>
      </c>
      <c r="AM533" s="104">
        <v>396</v>
      </c>
      <c r="AN533" s="104">
        <v>1496</v>
      </c>
      <c r="AO533" s="104">
        <v>3154</v>
      </c>
      <c r="AP533" s="105">
        <v>0.2</v>
      </c>
      <c r="AQ533" s="106" t="s">
        <v>66</v>
      </c>
      <c r="AS533" s="100">
        <f>AVERAGE(AJ$6:AJ533)</f>
        <v>6180.397727272727</v>
      </c>
      <c r="AT533" s="100">
        <f>AVERAGE(AN$6:AN533)</f>
        <v>2148.367424242424</v>
      </c>
      <c r="AU533" s="100">
        <f>AVERAGE(AO$6:AO533)</f>
        <v>4032.030303030303</v>
      </c>
      <c r="AV533" s="6"/>
      <c r="AX533" s="103">
        <v>528</v>
      </c>
      <c r="AY533" s="103">
        <v>2</v>
      </c>
      <c r="AZ533" s="103">
        <v>2</v>
      </c>
      <c r="BA533" s="103">
        <v>3</v>
      </c>
      <c r="BB533" s="104">
        <v>40</v>
      </c>
      <c r="BC533" s="103">
        <v>10</v>
      </c>
      <c r="BD533" s="103">
        <v>13</v>
      </c>
      <c r="BE533" s="104">
        <v>800</v>
      </c>
      <c r="BF533" s="103">
        <v>11</v>
      </c>
      <c r="BG533" s="104">
        <v>200</v>
      </c>
      <c r="BH533" s="104">
        <v>9800</v>
      </c>
      <c r="BI533" s="104">
        <v>300</v>
      </c>
      <c r="BJ533" s="104">
        <v>0</v>
      </c>
      <c r="BK533" s="104">
        <v>680</v>
      </c>
      <c r="BL533" s="104">
        <v>2630</v>
      </c>
      <c r="BM533" s="104">
        <v>7170</v>
      </c>
      <c r="BN533" s="105">
        <v>0.55000000000000004</v>
      </c>
      <c r="BO533" s="106" t="str">
        <v>No</v>
      </c>
      <c r="BQ533" s="100">
        <f>AVERAGE(BH$6:BH533)</f>
        <v>7459.659090909091</v>
      </c>
      <c r="BR533" s="100">
        <f>AVERAGE(BL$6:BL533)</f>
        <v>2063.464015151515</v>
      </c>
      <c r="BS533" s="100">
        <f>AVERAGE(BM$6:BM533)</f>
        <v>5396.195075757576</v>
      </c>
      <c r="BT533" s="6"/>
      <c r="BU533" s="103">
        <v>528</v>
      </c>
      <c r="BV533" s="103">
        <v>3</v>
      </c>
      <c r="BW533" s="103">
        <v>3</v>
      </c>
      <c r="BX533" s="103">
        <v>3</v>
      </c>
      <c r="BY533" s="104">
        <v>53</v>
      </c>
      <c r="BZ533" s="103">
        <v>10</v>
      </c>
      <c r="CA533" s="103">
        <v>13</v>
      </c>
      <c r="CB533" s="104">
        <v>1200</v>
      </c>
      <c r="CC533" s="103">
        <v>10</v>
      </c>
      <c r="CD533" s="104">
        <v>300</v>
      </c>
      <c r="CE533" s="104">
        <v>9500</v>
      </c>
      <c r="CF533" s="104">
        <v>300</v>
      </c>
      <c r="CG533" s="104">
        <v>0</v>
      </c>
      <c r="CH533" s="104">
        <v>770</v>
      </c>
      <c r="CI533" s="104">
        <v>2570</v>
      </c>
      <c r="CJ533" s="104">
        <v>6930</v>
      </c>
      <c r="CK533" s="105">
        <v>0.5</v>
      </c>
      <c r="CL533" s="106" t="s">
        <v>66</v>
      </c>
      <c r="CN533" s="100">
        <f>AVERAGE(CE$6:CE533)</f>
        <v>7621.780303030303</v>
      </c>
      <c r="CO533" s="100">
        <f>AVERAGE(CI$6:CI533)</f>
        <v>2116.066287878788</v>
      </c>
      <c r="CP533" s="100">
        <f>AVERAGE(CJ$6:CJ533)</f>
        <v>5505.714015151515</v>
      </c>
    </row>
    <row r="534" spans="2:94" ht="16" x14ac:dyDescent="0.2">
      <c r="B534" s="103">
        <v>529</v>
      </c>
      <c r="C534" s="103">
        <v>2</v>
      </c>
      <c r="D534" s="103">
        <v>2</v>
      </c>
      <c r="E534" s="103">
        <v>4</v>
      </c>
      <c r="F534" s="104">
        <v>47</v>
      </c>
      <c r="G534" s="103">
        <v>7</v>
      </c>
      <c r="H534" s="103">
        <v>11</v>
      </c>
      <c r="I534" s="104">
        <v>900</v>
      </c>
      <c r="J534" s="103">
        <v>9</v>
      </c>
      <c r="K534" s="104">
        <v>300</v>
      </c>
      <c r="L534" s="104">
        <v>5250</v>
      </c>
      <c r="M534" s="104">
        <v>500</v>
      </c>
      <c r="N534" s="104">
        <v>0</v>
      </c>
      <c r="O534" s="104">
        <v>663</v>
      </c>
      <c r="P534" s="104">
        <v>2513</v>
      </c>
      <c r="Q534" s="104">
        <v>2737</v>
      </c>
      <c r="R534" s="105">
        <v>0.45</v>
      </c>
      <c r="S534" s="106" t="s">
        <v>66</v>
      </c>
      <c r="U534" s="100">
        <f>AVERAGE(L$6:L534)</f>
        <v>4241.6824196597354</v>
      </c>
      <c r="V534" s="100">
        <f>AVERAGE(P$6:P534)</f>
        <v>1894.9848771266541</v>
      </c>
      <c r="W534" s="100">
        <f>AVERAGE(Q$6:Q534)</f>
        <v>2346.6975425330811</v>
      </c>
      <c r="X534" s="6"/>
      <c r="Z534" s="103">
        <v>529</v>
      </c>
      <c r="AA534" s="103">
        <v>2</v>
      </c>
      <c r="AB534" s="103">
        <v>4</v>
      </c>
      <c r="AC534" s="103">
        <v>3</v>
      </c>
      <c r="AD534" s="104">
        <v>58</v>
      </c>
      <c r="AE534" s="103">
        <v>7</v>
      </c>
      <c r="AF534" s="103">
        <v>10</v>
      </c>
      <c r="AG534" s="104">
        <v>1200</v>
      </c>
      <c r="AH534" s="103">
        <v>8</v>
      </c>
      <c r="AI534" s="104">
        <v>600</v>
      </c>
      <c r="AJ534" s="104">
        <v>6600</v>
      </c>
      <c r="AK534" s="104">
        <v>500</v>
      </c>
      <c r="AL534" s="104">
        <v>0</v>
      </c>
      <c r="AM534" s="104">
        <v>704</v>
      </c>
      <c r="AN534" s="104">
        <v>2404</v>
      </c>
      <c r="AO534" s="104">
        <v>4196</v>
      </c>
      <c r="AP534" s="105">
        <v>0.4</v>
      </c>
      <c r="AQ534" s="106" t="s">
        <v>66</v>
      </c>
      <c r="AS534" s="100">
        <f>AVERAGE(AJ$6:AJ534)</f>
        <v>6181.1909262759928</v>
      </c>
      <c r="AT534" s="100">
        <f>AVERAGE(AN$6:AN534)</f>
        <v>2148.8506616257091</v>
      </c>
      <c r="AU534" s="100">
        <f>AVERAGE(AO$6:AO534)</f>
        <v>4032.3402646502836</v>
      </c>
      <c r="AV534" s="6"/>
      <c r="AX534" s="103">
        <v>529</v>
      </c>
      <c r="AY534" s="103">
        <v>3</v>
      </c>
      <c r="AZ534" s="103">
        <v>3</v>
      </c>
      <c r="BA534" s="103">
        <v>4</v>
      </c>
      <c r="BB534" s="104">
        <v>90</v>
      </c>
      <c r="BC534" s="103">
        <v>11</v>
      </c>
      <c r="BD534" s="103">
        <v>15</v>
      </c>
      <c r="BE534" s="104">
        <v>1200</v>
      </c>
      <c r="BF534" s="103">
        <v>12</v>
      </c>
      <c r="BG534" s="104">
        <v>300</v>
      </c>
      <c r="BH534" s="104">
        <v>11100</v>
      </c>
      <c r="BI534" s="104">
        <v>300</v>
      </c>
      <c r="BJ534" s="104">
        <v>0</v>
      </c>
      <c r="BK534" s="104">
        <v>1320</v>
      </c>
      <c r="BL534" s="104">
        <v>3420</v>
      </c>
      <c r="BM534" s="104">
        <v>7680</v>
      </c>
      <c r="BN534" s="105">
        <v>0.6</v>
      </c>
      <c r="BO534" s="106" t="str">
        <v>No</v>
      </c>
      <c r="BQ534" s="100">
        <f>AVERAGE(BH$6:BH534)</f>
        <v>7466.5406427221169</v>
      </c>
      <c r="BR534" s="100">
        <f>AVERAGE(BL$6:BL534)</f>
        <v>2066.0283553875238</v>
      </c>
      <c r="BS534" s="100">
        <f>AVERAGE(BM$6:BM534)</f>
        <v>5400.5122873345936</v>
      </c>
      <c r="BT534" s="6"/>
      <c r="BU534" s="103">
        <v>529</v>
      </c>
      <c r="BV534" s="103">
        <v>2</v>
      </c>
      <c r="BW534" s="103">
        <v>3</v>
      </c>
      <c r="BX534" s="103">
        <v>4</v>
      </c>
      <c r="BY534" s="104">
        <v>60</v>
      </c>
      <c r="BZ534" s="103">
        <v>9</v>
      </c>
      <c r="CA534" s="103">
        <v>13</v>
      </c>
      <c r="CB534" s="104">
        <v>800</v>
      </c>
      <c r="CC534" s="103">
        <v>11</v>
      </c>
      <c r="CD534" s="104">
        <v>300</v>
      </c>
      <c r="CE534" s="104">
        <v>9900</v>
      </c>
      <c r="CF534" s="104">
        <v>300</v>
      </c>
      <c r="CG534" s="104">
        <v>0</v>
      </c>
      <c r="CH534" s="104">
        <v>900</v>
      </c>
      <c r="CI534" s="104">
        <v>2850</v>
      </c>
      <c r="CJ534" s="104">
        <v>7050</v>
      </c>
      <c r="CK534" s="105">
        <v>0.55000000000000004</v>
      </c>
      <c r="CL534" s="106" t="s">
        <v>66</v>
      </c>
      <c r="CN534" s="100">
        <f>AVERAGE(CE$6:CE534)</f>
        <v>7626.086956521739</v>
      </c>
      <c r="CO534" s="100">
        <f>AVERAGE(CI$6:CI534)</f>
        <v>2117.4536862003779</v>
      </c>
      <c r="CP534" s="100">
        <f>AVERAGE(CJ$6:CJ534)</f>
        <v>5508.6332703213611</v>
      </c>
    </row>
    <row r="535" spans="2:94" ht="16" x14ac:dyDescent="0.2">
      <c r="B535" s="103">
        <v>530</v>
      </c>
      <c r="C535" s="103">
        <v>1</v>
      </c>
      <c r="D535" s="103">
        <v>5</v>
      </c>
      <c r="E535" s="103">
        <v>3</v>
      </c>
      <c r="F535" s="104">
        <v>27</v>
      </c>
      <c r="G535" s="103">
        <v>5</v>
      </c>
      <c r="H535" s="103">
        <v>8</v>
      </c>
      <c r="I535" s="104">
        <v>450</v>
      </c>
      <c r="J535" s="103">
        <v>7</v>
      </c>
      <c r="K535" s="104">
        <v>750</v>
      </c>
      <c r="L535" s="104">
        <v>4350</v>
      </c>
      <c r="M535" s="104">
        <v>500</v>
      </c>
      <c r="N535" s="104">
        <v>0</v>
      </c>
      <c r="O535" s="104">
        <v>429</v>
      </c>
      <c r="P535" s="104">
        <v>1979</v>
      </c>
      <c r="Q535" s="104">
        <v>2371</v>
      </c>
      <c r="R535" s="105">
        <v>0.35</v>
      </c>
      <c r="S535" s="106" t="s">
        <v>66</v>
      </c>
      <c r="U535" s="100">
        <f>AVERAGE(L$6:L535)</f>
        <v>4241.8867924528304</v>
      </c>
      <c r="V535" s="100">
        <f>AVERAGE(P$6:P535)</f>
        <v>1895.143396226415</v>
      </c>
      <c r="W535" s="100">
        <f>AVERAGE(Q$6:Q535)</f>
        <v>2346.7433962264149</v>
      </c>
      <c r="X535" s="6"/>
      <c r="Z535" s="103">
        <v>530</v>
      </c>
      <c r="AA535" s="103">
        <v>4</v>
      </c>
      <c r="AB535" s="103">
        <v>4</v>
      </c>
      <c r="AC535" s="103">
        <v>2</v>
      </c>
      <c r="AD535" s="104">
        <v>26</v>
      </c>
      <c r="AE535" s="103">
        <v>5</v>
      </c>
      <c r="AF535" s="103">
        <v>7</v>
      </c>
      <c r="AG535" s="104">
        <v>2400</v>
      </c>
      <c r="AH535" s="103">
        <v>3</v>
      </c>
      <c r="AI535" s="104">
        <v>600</v>
      </c>
      <c r="AJ535" s="104">
        <v>4800</v>
      </c>
      <c r="AK535" s="104">
        <v>500</v>
      </c>
      <c r="AL535" s="104">
        <v>0</v>
      </c>
      <c r="AM535" s="104">
        <v>318</v>
      </c>
      <c r="AN535" s="104">
        <v>1268</v>
      </c>
      <c r="AO535" s="104">
        <v>3532</v>
      </c>
      <c r="AP535" s="105">
        <v>0.15</v>
      </c>
      <c r="AQ535" s="106" t="s">
        <v>66</v>
      </c>
      <c r="AS535" s="100">
        <f>AVERAGE(AJ$6:AJ535)</f>
        <v>6178.5849056603774</v>
      </c>
      <c r="AT535" s="100">
        <f>AVERAGE(AN$6:AN535)</f>
        <v>2147.1886792452829</v>
      </c>
      <c r="AU535" s="100">
        <f>AVERAGE(AO$6:AO535)</f>
        <v>4031.3962264150941</v>
      </c>
      <c r="AV535" s="6"/>
      <c r="AX535" s="103">
        <v>530</v>
      </c>
      <c r="AY535" s="103">
        <v>4</v>
      </c>
      <c r="AZ535" s="103">
        <v>4</v>
      </c>
      <c r="BA535" s="103">
        <v>4</v>
      </c>
      <c r="BB535" s="104">
        <v>54</v>
      </c>
      <c r="BC535" s="103">
        <v>6</v>
      </c>
      <c r="BD535" s="103">
        <v>10</v>
      </c>
      <c r="BE535" s="104">
        <v>1600</v>
      </c>
      <c r="BF535" s="103">
        <v>6</v>
      </c>
      <c r="BG535" s="104">
        <v>400</v>
      </c>
      <c r="BH535" s="104">
        <v>6800</v>
      </c>
      <c r="BI535" s="104">
        <v>300</v>
      </c>
      <c r="BJ535" s="104">
        <v>0</v>
      </c>
      <c r="BK535" s="104">
        <v>564</v>
      </c>
      <c r="BL535" s="104">
        <v>1764</v>
      </c>
      <c r="BM535" s="104">
        <v>5036</v>
      </c>
      <c r="BN535" s="105">
        <v>0.3</v>
      </c>
      <c r="BO535" s="106" t="str">
        <v>No</v>
      </c>
      <c r="BQ535" s="100">
        <f>AVERAGE(BH$6:BH535)</f>
        <v>7465.2830188679245</v>
      </c>
      <c r="BR535" s="100">
        <f>AVERAGE(BL$6:BL535)</f>
        <v>2065.4584905660377</v>
      </c>
      <c r="BS535" s="100">
        <f>AVERAGE(BM$6:BM535)</f>
        <v>5399.8245283018869</v>
      </c>
      <c r="BT535" s="6"/>
      <c r="BU535" s="103">
        <v>530</v>
      </c>
      <c r="BV535" s="103">
        <v>4</v>
      </c>
      <c r="BW535" s="103">
        <v>3</v>
      </c>
      <c r="BX535" s="103">
        <v>0</v>
      </c>
      <c r="BY535" s="104">
        <v>61</v>
      </c>
      <c r="BZ535" s="103">
        <v>9</v>
      </c>
      <c r="CA535" s="103">
        <v>9</v>
      </c>
      <c r="CB535" s="104">
        <v>1600</v>
      </c>
      <c r="CC535" s="103">
        <v>5</v>
      </c>
      <c r="CD535" s="104">
        <v>300</v>
      </c>
      <c r="CE535" s="104">
        <v>5900</v>
      </c>
      <c r="CF535" s="104">
        <v>300</v>
      </c>
      <c r="CG535" s="104">
        <v>0</v>
      </c>
      <c r="CH535" s="104">
        <v>545</v>
      </c>
      <c r="CI535" s="104">
        <v>1595</v>
      </c>
      <c r="CJ535" s="104">
        <v>4305</v>
      </c>
      <c r="CK535" s="105">
        <v>0.25</v>
      </c>
      <c r="CL535" s="106" t="s">
        <v>66</v>
      </c>
      <c r="CN535" s="100">
        <f>AVERAGE(CE$6:CE535)</f>
        <v>7622.8301886792451</v>
      </c>
      <c r="CO535" s="100">
        <f>AVERAGE(CI$6:CI535)</f>
        <v>2116.4679245283019</v>
      </c>
      <c r="CP535" s="100">
        <f>AVERAGE(CJ$6:CJ535)</f>
        <v>5506.3622641509437</v>
      </c>
    </row>
    <row r="536" spans="2:94" ht="16" x14ac:dyDescent="0.2">
      <c r="B536" s="103">
        <v>531</v>
      </c>
      <c r="C536" s="103">
        <v>0</v>
      </c>
      <c r="D536" s="103">
        <v>3</v>
      </c>
      <c r="E536" s="103">
        <v>0</v>
      </c>
      <c r="F536" s="104">
        <v>96</v>
      </c>
      <c r="G536" s="103">
        <v>5</v>
      </c>
      <c r="H536" s="103">
        <v>5</v>
      </c>
      <c r="I536" s="104">
        <v>0</v>
      </c>
      <c r="J536" s="103">
        <v>5</v>
      </c>
      <c r="K536" s="104">
        <v>450</v>
      </c>
      <c r="L536" s="104">
        <v>2700</v>
      </c>
      <c r="M536" s="104">
        <v>500</v>
      </c>
      <c r="N536" s="104">
        <v>0</v>
      </c>
      <c r="O536" s="104">
        <v>720</v>
      </c>
      <c r="P536" s="104">
        <v>1970</v>
      </c>
      <c r="Q536" s="104">
        <v>730</v>
      </c>
      <c r="R536" s="105">
        <v>0.25</v>
      </c>
      <c r="S536" s="106" t="s">
        <v>66</v>
      </c>
      <c r="U536" s="100">
        <f>AVERAGE(L$6:L536)</f>
        <v>4238.9830508474579</v>
      </c>
      <c r="V536" s="100">
        <f>AVERAGE(P$6:P536)</f>
        <v>1895.2843691148776</v>
      </c>
      <c r="W536" s="100">
        <f>AVERAGE(Q$6:Q536)</f>
        <v>2343.6986817325801</v>
      </c>
      <c r="X536" s="6"/>
      <c r="Z536" s="103">
        <v>531</v>
      </c>
      <c r="AA536" s="103">
        <v>0</v>
      </c>
      <c r="AB536" s="103">
        <v>3</v>
      </c>
      <c r="AC536" s="103">
        <v>1</v>
      </c>
      <c r="AD536" s="104">
        <v>36</v>
      </c>
      <c r="AE536" s="103">
        <v>2</v>
      </c>
      <c r="AF536" s="103">
        <v>3</v>
      </c>
      <c r="AG536" s="104">
        <v>0</v>
      </c>
      <c r="AH536" s="103">
        <v>3</v>
      </c>
      <c r="AI536" s="104">
        <v>450</v>
      </c>
      <c r="AJ536" s="104">
        <v>2250</v>
      </c>
      <c r="AK536" s="104">
        <v>500</v>
      </c>
      <c r="AL536" s="104">
        <v>0</v>
      </c>
      <c r="AM536" s="104">
        <v>348</v>
      </c>
      <c r="AN536" s="104">
        <v>1298</v>
      </c>
      <c r="AO536" s="104">
        <v>952</v>
      </c>
      <c r="AP536" s="105">
        <v>0.15</v>
      </c>
      <c r="AQ536" s="106" t="s">
        <v>66</v>
      </c>
      <c r="AS536" s="100">
        <f>AVERAGE(AJ$6:AJ536)</f>
        <v>6171.1864406779659</v>
      </c>
      <c r="AT536" s="100">
        <f>AVERAGE(AN$6:AN536)</f>
        <v>2145.5894538606403</v>
      </c>
      <c r="AU536" s="100">
        <f>AVERAGE(AO$6:AO536)</f>
        <v>4025.5969868173256</v>
      </c>
      <c r="AV536" s="6"/>
      <c r="AX536" s="103">
        <v>531</v>
      </c>
      <c r="AY536" s="103">
        <v>5</v>
      </c>
      <c r="AZ536" s="103">
        <v>4</v>
      </c>
      <c r="BA536" s="103">
        <v>2</v>
      </c>
      <c r="BB536" s="104">
        <v>62</v>
      </c>
      <c r="BC536" s="103">
        <v>9</v>
      </c>
      <c r="BD536" s="103">
        <v>11</v>
      </c>
      <c r="BE536" s="104">
        <v>2000</v>
      </c>
      <c r="BF536" s="103">
        <v>6</v>
      </c>
      <c r="BG536" s="104">
        <v>400</v>
      </c>
      <c r="BH536" s="104">
        <v>7200</v>
      </c>
      <c r="BI536" s="104">
        <v>300</v>
      </c>
      <c r="BJ536" s="104">
        <v>0</v>
      </c>
      <c r="BK536" s="104">
        <v>612</v>
      </c>
      <c r="BL536" s="104">
        <v>1812</v>
      </c>
      <c r="BM536" s="104">
        <v>5388</v>
      </c>
      <c r="BN536" s="105">
        <v>0.3</v>
      </c>
      <c r="BO536" s="106" t="str">
        <v>No</v>
      </c>
      <c r="BQ536" s="100">
        <f>AVERAGE(BH$6:BH536)</f>
        <v>7464.783427495292</v>
      </c>
      <c r="BR536" s="100">
        <f>AVERAGE(BL$6:BL536)</f>
        <v>2064.9811676082863</v>
      </c>
      <c r="BS536" s="100">
        <f>AVERAGE(BM$6:BM536)</f>
        <v>5399.8022598870057</v>
      </c>
      <c r="BT536" s="6"/>
      <c r="BU536" s="103">
        <v>531</v>
      </c>
      <c r="BV536" s="103">
        <v>3</v>
      </c>
      <c r="BW536" s="103">
        <v>3</v>
      </c>
      <c r="BX536" s="103">
        <v>3</v>
      </c>
      <c r="BY536" s="104">
        <v>37</v>
      </c>
      <c r="BZ536" s="103">
        <v>5</v>
      </c>
      <c r="CA536" s="103">
        <v>8</v>
      </c>
      <c r="CB536" s="104">
        <v>1200</v>
      </c>
      <c r="CC536" s="103">
        <v>5</v>
      </c>
      <c r="CD536" s="104">
        <v>300</v>
      </c>
      <c r="CE536" s="104">
        <v>5500</v>
      </c>
      <c r="CF536" s="104">
        <v>300</v>
      </c>
      <c r="CG536" s="104">
        <v>0</v>
      </c>
      <c r="CH536" s="104">
        <v>425</v>
      </c>
      <c r="CI536" s="104">
        <v>1475</v>
      </c>
      <c r="CJ536" s="104">
        <v>4025</v>
      </c>
      <c r="CK536" s="105">
        <v>0.25</v>
      </c>
      <c r="CL536" s="106" t="s">
        <v>66</v>
      </c>
      <c r="CN536" s="100">
        <f>AVERAGE(CE$6:CE536)</f>
        <v>7618.8323917137477</v>
      </c>
      <c r="CO536" s="100">
        <f>AVERAGE(CI$6:CI536)</f>
        <v>2115.2598870056499</v>
      </c>
      <c r="CP536" s="100">
        <f>AVERAGE(CJ$6:CJ536)</f>
        <v>5503.5725047080978</v>
      </c>
    </row>
    <row r="537" spans="2:94" ht="16" x14ac:dyDescent="0.2">
      <c r="B537" s="103">
        <v>532</v>
      </c>
      <c r="C537" s="103">
        <v>4</v>
      </c>
      <c r="D537" s="103">
        <v>3</v>
      </c>
      <c r="E537" s="103">
        <v>0</v>
      </c>
      <c r="F537" s="104">
        <v>31</v>
      </c>
      <c r="G537" s="103">
        <v>5</v>
      </c>
      <c r="H537" s="103">
        <v>5</v>
      </c>
      <c r="I537" s="104">
        <v>1800</v>
      </c>
      <c r="J537" s="103">
        <v>1</v>
      </c>
      <c r="K537" s="104">
        <v>450</v>
      </c>
      <c r="L537" s="104">
        <v>2700</v>
      </c>
      <c r="M537" s="104">
        <v>500</v>
      </c>
      <c r="N537" s="104">
        <v>0</v>
      </c>
      <c r="O537" s="104">
        <v>271</v>
      </c>
      <c r="P537" s="104">
        <v>921</v>
      </c>
      <c r="Q537" s="104">
        <v>1779</v>
      </c>
      <c r="R537" s="105">
        <v>0.05</v>
      </c>
      <c r="S537" s="106" t="s">
        <v>66</v>
      </c>
      <c r="U537" s="100">
        <f>AVERAGE(L$6:L537)</f>
        <v>4236.0902255639094</v>
      </c>
      <c r="V537" s="100">
        <f>AVERAGE(P$6:P537)</f>
        <v>1893.453007518797</v>
      </c>
      <c r="W537" s="100">
        <f>AVERAGE(Q$6:Q537)</f>
        <v>2342.6372180451126</v>
      </c>
      <c r="X537" s="6"/>
      <c r="Z537" s="103">
        <v>532</v>
      </c>
      <c r="AA537" s="103">
        <v>2</v>
      </c>
      <c r="AB537" s="103">
        <v>2</v>
      </c>
      <c r="AC537" s="103">
        <v>5</v>
      </c>
      <c r="AD537" s="104">
        <v>14</v>
      </c>
      <c r="AE537" s="103">
        <v>6</v>
      </c>
      <c r="AF537" s="103">
        <v>11</v>
      </c>
      <c r="AG537" s="104">
        <v>1200</v>
      </c>
      <c r="AH537" s="103">
        <v>9</v>
      </c>
      <c r="AI537" s="104">
        <v>300</v>
      </c>
      <c r="AJ537" s="104">
        <v>6900</v>
      </c>
      <c r="AK537" s="104">
        <v>500</v>
      </c>
      <c r="AL537" s="104">
        <v>0</v>
      </c>
      <c r="AM537" s="104">
        <v>366</v>
      </c>
      <c r="AN537" s="104">
        <v>2216</v>
      </c>
      <c r="AO537" s="104">
        <v>4684</v>
      </c>
      <c r="AP537" s="105">
        <v>0.45</v>
      </c>
      <c r="AQ537" s="106" t="s">
        <v>66</v>
      </c>
      <c r="AS537" s="100">
        <f>AVERAGE(AJ$6:AJ537)</f>
        <v>6172.5563909774437</v>
      </c>
      <c r="AT537" s="100">
        <f>AVERAGE(AN$6:AN537)</f>
        <v>2145.7218045112782</v>
      </c>
      <c r="AU537" s="100">
        <f>AVERAGE(AO$6:AO537)</f>
        <v>4026.8345864661655</v>
      </c>
      <c r="AV537" s="6"/>
      <c r="AX537" s="103">
        <v>532</v>
      </c>
      <c r="AY537" s="103">
        <v>4</v>
      </c>
      <c r="AZ537" s="103">
        <v>3</v>
      </c>
      <c r="BA537" s="103">
        <v>3</v>
      </c>
      <c r="BB537" s="104">
        <v>52</v>
      </c>
      <c r="BC537" s="103">
        <v>6</v>
      </c>
      <c r="BD537" s="103">
        <v>9</v>
      </c>
      <c r="BE537" s="104">
        <v>1600</v>
      </c>
      <c r="BF537" s="103">
        <v>5</v>
      </c>
      <c r="BG537" s="104">
        <v>300</v>
      </c>
      <c r="BH537" s="104">
        <v>5900</v>
      </c>
      <c r="BI537" s="104">
        <v>300</v>
      </c>
      <c r="BJ537" s="104">
        <v>0</v>
      </c>
      <c r="BK537" s="104">
        <v>500</v>
      </c>
      <c r="BL537" s="104">
        <v>1550</v>
      </c>
      <c r="BM537" s="104">
        <v>4350</v>
      </c>
      <c r="BN537" s="105">
        <v>0.25</v>
      </c>
      <c r="BO537" s="106" t="str">
        <v>No</v>
      </c>
      <c r="BQ537" s="100">
        <f>AVERAGE(BH$6:BH537)</f>
        <v>7461.8421052631575</v>
      </c>
      <c r="BR537" s="100">
        <f>AVERAGE(BL$6:BL537)</f>
        <v>2064.0131578947367</v>
      </c>
      <c r="BS537" s="100">
        <f>AVERAGE(BM$6:BM537)</f>
        <v>5397.8289473684208</v>
      </c>
      <c r="BT537" s="6"/>
      <c r="BU537" s="103">
        <v>532</v>
      </c>
      <c r="BV537" s="103">
        <v>0</v>
      </c>
      <c r="BW537" s="103">
        <v>5</v>
      </c>
      <c r="BX537" s="103">
        <v>4</v>
      </c>
      <c r="BY537" s="104">
        <v>45</v>
      </c>
      <c r="BZ537" s="103">
        <v>5</v>
      </c>
      <c r="CA537" s="103">
        <v>9</v>
      </c>
      <c r="CB537" s="104">
        <v>0</v>
      </c>
      <c r="CC537" s="103">
        <v>9</v>
      </c>
      <c r="CD537" s="104">
        <v>500</v>
      </c>
      <c r="CE537" s="104">
        <v>7700</v>
      </c>
      <c r="CF537" s="104">
        <v>300</v>
      </c>
      <c r="CG537" s="104">
        <v>0</v>
      </c>
      <c r="CH537" s="104">
        <v>645</v>
      </c>
      <c r="CI537" s="104">
        <v>2295</v>
      </c>
      <c r="CJ537" s="104">
        <v>5405</v>
      </c>
      <c r="CK537" s="105">
        <v>0.45</v>
      </c>
      <c r="CL537" s="106" t="s">
        <v>66</v>
      </c>
      <c r="CN537" s="100">
        <f>AVERAGE(CE$6:CE537)</f>
        <v>7618.9849624060153</v>
      </c>
      <c r="CO537" s="100">
        <f>AVERAGE(CI$6:CI537)</f>
        <v>2115.5977443609022</v>
      </c>
      <c r="CP537" s="100">
        <f>AVERAGE(CJ$6:CJ537)</f>
        <v>5503.3872180451126</v>
      </c>
    </row>
    <row r="538" spans="2:94" ht="16" x14ac:dyDescent="0.2">
      <c r="B538" s="103">
        <v>533</v>
      </c>
      <c r="C538" s="103">
        <v>1</v>
      </c>
      <c r="D538" s="103">
        <v>3</v>
      </c>
      <c r="E538" s="103">
        <v>2</v>
      </c>
      <c r="F538" s="104">
        <v>84</v>
      </c>
      <c r="G538" s="103">
        <v>5</v>
      </c>
      <c r="H538" s="103">
        <v>7</v>
      </c>
      <c r="I538" s="104">
        <v>450</v>
      </c>
      <c r="J538" s="103">
        <v>6</v>
      </c>
      <c r="K538" s="104">
        <v>450</v>
      </c>
      <c r="L538" s="104">
        <v>3600</v>
      </c>
      <c r="M538" s="104">
        <v>500</v>
      </c>
      <c r="N538" s="104">
        <v>0</v>
      </c>
      <c r="O538" s="104">
        <v>744</v>
      </c>
      <c r="P538" s="104">
        <v>2144</v>
      </c>
      <c r="Q538" s="104">
        <v>1456</v>
      </c>
      <c r="R538" s="105">
        <v>0.3</v>
      </c>
      <c r="S538" s="106" t="s">
        <v>66</v>
      </c>
      <c r="U538" s="100">
        <f>AVERAGE(L$6:L538)</f>
        <v>4234.8968105065669</v>
      </c>
      <c r="V538" s="100">
        <f>AVERAGE(P$6:P538)</f>
        <v>1893.9230769230769</v>
      </c>
      <c r="W538" s="100">
        <f>AVERAGE(Q$6:Q538)</f>
        <v>2340.9737335834898</v>
      </c>
      <c r="X538" s="6"/>
      <c r="Z538" s="103">
        <v>533</v>
      </c>
      <c r="AA538" s="103">
        <v>2</v>
      </c>
      <c r="AB538" s="103">
        <v>2</v>
      </c>
      <c r="AC538" s="103">
        <v>2</v>
      </c>
      <c r="AD538" s="104">
        <v>49</v>
      </c>
      <c r="AE538" s="103">
        <v>7</v>
      </c>
      <c r="AF538" s="103">
        <v>9</v>
      </c>
      <c r="AG538" s="104">
        <v>1200</v>
      </c>
      <c r="AH538" s="103">
        <v>7</v>
      </c>
      <c r="AI538" s="104">
        <v>300</v>
      </c>
      <c r="AJ538" s="104">
        <v>5700</v>
      </c>
      <c r="AK538" s="104">
        <v>500</v>
      </c>
      <c r="AL538" s="104">
        <v>0</v>
      </c>
      <c r="AM538" s="104">
        <v>583</v>
      </c>
      <c r="AN538" s="104">
        <v>2133</v>
      </c>
      <c r="AO538" s="104">
        <v>3567</v>
      </c>
      <c r="AP538" s="105">
        <v>0.35</v>
      </c>
      <c r="AQ538" s="106" t="s">
        <v>66</v>
      </c>
      <c r="AS538" s="100">
        <f>AVERAGE(AJ$6:AJ538)</f>
        <v>6171.669793621013</v>
      </c>
      <c r="AT538" s="100">
        <f>AVERAGE(AN$6:AN538)</f>
        <v>2145.6979362101315</v>
      </c>
      <c r="AU538" s="100">
        <f>AVERAGE(AO$6:AO538)</f>
        <v>4025.971857410882</v>
      </c>
      <c r="AV538" s="6"/>
      <c r="AX538" s="103">
        <v>533</v>
      </c>
      <c r="AY538" s="103">
        <v>1</v>
      </c>
      <c r="AZ538" s="103">
        <v>4</v>
      </c>
      <c r="BA538" s="103">
        <v>3</v>
      </c>
      <c r="BB538" s="104">
        <v>38</v>
      </c>
      <c r="BC538" s="103">
        <v>6</v>
      </c>
      <c r="BD538" s="103">
        <v>9</v>
      </c>
      <c r="BE538" s="104">
        <v>400</v>
      </c>
      <c r="BF538" s="103">
        <v>8</v>
      </c>
      <c r="BG538" s="104">
        <v>400</v>
      </c>
      <c r="BH538" s="104">
        <v>7200</v>
      </c>
      <c r="BI538" s="104">
        <v>300</v>
      </c>
      <c r="BJ538" s="104">
        <v>0</v>
      </c>
      <c r="BK538" s="104">
        <v>544</v>
      </c>
      <c r="BL538" s="104">
        <v>2044</v>
      </c>
      <c r="BM538" s="104">
        <v>5156</v>
      </c>
      <c r="BN538" s="105">
        <v>0.4</v>
      </c>
      <c r="BO538" s="106" t="str">
        <v>No</v>
      </c>
      <c r="BQ538" s="100">
        <f>AVERAGE(BH$6:BH538)</f>
        <v>7461.3508442776738</v>
      </c>
      <c r="BR538" s="100">
        <f>AVERAGE(BL$6:BL538)</f>
        <v>2063.9756097560976</v>
      </c>
      <c r="BS538" s="100">
        <f>AVERAGE(BM$6:BM538)</f>
        <v>5397.3752345215762</v>
      </c>
      <c r="BT538" s="6"/>
      <c r="BU538" s="103">
        <v>533</v>
      </c>
      <c r="BV538" s="103">
        <v>5</v>
      </c>
      <c r="BW538" s="103">
        <v>2</v>
      </c>
      <c r="BX538" s="103">
        <v>5</v>
      </c>
      <c r="BY538" s="104">
        <v>23</v>
      </c>
      <c r="BZ538" s="103">
        <v>8</v>
      </c>
      <c r="CA538" s="103">
        <v>13</v>
      </c>
      <c r="CB538" s="104">
        <v>2000</v>
      </c>
      <c r="CC538" s="103">
        <v>8</v>
      </c>
      <c r="CD538" s="104">
        <v>200</v>
      </c>
      <c r="CE538" s="104">
        <v>8600</v>
      </c>
      <c r="CF538" s="104">
        <v>300</v>
      </c>
      <c r="CG538" s="104">
        <v>0</v>
      </c>
      <c r="CH538" s="104">
        <v>424</v>
      </c>
      <c r="CI538" s="104">
        <v>1924</v>
      </c>
      <c r="CJ538" s="104">
        <v>6676</v>
      </c>
      <c r="CK538" s="105">
        <v>0.4</v>
      </c>
      <c r="CL538" s="106" t="s">
        <v>66</v>
      </c>
      <c r="CN538" s="100">
        <f>AVERAGE(CE$6:CE538)</f>
        <v>7620.8255159474675</v>
      </c>
      <c r="CO538" s="100">
        <f>AVERAGE(CI$6:CI538)</f>
        <v>2115.2382739212007</v>
      </c>
      <c r="CP538" s="100">
        <f>AVERAGE(CJ$6:CJ538)</f>
        <v>5505.5872420262667</v>
      </c>
    </row>
    <row r="539" spans="2:94" ht="16" x14ac:dyDescent="0.2">
      <c r="B539" s="103">
        <v>534</v>
      </c>
      <c r="C539" s="103">
        <v>0</v>
      </c>
      <c r="D539" s="103">
        <v>4</v>
      </c>
      <c r="E539" s="103">
        <v>1</v>
      </c>
      <c r="F539" s="104">
        <v>47</v>
      </c>
      <c r="G539" s="103">
        <v>7</v>
      </c>
      <c r="H539" s="103">
        <v>8</v>
      </c>
      <c r="I539" s="104">
        <v>0</v>
      </c>
      <c r="J539" s="103">
        <v>8</v>
      </c>
      <c r="K539" s="104">
        <v>600</v>
      </c>
      <c r="L539" s="104">
        <v>4200</v>
      </c>
      <c r="M539" s="104">
        <v>500</v>
      </c>
      <c r="N539" s="104">
        <v>0</v>
      </c>
      <c r="O539" s="104">
        <v>616</v>
      </c>
      <c r="P539" s="104">
        <v>2316</v>
      </c>
      <c r="Q539" s="104">
        <v>1884</v>
      </c>
      <c r="R539" s="105">
        <v>0.4</v>
      </c>
      <c r="S539" s="106" t="s">
        <v>66</v>
      </c>
      <c r="U539" s="100">
        <f>AVERAGE(L$6:L539)</f>
        <v>4234.8314606741569</v>
      </c>
      <c r="V539" s="100">
        <f>AVERAGE(P$6:P539)</f>
        <v>1894.7134831460673</v>
      </c>
      <c r="W539" s="100">
        <f>AVERAGE(Q$6:Q539)</f>
        <v>2340.1179775280898</v>
      </c>
      <c r="X539" s="6"/>
      <c r="Z539" s="103">
        <v>534</v>
      </c>
      <c r="AA539" s="103">
        <v>0</v>
      </c>
      <c r="AB539" s="103">
        <v>2</v>
      </c>
      <c r="AC539" s="103">
        <v>4</v>
      </c>
      <c r="AD539" s="104">
        <v>53</v>
      </c>
      <c r="AE539" s="103">
        <v>9</v>
      </c>
      <c r="AF539" s="103">
        <v>13</v>
      </c>
      <c r="AG539" s="104">
        <v>0</v>
      </c>
      <c r="AH539" s="103">
        <v>13</v>
      </c>
      <c r="AI539" s="104">
        <v>300</v>
      </c>
      <c r="AJ539" s="104">
        <v>8100</v>
      </c>
      <c r="AK539" s="104">
        <v>500</v>
      </c>
      <c r="AL539" s="104">
        <v>0</v>
      </c>
      <c r="AM539" s="104">
        <v>929</v>
      </c>
      <c r="AN539" s="104">
        <v>3379</v>
      </c>
      <c r="AO539" s="104">
        <v>4721</v>
      </c>
      <c r="AP539" s="105">
        <v>0.65</v>
      </c>
      <c r="AQ539" s="106" t="s">
        <v>66</v>
      </c>
      <c r="AS539" s="100">
        <f>AVERAGE(AJ$6:AJ539)</f>
        <v>6175.2808988764045</v>
      </c>
      <c r="AT539" s="100">
        <f>AVERAGE(AN$6:AN539)</f>
        <v>2148.007490636704</v>
      </c>
      <c r="AU539" s="100">
        <f>AVERAGE(AO$6:AO539)</f>
        <v>4027.2734082397005</v>
      </c>
      <c r="AV539" s="6"/>
      <c r="AX539" s="103">
        <v>534</v>
      </c>
      <c r="AY539" s="103">
        <v>3</v>
      </c>
      <c r="AZ539" s="103">
        <v>3</v>
      </c>
      <c r="BA539" s="103">
        <v>0</v>
      </c>
      <c r="BB539" s="104">
        <v>71</v>
      </c>
      <c r="BC539" s="103">
        <v>4</v>
      </c>
      <c r="BD539" s="103">
        <v>4</v>
      </c>
      <c r="BE539" s="104">
        <v>1200</v>
      </c>
      <c r="BF539" s="103">
        <v>1</v>
      </c>
      <c r="BG539" s="104">
        <v>300</v>
      </c>
      <c r="BH539" s="104">
        <v>2300</v>
      </c>
      <c r="BI539" s="104">
        <v>300</v>
      </c>
      <c r="BJ539" s="104">
        <v>0</v>
      </c>
      <c r="BK539" s="104">
        <v>311</v>
      </c>
      <c r="BL539" s="104">
        <v>761</v>
      </c>
      <c r="BM539" s="104">
        <v>1539</v>
      </c>
      <c r="BN539" s="105">
        <v>0.05</v>
      </c>
      <c r="BO539" s="106" t="str">
        <v>No</v>
      </c>
      <c r="BQ539" s="100">
        <f>AVERAGE(BH$6:BH539)</f>
        <v>7451.6853932584272</v>
      </c>
      <c r="BR539" s="100">
        <f>AVERAGE(BL$6:BL539)</f>
        <v>2061.5355805243444</v>
      </c>
      <c r="BS539" s="100">
        <f>AVERAGE(BM$6:BM539)</f>
        <v>5390.1498127340828</v>
      </c>
      <c r="BT539" s="6"/>
      <c r="BU539" s="103">
        <v>534</v>
      </c>
      <c r="BV539" s="103">
        <v>5</v>
      </c>
      <c r="BW539" s="103">
        <v>2</v>
      </c>
      <c r="BX539" s="103">
        <v>3</v>
      </c>
      <c r="BY539" s="104">
        <v>40</v>
      </c>
      <c r="BZ539" s="103">
        <v>9</v>
      </c>
      <c r="CA539" s="103">
        <v>12</v>
      </c>
      <c r="CB539" s="104">
        <v>2000</v>
      </c>
      <c r="CC539" s="103">
        <v>7</v>
      </c>
      <c r="CD539" s="104">
        <v>200</v>
      </c>
      <c r="CE539" s="104">
        <v>7800</v>
      </c>
      <c r="CF539" s="104">
        <v>300</v>
      </c>
      <c r="CG539" s="104">
        <v>0</v>
      </c>
      <c r="CH539" s="104">
        <v>520</v>
      </c>
      <c r="CI539" s="104">
        <v>1870</v>
      </c>
      <c r="CJ539" s="104">
        <v>5930</v>
      </c>
      <c r="CK539" s="105">
        <v>0.35</v>
      </c>
      <c r="CL539" s="106" t="s">
        <v>66</v>
      </c>
      <c r="CN539" s="100">
        <f>AVERAGE(CE$6:CE539)</f>
        <v>7621.1610486891386</v>
      </c>
      <c r="CO539" s="100">
        <f>AVERAGE(CI$6:CI539)</f>
        <v>2114.7790262172284</v>
      </c>
      <c r="CP539" s="100">
        <f>AVERAGE(CJ$6:CJ539)</f>
        <v>5506.3820224719102</v>
      </c>
    </row>
    <row r="540" spans="2:94" ht="16" x14ac:dyDescent="0.2">
      <c r="B540" s="103">
        <v>535</v>
      </c>
      <c r="C540" s="103">
        <v>2</v>
      </c>
      <c r="D540" s="103">
        <v>4</v>
      </c>
      <c r="E540" s="103">
        <v>0</v>
      </c>
      <c r="F540" s="104">
        <v>42</v>
      </c>
      <c r="G540" s="103">
        <v>6</v>
      </c>
      <c r="H540" s="103">
        <v>6</v>
      </c>
      <c r="I540" s="104">
        <v>900</v>
      </c>
      <c r="J540" s="103">
        <v>4</v>
      </c>
      <c r="K540" s="104">
        <v>600</v>
      </c>
      <c r="L540" s="104">
        <v>3300</v>
      </c>
      <c r="M540" s="104">
        <v>500</v>
      </c>
      <c r="N540" s="104">
        <v>0</v>
      </c>
      <c r="O540" s="104">
        <v>408</v>
      </c>
      <c r="P540" s="104">
        <v>1508</v>
      </c>
      <c r="Q540" s="104">
        <v>1792</v>
      </c>
      <c r="R540" s="105">
        <v>0.2</v>
      </c>
      <c r="S540" s="106" t="s">
        <v>66</v>
      </c>
      <c r="U540" s="100">
        <f>AVERAGE(L$6:L540)</f>
        <v>4233.0841121495323</v>
      </c>
      <c r="V540" s="100">
        <f>AVERAGE(P$6:P540)</f>
        <v>1893.9906542056074</v>
      </c>
      <c r="W540" s="100">
        <f>AVERAGE(Q$6:Q540)</f>
        <v>2339.0934579439254</v>
      </c>
      <c r="X540" s="6"/>
      <c r="Z540" s="103">
        <v>535</v>
      </c>
      <c r="AA540" s="103">
        <v>3</v>
      </c>
      <c r="AB540" s="103">
        <v>4</v>
      </c>
      <c r="AC540" s="103">
        <v>1</v>
      </c>
      <c r="AD540" s="104">
        <v>48</v>
      </c>
      <c r="AE540" s="103">
        <v>5</v>
      </c>
      <c r="AF540" s="103">
        <v>6</v>
      </c>
      <c r="AG540" s="104">
        <v>1800</v>
      </c>
      <c r="AH540" s="103">
        <v>3</v>
      </c>
      <c r="AI540" s="104">
        <v>600</v>
      </c>
      <c r="AJ540" s="104">
        <v>4200</v>
      </c>
      <c r="AK540" s="104">
        <v>500</v>
      </c>
      <c r="AL540" s="104">
        <v>0</v>
      </c>
      <c r="AM540" s="104">
        <v>384</v>
      </c>
      <c r="AN540" s="104">
        <v>1334</v>
      </c>
      <c r="AO540" s="104">
        <v>2866</v>
      </c>
      <c r="AP540" s="105">
        <v>0.15</v>
      </c>
      <c r="AQ540" s="106" t="s">
        <v>66</v>
      </c>
      <c r="AS540" s="100">
        <f>AVERAGE(AJ$6:AJ540)</f>
        <v>6171.5887850467288</v>
      </c>
      <c r="AT540" s="100">
        <f>AVERAGE(AN$6:AN540)</f>
        <v>2146.4859813084113</v>
      </c>
      <c r="AU540" s="100">
        <f>AVERAGE(AO$6:AO540)</f>
        <v>4025.1028037383176</v>
      </c>
      <c r="AV540" s="6"/>
      <c r="AX540" s="103">
        <v>535</v>
      </c>
      <c r="AY540" s="103">
        <v>2</v>
      </c>
      <c r="AZ540" s="103">
        <v>2</v>
      </c>
      <c r="BA540" s="103">
        <v>3</v>
      </c>
      <c r="BB540" s="104">
        <v>72</v>
      </c>
      <c r="BC540" s="103">
        <v>9</v>
      </c>
      <c r="BD540" s="103">
        <v>12</v>
      </c>
      <c r="BE540" s="104">
        <v>800</v>
      </c>
      <c r="BF540" s="103">
        <v>10</v>
      </c>
      <c r="BG540" s="104">
        <v>200</v>
      </c>
      <c r="BH540" s="104">
        <v>9000</v>
      </c>
      <c r="BI540" s="104">
        <v>300</v>
      </c>
      <c r="BJ540" s="104">
        <v>0</v>
      </c>
      <c r="BK540" s="104">
        <v>960</v>
      </c>
      <c r="BL540" s="104">
        <v>2760</v>
      </c>
      <c r="BM540" s="104">
        <v>6240</v>
      </c>
      <c r="BN540" s="105">
        <v>0.5</v>
      </c>
      <c r="BO540" s="106" t="str">
        <v>No</v>
      </c>
      <c r="BQ540" s="100">
        <f>AVERAGE(BH$6:BH540)</f>
        <v>7454.5794392523367</v>
      </c>
      <c r="BR540" s="100">
        <f>AVERAGE(BL$6:BL540)</f>
        <v>2062.8411214953271</v>
      </c>
      <c r="BS540" s="100">
        <f>AVERAGE(BM$6:BM540)</f>
        <v>5391.7383177570091</v>
      </c>
      <c r="BT540" s="6"/>
      <c r="BU540" s="103">
        <v>535</v>
      </c>
      <c r="BV540" s="103">
        <v>0</v>
      </c>
      <c r="BW540" s="103">
        <v>3</v>
      </c>
      <c r="BX540" s="103">
        <v>1</v>
      </c>
      <c r="BY540" s="104">
        <v>42</v>
      </c>
      <c r="BZ540" s="103">
        <v>7</v>
      </c>
      <c r="CA540" s="103">
        <v>8</v>
      </c>
      <c r="CB540" s="104">
        <v>0</v>
      </c>
      <c r="CC540" s="103">
        <v>8</v>
      </c>
      <c r="CD540" s="104">
        <v>300</v>
      </c>
      <c r="CE540" s="104">
        <v>6700</v>
      </c>
      <c r="CF540" s="104">
        <v>300</v>
      </c>
      <c r="CG540" s="104">
        <v>0</v>
      </c>
      <c r="CH540" s="104">
        <v>576</v>
      </c>
      <c r="CI540" s="104">
        <v>2076</v>
      </c>
      <c r="CJ540" s="104">
        <v>4624</v>
      </c>
      <c r="CK540" s="105">
        <v>0.4</v>
      </c>
      <c r="CL540" s="106" t="s">
        <v>66</v>
      </c>
      <c r="CN540" s="100">
        <f>AVERAGE(CE$6:CE540)</f>
        <v>7619.4392523364486</v>
      </c>
      <c r="CO540" s="100">
        <f>AVERAGE(CI$6:CI540)</f>
        <v>2114.7065420560748</v>
      </c>
      <c r="CP540" s="100">
        <f>AVERAGE(CJ$6:CJ540)</f>
        <v>5504.7327102803738</v>
      </c>
    </row>
    <row r="541" spans="2:94" ht="16" x14ac:dyDescent="0.2">
      <c r="B541" s="103">
        <v>536</v>
      </c>
      <c r="C541" s="103">
        <v>4</v>
      </c>
      <c r="D541" s="103">
        <v>3</v>
      </c>
      <c r="E541" s="103">
        <v>0</v>
      </c>
      <c r="F541" s="104">
        <v>42</v>
      </c>
      <c r="G541" s="103">
        <v>4</v>
      </c>
      <c r="H541" s="103">
        <v>4</v>
      </c>
      <c r="I541" s="104">
        <v>1800</v>
      </c>
      <c r="J541" s="103">
        <v>0</v>
      </c>
      <c r="K541" s="104">
        <v>450</v>
      </c>
      <c r="L541" s="104">
        <v>2250</v>
      </c>
      <c r="M541" s="104">
        <v>500</v>
      </c>
      <c r="N541" s="104">
        <v>0</v>
      </c>
      <c r="O541" s="104">
        <v>240</v>
      </c>
      <c r="P541" s="104">
        <v>740</v>
      </c>
      <c r="Q541" s="104">
        <v>1510</v>
      </c>
      <c r="R541" s="105">
        <v>0</v>
      </c>
      <c r="S541" s="106" t="s">
        <v>66</v>
      </c>
      <c r="U541" s="100">
        <f>AVERAGE(L$6:L541)</f>
        <v>4229.3843283582091</v>
      </c>
      <c r="V541" s="100">
        <f>AVERAGE(P$6:P541)</f>
        <v>1891.8376865671642</v>
      </c>
      <c r="W541" s="100">
        <f>AVERAGE(Q$6:Q541)</f>
        <v>2337.5466417910447</v>
      </c>
      <c r="X541" s="6"/>
      <c r="Z541" s="103">
        <v>536</v>
      </c>
      <c r="AA541" s="103">
        <v>5</v>
      </c>
      <c r="AB541" s="103">
        <v>4</v>
      </c>
      <c r="AC541" s="103">
        <v>2</v>
      </c>
      <c r="AD541" s="104">
        <v>41</v>
      </c>
      <c r="AE541" s="103">
        <v>8</v>
      </c>
      <c r="AF541" s="103">
        <v>10</v>
      </c>
      <c r="AG541" s="104">
        <v>3000</v>
      </c>
      <c r="AH541" s="103">
        <v>5</v>
      </c>
      <c r="AI541" s="104">
        <v>600</v>
      </c>
      <c r="AJ541" s="104">
        <v>6600</v>
      </c>
      <c r="AK541" s="104">
        <v>500</v>
      </c>
      <c r="AL541" s="104">
        <v>0</v>
      </c>
      <c r="AM541" s="104">
        <v>445</v>
      </c>
      <c r="AN541" s="104">
        <v>1695</v>
      </c>
      <c r="AO541" s="104">
        <v>4905</v>
      </c>
      <c r="AP541" s="105">
        <v>0.25</v>
      </c>
      <c r="AQ541" s="106" t="s">
        <v>66</v>
      </c>
      <c r="AS541" s="100">
        <f>AVERAGE(AJ$6:AJ541)</f>
        <v>6172.3880597014922</v>
      </c>
      <c r="AT541" s="100">
        <f>AVERAGE(AN$6:AN541)</f>
        <v>2145.6436567164178</v>
      </c>
      <c r="AU541" s="100">
        <f>AVERAGE(AO$6:AO541)</f>
        <v>4026.7444029850744</v>
      </c>
      <c r="AV541" s="6"/>
      <c r="AX541" s="103">
        <v>536</v>
      </c>
      <c r="AY541" s="103">
        <v>3</v>
      </c>
      <c r="AZ541" s="103">
        <v>3</v>
      </c>
      <c r="BA541" s="103">
        <v>3</v>
      </c>
      <c r="BB541" s="104">
        <v>41</v>
      </c>
      <c r="BC541" s="103">
        <v>7</v>
      </c>
      <c r="BD541" s="103">
        <v>10</v>
      </c>
      <c r="BE541" s="104">
        <v>1200</v>
      </c>
      <c r="BF541" s="103">
        <v>7</v>
      </c>
      <c r="BG541" s="104">
        <v>300</v>
      </c>
      <c r="BH541" s="104">
        <v>7100</v>
      </c>
      <c r="BI541" s="104">
        <v>300</v>
      </c>
      <c r="BJ541" s="104">
        <v>0</v>
      </c>
      <c r="BK541" s="104">
        <v>527</v>
      </c>
      <c r="BL541" s="104">
        <v>1877</v>
      </c>
      <c r="BM541" s="104">
        <v>5223</v>
      </c>
      <c r="BN541" s="105">
        <v>0.35</v>
      </c>
      <c r="BO541" s="106" t="str">
        <v>No</v>
      </c>
      <c r="BQ541" s="100">
        <f>AVERAGE(BH$6:BH541)</f>
        <v>7453.9179104477616</v>
      </c>
      <c r="BR541" s="100">
        <f>AVERAGE(BL$6:BL541)</f>
        <v>2062.4944029850744</v>
      </c>
      <c r="BS541" s="100">
        <f>AVERAGE(BM$6:BM541)</f>
        <v>5391.4235074626868</v>
      </c>
      <c r="BT541" s="6"/>
      <c r="BU541" s="103">
        <v>536</v>
      </c>
      <c r="BV541" s="103">
        <v>1</v>
      </c>
      <c r="BW541" s="103">
        <v>2</v>
      </c>
      <c r="BX541" s="103">
        <v>1</v>
      </c>
      <c r="BY541" s="104">
        <v>37</v>
      </c>
      <c r="BZ541" s="103">
        <v>9</v>
      </c>
      <c r="CA541" s="103">
        <v>10</v>
      </c>
      <c r="CB541" s="104">
        <v>400</v>
      </c>
      <c r="CC541" s="103">
        <v>9</v>
      </c>
      <c r="CD541" s="104">
        <v>200</v>
      </c>
      <c r="CE541" s="104">
        <v>7800</v>
      </c>
      <c r="CF541" s="104">
        <v>300</v>
      </c>
      <c r="CG541" s="104">
        <v>0</v>
      </c>
      <c r="CH541" s="104">
        <v>573</v>
      </c>
      <c r="CI541" s="104">
        <v>2223</v>
      </c>
      <c r="CJ541" s="104">
        <v>5577</v>
      </c>
      <c r="CK541" s="105">
        <v>0.45</v>
      </c>
      <c r="CL541" s="106" t="s">
        <v>66</v>
      </c>
      <c r="CN541" s="100">
        <f>AVERAGE(CE$6:CE541)</f>
        <v>7619.7761194029854</v>
      </c>
      <c r="CO541" s="100">
        <f>AVERAGE(CI$6:CI541)</f>
        <v>2114.9085820895521</v>
      </c>
      <c r="CP541" s="100">
        <f>AVERAGE(CJ$6:CJ541)</f>
        <v>5504.8675373134329</v>
      </c>
    </row>
    <row r="542" spans="2:94" ht="16" x14ac:dyDescent="0.2">
      <c r="B542" s="103">
        <v>537</v>
      </c>
      <c r="C542" s="103">
        <v>4</v>
      </c>
      <c r="D542" s="103">
        <v>2</v>
      </c>
      <c r="E542" s="103">
        <v>2</v>
      </c>
      <c r="F542" s="104">
        <v>60</v>
      </c>
      <c r="G542" s="103">
        <v>6</v>
      </c>
      <c r="H542" s="103">
        <v>8</v>
      </c>
      <c r="I542" s="104">
        <v>1800</v>
      </c>
      <c r="J542" s="103">
        <v>4</v>
      </c>
      <c r="K542" s="104">
        <v>300</v>
      </c>
      <c r="L542" s="104">
        <v>3900</v>
      </c>
      <c r="M542" s="104">
        <v>500</v>
      </c>
      <c r="N542" s="104">
        <v>0</v>
      </c>
      <c r="O542" s="104">
        <v>480</v>
      </c>
      <c r="P542" s="104">
        <v>1580</v>
      </c>
      <c r="Q542" s="104">
        <v>2320</v>
      </c>
      <c r="R542" s="105">
        <v>0.2</v>
      </c>
      <c r="S542" s="106" t="s">
        <v>66</v>
      </c>
      <c r="U542" s="100">
        <f>AVERAGE(L$6:L542)</f>
        <v>4228.7709497206706</v>
      </c>
      <c r="V542" s="100">
        <f>AVERAGE(P$6:P542)</f>
        <v>1891.2569832402235</v>
      </c>
      <c r="W542" s="100">
        <f>AVERAGE(Q$6:Q542)</f>
        <v>2337.5139664804469</v>
      </c>
      <c r="X542" s="6"/>
      <c r="Z542" s="103">
        <v>537</v>
      </c>
      <c r="AA542" s="103">
        <v>0</v>
      </c>
      <c r="AB542" s="103">
        <v>3</v>
      </c>
      <c r="AC542" s="103">
        <v>0</v>
      </c>
      <c r="AD542" s="104">
        <v>48</v>
      </c>
      <c r="AE542" s="103">
        <v>4</v>
      </c>
      <c r="AF542" s="103">
        <v>4</v>
      </c>
      <c r="AG542" s="104">
        <v>0</v>
      </c>
      <c r="AH542" s="103">
        <v>4</v>
      </c>
      <c r="AI542" s="104">
        <v>450</v>
      </c>
      <c r="AJ542" s="104">
        <v>2850</v>
      </c>
      <c r="AK542" s="104">
        <v>500</v>
      </c>
      <c r="AL542" s="104">
        <v>0</v>
      </c>
      <c r="AM542" s="104">
        <v>432</v>
      </c>
      <c r="AN542" s="104">
        <v>1532</v>
      </c>
      <c r="AO542" s="104">
        <v>1318</v>
      </c>
      <c r="AP542" s="105">
        <v>0.2</v>
      </c>
      <c r="AQ542" s="106" t="s">
        <v>66</v>
      </c>
      <c r="AS542" s="100">
        <f>AVERAGE(AJ$6:AJ542)</f>
        <v>6166.2011173184355</v>
      </c>
      <c r="AT542" s="100">
        <f>AVERAGE(AN$6:AN542)</f>
        <v>2144.5009310986966</v>
      </c>
      <c r="AU542" s="100">
        <f>AVERAGE(AO$6:AO542)</f>
        <v>4021.7001862197394</v>
      </c>
      <c r="AV542" s="6"/>
      <c r="AX542" s="103">
        <v>537</v>
      </c>
      <c r="AY542" s="103">
        <v>5</v>
      </c>
      <c r="AZ542" s="103">
        <v>4</v>
      </c>
      <c r="BA542" s="103">
        <v>1</v>
      </c>
      <c r="BB542" s="104">
        <v>48</v>
      </c>
      <c r="BC542" s="103">
        <v>10</v>
      </c>
      <c r="BD542" s="103">
        <v>11</v>
      </c>
      <c r="BE542" s="104">
        <v>2000</v>
      </c>
      <c r="BF542" s="103">
        <v>6</v>
      </c>
      <c r="BG542" s="104">
        <v>400</v>
      </c>
      <c r="BH542" s="104">
        <v>7200</v>
      </c>
      <c r="BI542" s="104">
        <v>300</v>
      </c>
      <c r="BJ542" s="104">
        <v>0</v>
      </c>
      <c r="BK542" s="104">
        <v>528</v>
      </c>
      <c r="BL542" s="104">
        <v>1728</v>
      </c>
      <c r="BM542" s="104">
        <v>5472</v>
      </c>
      <c r="BN542" s="105">
        <v>0.3</v>
      </c>
      <c r="BO542" s="106" t="str">
        <v>No</v>
      </c>
      <c r="BQ542" s="100">
        <f>AVERAGE(BH$6:BH542)</f>
        <v>7453.4450651769084</v>
      </c>
      <c r="BR542" s="100">
        <f>AVERAGE(BL$6:BL542)</f>
        <v>2061.8715083798884</v>
      </c>
      <c r="BS542" s="100">
        <f>AVERAGE(BM$6:BM542)</f>
        <v>5391.5735567970205</v>
      </c>
      <c r="BT542" s="6"/>
      <c r="BU542" s="103">
        <v>537</v>
      </c>
      <c r="BV542" s="103">
        <v>3</v>
      </c>
      <c r="BW542" s="103">
        <v>2</v>
      </c>
      <c r="BX542" s="103">
        <v>1</v>
      </c>
      <c r="BY542" s="104">
        <v>28</v>
      </c>
      <c r="BZ542" s="103">
        <v>7</v>
      </c>
      <c r="CA542" s="103">
        <v>8</v>
      </c>
      <c r="CB542" s="104">
        <v>1200</v>
      </c>
      <c r="CC542" s="103">
        <v>5</v>
      </c>
      <c r="CD542" s="104">
        <v>200</v>
      </c>
      <c r="CE542" s="104">
        <v>5400</v>
      </c>
      <c r="CF542" s="104">
        <v>300</v>
      </c>
      <c r="CG542" s="104">
        <v>0</v>
      </c>
      <c r="CH542" s="104">
        <v>380</v>
      </c>
      <c r="CI542" s="104">
        <v>1430</v>
      </c>
      <c r="CJ542" s="104">
        <v>3970</v>
      </c>
      <c r="CK542" s="105">
        <v>0.25</v>
      </c>
      <c r="CL542" s="106" t="s">
        <v>66</v>
      </c>
      <c r="CN542" s="100">
        <f>AVERAGE(CE$6:CE542)</f>
        <v>7615.6424581005585</v>
      </c>
      <c r="CO542" s="100">
        <f>AVERAGE(CI$6:CI542)</f>
        <v>2113.6331471135941</v>
      </c>
      <c r="CP542" s="100">
        <f>AVERAGE(CJ$6:CJ542)</f>
        <v>5502.0093109869649</v>
      </c>
    </row>
    <row r="543" spans="2:94" ht="16" x14ac:dyDescent="0.2">
      <c r="B543" s="103">
        <v>538</v>
      </c>
      <c r="C543" s="103">
        <v>0</v>
      </c>
      <c r="D543" s="103">
        <v>3</v>
      </c>
      <c r="E543" s="103">
        <v>2</v>
      </c>
      <c r="F543" s="104">
        <v>42</v>
      </c>
      <c r="G543" s="103">
        <v>4</v>
      </c>
      <c r="H543" s="103">
        <v>6</v>
      </c>
      <c r="I543" s="104">
        <v>0</v>
      </c>
      <c r="J543" s="103">
        <v>6</v>
      </c>
      <c r="K543" s="104">
        <v>450</v>
      </c>
      <c r="L543" s="104">
        <v>3150</v>
      </c>
      <c r="M543" s="104">
        <v>500</v>
      </c>
      <c r="N543" s="104">
        <v>0</v>
      </c>
      <c r="O543" s="104">
        <v>492</v>
      </c>
      <c r="P543" s="104">
        <v>1892</v>
      </c>
      <c r="Q543" s="104">
        <v>1258</v>
      </c>
      <c r="R543" s="105">
        <v>0.3</v>
      </c>
      <c r="S543" s="106" t="s">
        <v>66</v>
      </c>
      <c r="U543" s="100">
        <f>AVERAGE(L$6:L543)</f>
        <v>4226.7657992565055</v>
      </c>
      <c r="V543" s="100">
        <f>AVERAGE(P$6:P543)</f>
        <v>1891.2583643122678</v>
      </c>
      <c r="W543" s="100">
        <f>AVERAGE(Q$6:Q543)</f>
        <v>2335.507434944238</v>
      </c>
      <c r="X543" s="6"/>
      <c r="Z543" s="103">
        <v>538</v>
      </c>
      <c r="AA543" s="103">
        <v>1</v>
      </c>
      <c r="AB543" s="103">
        <v>4</v>
      </c>
      <c r="AC543" s="103">
        <v>5</v>
      </c>
      <c r="AD543" s="104">
        <v>67</v>
      </c>
      <c r="AE543" s="103">
        <v>9</v>
      </c>
      <c r="AF543" s="103">
        <v>14</v>
      </c>
      <c r="AG543" s="104">
        <v>600</v>
      </c>
      <c r="AH543" s="103">
        <v>13</v>
      </c>
      <c r="AI543" s="104">
        <v>600</v>
      </c>
      <c r="AJ543" s="104">
        <v>9000</v>
      </c>
      <c r="AK543" s="104">
        <v>500</v>
      </c>
      <c r="AL543" s="104">
        <v>0</v>
      </c>
      <c r="AM543" s="104">
        <v>1111</v>
      </c>
      <c r="AN543" s="104">
        <v>3561</v>
      </c>
      <c r="AO543" s="104">
        <v>5439</v>
      </c>
      <c r="AP543" s="105">
        <v>0.65</v>
      </c>
      <c r="AQ543" s="106" t="s">
        <v>66</v>
      </c>
      <c r="AS543" s="100">
        <f>AVERAGE(AJ$6:AJ543)</f>
        <v>6171.468401486989</v>
      </c>
      <c r="AT543" s="100">
        <f>AVERAGE(AN$6:AN543)</f>
        <v>2147.1338289962823</v>
      </c>
      <c r="AU543" s="100">
        <f>AVERAGE(AO$6:AO543)</f>
        <v>4024.3345724907063</v>
      </c>
      <c r="AV543" s="6"/>
      <c r="AX543" s="103">
        <v>538</v>
      </c>
      <c r="AY543" s="103">
        <v>1</v>
      </c>
      <c r="AZ543" s="103">
        <v>4</v>
      </c>
      <c r="BA543" s="103">
        <v>5</v>
      </c>
      <c r="BB543" s="104">
        <v>46</v>
      </c>
      <c r="BC543" s="103">
        <v>8</v>
      </c>
      <c r="BD543" s="103">
        <v>13</v>
      </c>
      <c r="BE543" s="104">
        <v>400</v>
      </c>
      <c r="BF543" s="103">
        <v>12</v>
      </c>
      <c r="BG543" s="104">
        <v>400</v>
      </c>
      <c r="BH543" s="104">
        <v>10400</v>
      </c>
      <c r="BI543" s="104">
        <v>300</v>
      </c>
      <c r="BJ543" s="104">
        <v>0</v>
      </c>
      <c r="BK543" s="104">
        <v>792</v>
      </c>
      <c r="BL543" s="104">
        <v>2892</v>
      </c>
      <c r="BM543" s="104">
        <v>7508</v>
      </c>
      <c r="BN543" s="105">
        <v>0.6</v>
      </c>
      <c r="BO543" s="106" t="str">
        <v>No</v>
      </c>
      <c r="BQ543" s="100">
        <f>AVERAGE(BH$6:BH543)</f>
        <v>7458.9219330855021</v>
      </c>
      <c r="BR543" s="100">
        <f>AVERAGE(BL$6:BL543)</f>
        <v>2063.4144981412637</v>
      </c>
      <c r="BS543" s="100">
        <f>AVERAGE(BM$6:BM543)</f>
        <v>5395.5074349442375</v>
      </c>
      <c r="BT543" s="6"/>
      <c r="BU543" s="103">
        <v>538</v>
      </c>
      <c r="BV543" s="103">
        <v>5</v>
      </c>
      <c r="BW543" s="103">
        <v>2</v>
      </c>
      <c r="BX543" s="103">
        <v>2</v>
      </c>
      <c r="BY543" s="104">
        <v>39</v>
      </c>
      <c r="BZ543" s="103">
        <v>10</v>
      </c>
      <c r="CA543" s="103">
        <v>12</v>
      </c>
      <c r="CB543" s="104">
        <v>2000</v>
      </c>
      <c r="CC543" s="103">
        <v>7</v>
      </c>
      <c r="CD543" s="104">
        <v>200</v>
      </c>
      <c r="CE543" s="104">
        <v>7800</v>
      </c>
      <c r="CF543" s="104">
        <v>300</v>
      </c>
      <c r="CG543" s="104">
        <v>0</v>
      </c>
      <c r="CH543" s="104">
        <v>513</v>
      </c>
      <c r="CI543" s="104">
        <v>1863</v>
      </c>
      <c r="CJ543" s="104">
        <v>5937</v>
      </c>
      <c r="CK543" s="105">
        <v>0.35</v>
      </c>
      <c r="CL543" s="106" t="s">
        <v>66</v>
      </c>
      <c r="CN543" s="100">
        <f>AVERAGE(CE$6:CE543)</f>
        <v>7615.9851301115241</v>
      </c>
      <c r="CO543" s="100">
        <f>AVERAGE(CI$6:CI543)</f>
        <v>2113.1672862453534</v>
      </c>
      <c r="CP543" s="100">
        <f>AVERAGE(CJ$6:CJ543)</f>
        <v>5502.8178438661707</v>
      </c>
    </row>
    <row r="544" spans="2:94" ht="16" x14ac:dyDescent="0.2">
      <c r="B544" s="103">
        <v>539</v>
      </c>
      <c r="C544" s="103">
        <v>3</v>
      </c>
      <c r="D544" s="103">
        <v>3</v>
      </c>
      <c r="E544" s="103">
        <v>0</v>
      </c>
      <c r="F544" s="104">
        <v>65</v>
      </c>
      <c r="G544" s="103">
        <v>5</v>
      </c>
      <c r="H544" s="103">
        <v>5</v>
      </c>
      <c r="I544" s="104">
        <v>1350</v>
      </c>
      <c r="J544" s="103">
        <v>2</v>
      </c>
      <c r="K544" s="104">
        <v>450</v>
      </c>
      <c r="L544" s="104">
        <v>2700</v>
      </c>
      <c r="M544" s="104">
        <v>500</v>
      </c>
      <c r="N544" s="104">
        <v>0</v>
      </c>
      <c r="O544" s="104">
        <v>370</v>
      </c>
      <c r="P544" s="104">
        <v>1170</v>
      </c>
      <c r="Q544" s="104">
        <v>1530</v>
      </c>
      <c r="R544" s="105">
        <v>0.1</v>
      </c>
      <c r="S544" s="106" t="s">
        <v>66</v>
      </c>
      <c r="U544" s="100">
        <f>AVERAGE(L$6:L544)</f>
        <v>4223.9332096474955</v>
      </c>
      <c r="V544" s="100">
        <f>AVERAGE(P$6:P544)</f>
        <v>1889.9202226345083</v>
      </c>
      <c r="W544" s="100">
        <f>AVERAGE(Q$6:Q544)</f>
        <v>2334.0129870129872</v>
      </c>
      <c r="X544" s="6"/>
      <c r="Z544" s="103">
        <v>539</v>
      </c>
      <c r="AA544" s="103">
        <v>2</v>
      </c>
      <c r="AB544" s="103">
        <v>3</v>
      </c>
      <c r="AC544" s="103">
        <v>2</v>
      </c>
      <c r="AD544" s="104">
        <v>75</v>
      </c>
      <c r="AE544" s="103">
        <v>8</v>
      </c>
      <c r="AF544" s="103">
        <v>10</v>
      </c>
      <c r="AG544" s="104">
        <v>1200</v>
      </c>
      <c r="AH544" s="103">
        <v>8</v>
      </c>
      <c r="AI544" s="104">
        <v>450</v>
      </c>
      <c r="AJ544" s="104">
        <v>6450</v>
      </c>
      <c r="AK544" s="104">
        <v>500</v>
      </c>
      <c r="AL544" s="104">
        <v>0</v>
      </c>
      <c r="AM544" s="104">
        <v>840</v>
      </c>
      <c r="AN544" s="104">
        <v>2540</v>
      </c>
      <c r="AO544" s="104">
        <v>3910</v>
      </c>
      <c r="AP544" s="105">
        <v>0.4</v>
      </c>
      <c r="AQ544" s="106" t="s">
        <v>66</v>
      </c>
      <c r="AS544" s="100">
        <f>AVERAGE(AJ$6:AJ544)</f>
        <v>6171.9851576994433</v>
      </c>
      <c r="AT544" s="100">
        <f>AVERAGE(AN$6:AN544)</f>
        <v>2147.8627087198515</v>
      </c>
      <c r="AU544" s="100">
        <f>AVERAGE(AO$6:AO544)</f>
        <v>4024.1224489795918</v>
      </c>
      <c r="AV544" s="6"/>
      <c r="AX544" s="103">
        <v>539</v>
      </c>
      <c r="AY544" s="103">
        <v>3</v>
      </c>
      <c r="AZ544" s="103">
        <v>4</v>
      </c>
      <c r="BA544" s="103">
        <v>4</v>
      </c>
      <c r="BB544" s="104">
        <v>47</v>
      </c>
      <c r="BC544" s="103">
        <v>6</v>
      </c>
      <c r="BD544" s="103">
        <v>10</v>
      </c>
      <c r="BE544" s="104">
        <v>1200</v>
      </c>
      <c r="BF544" s="103">
        <v>7</v>
      </c>
      <c r="BG544" s="104">
        <v>400</v>
      </c>
      <c r="BH544" s="104">
        <v>7200</v>
      </c>
      <c r="BI544" s="104">
        <v>300</v>
      </c>
      <c r="BJ544" s="104">
        <v>0</v>
      </c>
      <c r="BK544" s="104">
        <v>569</v>
      </c>
      <c r="BL544" s="104">
        <v>1919</v>
      </c>
      <c r="BM544" s="104">
        <v>5281</v>
      </c>
      <c r="BN544" s="105">
        <v>0.35</v>
      </c>
      <c r="BO544" s="106" t="str">
        <v>No</v>
      </c>
      <c r="BQ544" s="100">
        <f>AVERAGE(BH$6:BH544)</f>
        <v>7458.4415584415583</v>
      </c>
      <c r="BR544" s="100">
        <f>AVERAGE(BL$6:BL544)</f>
        <v>2063.1465677179963</v>
      </c>
      <c r="BS544" s="100">
        <f>AVERAGE(BM$6:BM544)</f>
        <v>5395.2949907235625</v>
      </c>
      <c r="BT544" s="6"/>
      <c r="BU544" s="103">
        <v>539</v>
      </c>
      <c r="BV544" s="103">
        <v>2</v>
      </c>
      <c r="BW544" s="103">
        <v>2</v>
      </c>
      <c r="BX544" s="103">
        <v>2</v>
      </c>
      <c r="BY544" s="104">
        <v>58</v>
      </c>
      <c r="BZ544" s="103">
        <v>13</v>
      </c>
      <c r="CA544" s="103">
        <v>15</v>
      </c>
      <c r="CB544" s="104">
        <v>800</v>
      </c>
      <c r="CC544" s="103">
        <v>13</v>
      </c>
      <c r="CD544" s="104">
        <v>200</v>
      </c>
      <c r="CE544" s="104">
        <v>11400</v>
      </c>
      <c r="CF544" s="104">
        <v>300</v>
      </c>
      <c r="CG544" s="104">
        <v>0</v>
      </c>
      <c r="CH544" s="104">
        <v>994</v>
      </c>
      <c r="CI544" s="104">
        <v>3244</v>
      </c>
      <c r="CJ544" s="104">
        <v>8156</v>
      </c>
      <c r="CK544" s="105">
        <v>0.65</v>
      </c>
      <c r="CL544" s="106" t="s">
        <v>66</v>
      </c>
      <c r="CN544" s="100">
        <f>AVERAGE(CE$6:CE544)</f>
        <v>7623.0055658627089</v>
      </c>
      <c r="CO544" s="100">
        <f>AVERAGE(CI$6:CI544)</f>
        <v>2115.2653061224491</v>
      </c>
      <c r="CP544" s="100">
        <f>AVERAGE(CJ$6:CJ544)</f>
        <v>5507.7402597402597</v>
      </c>
    </row>
    <row r="545" spans="2:94" ht="16" x14ac:dyDescent="0.2">
      <c r="B545" s="103">
        <v>540</v>
      </c>
      <c r="C545" s="103">
        <v>1</v>
      </c>
      <c r="D545" s="103">
        <v>3</v>
      </c>
      <c r="E545" s="103">
        <v>2</v>
      </c>
      <c r="F545" s="104">
        <v>53</v>
      </c>
      <c r="G545" s="103">
        <v>7</v>
      </c>
      <c r="H545" s="103">
        <v>9</v>
      </c>
      <c r="I545" s="104">
        <v>450</v>
      </c>
      <c r="J545" s="103">
        <v>8</v>
      </c>
      <c r="K545" s="104">
        <v>450</v>
      </c>
      <c r="L545" s="104">
        <v>4500</v>
      </c>
      <c r="M545" s="104">
        <v>500</v>
      </c>
      <c r="N545" s="104">
        <v>0</v>
      </c>
      <c r="O545" s="104">
        <v>664</v>
      </c>
      <c r="P545" s="104">
        <v>2364</v>
      </c>
      <c r="Q545" s="104">
        <v>2136</v>
      </c>
      <c r="R545" s="105">
        <v>0.4</v>
      </c>
      <c r="S545" s="106" t="s">
        <v>66</v>
      </c>
      <c r="U545" s="100">
        <f>AVERAGE(L$6:L545)</f>
        <v>4224.4444444444443</v>
      </c>
      <c r="V545" s="100">
        <f>AVERAGE(P$6:P545)</f>
        <v>1890.7981481481481</v>
      </c>
      <c r="W545" s="100">
        <f>AVERAGE(Q$6:Q545)</f>
        <v>2333.6462962962964</v>
      </c>
      <c r="X545" s="6"/>
      <c r="Z545" s="103">
        <v>540</v>
      </c>
      <c r="AA545" s="103">
        <v>3</v>
      </c>
      <c r="AB545" s="103">
        <v>2</v>
      </c>
      <c r="AC545" s="103">
        <v>5</v>
      </c>
      <c r="AD545" s="104">
        <v>66</v>
      </c>
      <c r="AE545" s="103">
        <v>6</v>
      </c>
      <c r="AF545" s="103">
        <v>11</v>
      </c>
      <c r="AG545" s="104">
        <v>1800</v>
      </c>
      <c r="AH545" s="103">
        <v>8</v>
      </c>
      <c r="AI545" s="104">
        <v>300</v>
      </c>
      <c r="AJ545" s="104">
        <v>6900</v>
      </c>
      <c r="AK545" s="104">
        <v>500</v>
      </c>
      <c r="AL545" s="104">
        <v>0</v>
      </c>
      <c r="AM545" s="104">
        <v>768</v>
      </c>
      <c r="AN545" s="104">
        <v>2468</v>
      </c>
      <c r="AO545" s="104">
        <v>4432</v>
      </c>
      <c r="AP545" s="105">
        <v>0.4</v>
      </c>
      <c r="AQ545" s="106" t="s">
        <v>66</v>
      </c>
      <c r="AS545" s="100">
        <f>AVERAGE(AJ$6:AJ545)</f>
        <v>6173.333333333333</v>
      </c>
      <c r="AT545" s="100">
        <f>AVERAGE(AN$6:AN545)</f>
        <v>2148.4555555555557</v>
      </c>
      <c r="AU545" s="100">
        <f>AVERAGE(AO$6:AO545)</f>
        <v>4024.8777777777777</v>
      </c>
      <c r="AV545" s="6"/>
      <c r="AX545" s="103">
        <v>540</v>
      </c>
      <c r="AY545" s="103">
        <v>5</v>
      </c>
      <c r="AZ545" s="103">
        <v>2</v>
      </c>
      <c r="BA545" s="103">
        <v>3</v>
      </c>
      <c r="BB545" s="104">
        <v>37</v>
      </c>
      <c r="BC545" s="103">
        <v>8</v>
      </c>
      <c r="BD545" s="103">
        <v>11</v>
      </c>
      <c r="BE545" s="104">
        <v>2000</v>
      </c>
      <c r="BF545" s="103">
        <v>6</v>
      </c>
      <c r="BG545" s="104">
        <v>200</v>
      </c>
      <c r="BH545" s="104">
        <v>7000</v>
      </c>
      <c r="BI545" s="104">
        <v>300</v>
      </c>
      <c r="BJ545" s="104">
        <v>0</v>
      </c>
      <c r="BK545" s="104">
        <v>462</v>
      </c>
      <c r="BL545" s="104">
        <v>1662</v>
      </c>
      <c r="BM545" s="104">
        <v>5338</v>
      </c>
      <c r="BN545" s="105">
        <v>0.3</v>
      </c>
      <c r="BO545" s="106" t="str">
        <v>No</v>
      </c>
      <c r="BQ545" s="100">
        <f>AVERAGE(BH$6:BH545)</f>
        <v>7457.5925925925922</v>
      </c>
      <c r="BR545" s="100">
        <f>AVERAGE(BL$6:BL545)</f>
        <v>2062.4037037037037</v>
      </c>
      <c r="BS545" s="100">
        <f>AVERAGE(BM$6:BM545)</f>
        <v>5395.1888888888889</v>
      </c>
      <c r="BT545" s="6"/>
      <c r="BU545" s="103">
        <v>540</v>
      </c>
      <c r="BV545" s="103">
        <v>3</v>
      </c>
      <c r="BW545" s="103">
        <v>2</v>
      </c>
      <c r="BX545" s="103">
        <v>2</v>
      </c>
      <c r="BY545" s="104">
        <v>45</v>
      </c>
      <c r="BZ545" s="103">
        <v>7</v>
      </c>
      <c r="CA545" s="103">
        <v>9</v>
      </c>
      <c r="CB545" s="104">
        <v>1200</v>
      </c>
      <c r="CC545" s="103">
        <v>6</v>
      </c>
      <c r="CD545" s="104">
        <v>200</v>
      </c>
      <c r="CE545" s="104">
        <v>6200</v>
      </c>
      <c r="CF545" s="104">
        <v>300</v>
      </c>
      <c r="CG545" s="104">
        <v>0</v>
      </c>
      <c r="CH545" s="104">
        <v>510</v>
      </c>
      <c r="CI545" s="104">
        <v>1710</v>
      </c>
      <c r="CJ545" s="104">
        <v>4490</v>
      </c>
      <c r="CK545" s="105">
        <v>0.3</v>
      </c>
      <c r="CL545" s="106" t="s">
        <v>66</v>
      </c>
      <c r="CN545" s="100">
        <f>AVERAGE(CE$6:CE545)</f>
        <v>7620.3703703703704</v>
      </c>
      <c r="CO545" s="100">
        <f>AVERAGE(CI$6:CI545)</f>
        <v>2114.5148148148146</v>
      </c>
      <c r="CP545" s="100">
        <f>AVERAGE(CJ$6:CJ545)</f>
        <v>5505.8555555555558</v>
      </c>
    </row>
    <row r="546" spans="2:94" ht="16" x14ac:dyDescent="0.2">
      <c r="B546" s="103">
        <v>541</v>
      </c>
      <c r="C546" s="103">
        <v>1</v>
      </c>
      <c r="D546" s="103">
        <v>3</v>
      </c>
      <c r="E546" s="103">
        <v>0</v>
      </c>
      <c r="F546" s="104">
        <v>53</v>
      </c>
      <c r="G546" s="103">
        <v>7</v>
      </c>
      <c r="H546" s="103">
        <v>7</v>
      </c>
      <c r="I546" s="104">
        <v>450</v>
      </c>
      <c r="J546" s="103">
        <v>6</v>
      </c>
      <c r="K546" s="104">
        <v>450</v>
      </c>
      <c r="L546" s="104">
        <v>3600</v>
      </c>
      <c r="M546" s="104">
        <v>500</v>
      </c>
      <c r="N546" s="104">
        <v>0</v>
      </c>
      <c r="O546" s="104">
        <v>558</v>
      </c>
      <c r="P546" s="104">
        <v>1958</v>
      </c>
      <c r="Q546" s="104">
        <v>1642</v>
      </c>
      <c r="R546" s="105">
        <v>0.3</v>
      </c>
      <c r="S546" s="106" t="s">
        <v>66</v>
      </c>
      <c r="U546" s="100">
        <f>AVERAGE(L$6:L546)</f>
        <v>4223.2902033271721</v>
      </c>
      <c r="V546" s="100">
        <f>AVERAGE(P$6:P546)</f>
        <v>1890.9223659889094</v>
      </c>
      <c r="W546" s="100">
        <f>AVERAGE(Q$6:Q546)</f>
        <v>2332.3678373382627</v>
      </c>
      <c r="X546" s="6"/>
      <c r="Z546" s="103">
        <v>541</v>
      </c>
      <c r="AA546" s="103">
        <v>3</v>
      </c>
      <c r="AB546" s="103">
        <v>3</v>
      </c>
      <c r="AC546" s="103">
        <v>1</v>
      </c>
      <c r="AD546" s="104">
        <v>58</v>
      </c>
      <c r="AE546" s="103">
        <v>5</v>
      </c>
      <c r="AF546" s="103">
        <v>6</v>
      </c>
      <c r="AG546" s="104">
        <v>1800</v>
      </c>
      <c r="AH546" s="103">
        <v>3</v>
      </c>
      <c r="AI546" s="104">
        <v>450</v>
      </c>
      <c r="AJ546" s="104">
        <v>4050</v>
      </c>
      <c r="AK546" s="104">
        <v>500</v>
      </c>
      <c r="AL546" s="104">
        <v>0</v>
      </c>
      <c r="AM546" s="104">
        <v>414</v>
      </c>
      <c r="AN546" s="104">
        <v>1364</v>
      </c>
      <c r="AO546" s="104">
        <v>2686</v>
      </c>
      <c r="AP546" s="105">
        <v>0.15</v>
      </c>
      <c r="AQ546" s="106" t="s">
        <v>66</v>
      </c>
      <c r="AS546" s="100">
        <f>AVERAGE(AJ$6:AJ546)</f>
        <v>6169.4085027726433</v>
      </c>
      <c r="AT546" s="100">
        <f>AVERAGE(AN$6:AN546)</f>
        <v>2147.0055452865063</v>
      </c>
      <c r="AU546" s="100">
        <f>AVERAGE(AO$6:AO546)</f>
        <v>4022.402957486137</v>
      </c>
      <c r="AV546" s="6"/>
      <c r="AX546" s="103">
        <v>541</v>
      </c>
      <c r="AY546" s="103">
        <v>0</v>
      </c>
      <c r="AZ546" s="103">
        <v>2</v>
      </c>
      <c r="BA546" s="103">
        <v>1</v>
      </c>
      <c r="BB546" s="104">
        <v>66</v>
      </c>
      <c r="BC546" s="103">
        <v>5</v>
      </c>
      <c r="BD546" s="103">
        <v>6</v>
      </c>
      <c r="BE546" s="104">
        <v>0</v>
      </c>
      <c r="BF546" s="103">
        <v>6</v>
      </c>
      <c r="BG546" s="104">
        <v>200</v>
      </c>
      <c r="BH546" s="104">
        <v>5000</v>
      </c>
      <c r="BI546" s="104">
        <v>300</v>
      </c>
      <c r="BJ546" s="104">
        <v>0</v>
      </c>
      <c r="BK546" s="104">
        <v>636</v>
      </c>
      <c r="BL546" s="104">
        <v>1836</v>
      </c>
      <c r="BM546" s="104">
        <v>3164</v>
      </c>
      <c r="BN546" s="105">
        <v>0.3</v>
      </c>
      <c r="BO546" s="106" t="str">
        <v>No</v>
      </c>
      <c r="BQ546" s="100">
        <f>AVERAGE(BH$6:BH546)</f>
        <v>7453.0499075785583</v>
      </c>
      <c r="BR546" s="100">
        <f>AVERAGE(BL$6:BL546)</f>
        <v>2061.985212569316</v>
      </c>
      <c r="BS546" s="100">
        <f>AVERAGE(BM$6:BM546)</f>
        <v>5391.0646950092423</v>
      </c>
      <c r="BT546" s="6"/>
      <c r="BU546" s="103">
        <v>541</v>
      </c>
      <c r="BV546" s="103">
        <v>2</v>
      </c>
      <c r="BW546" s="103">
        <v>3</v>
      </c>
      <c r="BX546" s="103">
        <v>3</v>
      </c>
      <c r="BY546" s="104">
        <v>67</v>
      </c>
      <c r="BZ546" s="103">
        <v>9</v>
      </c>
      <c r="CA546" s="103">
        <v>12</v>
      </c>
      <c r="CB546" s="104">
        <v>800</v>
      </c>
      <c r="CC546" s="103">
        <v>10</v>
      </c>
      <c r="CD546" s="104">
        <v>300</v>
      </c>
      <c r="CE546" s="104">
        <v>9100</v>
      </c>
      <c r="CF546" s="104">
        <v>300</v>
      </c>
      <c r="CG546" s="104">
        <v>0</v>
      </c>
      <c r="CH546" s="104">
        <v>910</v>
      </c>
      <c r="CI546" s="104">
        <v>2710</v>
      </c>
      <c r="CJ546" s="104">
        <v>6390</v>
      </c>
      <c r="CK546" s="105">
        <v>0.5</v>
      </c>
      <c r="CL546" s="106" t="s">
        <v>66</v>
      </c>
      <c r="CN546" s="100">
        <f>AVERAGE(CE$6:CE546)</f>
        <v>7623.1053604436229</v>
      </c>
      <c r="CO546" s="100">
        <f>AVERAGE(CI$6:CI546)</f>
        <v>2115.615526802218</v>
      </c>
      <c r="CP546" s="100">
        <f>AVERAGE(CJ$6:CJ546)</f>
        <v>5507.4898336414044</v>
      </c>
    </row>
    <row r="547" spans="2:94" ht="16" x14ac:dyDescent="0.2">
      <c r="B547" s="103">
        <v>542</v>
      </c>
      <c r="C547" s="103">
        <v>3</v>
      </c>
      <c r="D547" s="103">
        <v>4</v>
      </c>
      <c r="E547" s="103">
        <v>3</v>
      </c>
      <c r="F547" s="104">
        <v>66</v>
      </c>
      <c r="G547" s="103">
        <v>7</v>
      </c>
      <c r="H547" s="103">
        <v>10</v>
      </c>
      <c r="I547" s="104">
        <v>1350</v>
      </c>
      <c r="J547" s="103">
        <v>7</v>
      </c>
      <c r="K547" s="104">
        <v>600</v>
      </c>
      <c r="L547" s="104">
        <v>5100</v>
      </c>
      <c r="M547" s="104">
        <v>500</v>
      </c>
      <c r="N547" s="104">
        <v>0</v>
      </c>
      <c r="O547" s="104">
        <v>702</v>
      </c>
      <c r="P547" s="104">
        <v>2252</v>
      </c>
      <c r="Q547" s="104">
        <v>2848</v>
      </c>
      <c r="R547" s="105">
        <v>0.35</v>
      </c>
      <c r="S547" s="106" t="s">
        <v>66</v>
      </c>
      <c r="U547" s="100">
        <f>AVERAGE(L$6:L547)</f>
        <v>4224.9077490774907</v>
      </c>
      <c r="V547" s="100">
        <f>AVERAGE(P$6:P547)</f>
        <v>1891.5885608856088</v>
      </c>
      <c r="W547" s="100">
        <f>AVERAGE(Q$6:Q547)</f>
        <v>2333.3191881918819</v>
      </c>
      <c r="X547" s="6"/>
      <c r="Z547" s="103">
        <v>542</v>
      </c>
      <c r="AA547" s="103">
        <v>1</v>
      </c>
      <c r="AB547" s="103">
        <v>1</v>
      </c>
      <c r="AC547" s="103">
        <v>4</v>
      </c>
      <c r="AD547" s="104">
        <v>41</v>
      </c>
      <c r="AE547" s="103">
        <v>7</v>
      </c>
      <c r="AF547" s="103">
        <v>11</v>
      </c>
      <c r="AG547" s="104">
        <v>600</v>
      </c>
      <c r="AH547" s="103">
        <v>10</v>
      </c>
      <c r="AI547" s="104">
        <v>150</v>
      </c>
      <c r="AJ547" s="104">
        <v>6750</v>
      </c>
      <c r="AK547" s="104">
        <v>500</v>
      </c>
      <c r="AL547" s="104">
        <v>0</v>
      </c>
      <c r="AM547" s="104">
        <v>650</v>
      </c>
      <c r="AN547" s="104">
        <v>2650</v>
      </c>
      <c r="AO547" s="104">
        <v>4100</v>
      </c>
      <c r="AP547" s="105">
        <v>0.5</v>
      </c>
      <c r="AQ547" s="106" t="s">
        <v>66</v>
      </c>
      <c r="AS547" s="100">
        <f>AVERAGE(AJ$6:AJ547)</f>
        <v>6170.4797047970478</v>
      </c>
      <c r="AT547" s="100">
        <f>AVERAGE(AN$6:AN547)</f>
        <v>2147.9335793357932</v>
      </c>
      <c r="AU547" s="100">
        <f>AVERAGE(AO$6:AO547)</f>
        <v>4022.5461254612546</v>
      </c>
      <c r="AV547" s="6"/>
      <c r="AX547" s="103">
        <v>542</v>
      </c>
      <c r="AY547" s="103">
        <v>1</v>
      </c>
      <c r="AZ547" s="103">
        <v>2</v>
      </c>
      <c r="BA547" s="103">
        <v>3</v>
      </c>
      <c r="BB547" s="104">
        <v>24</v>
      </c>
      <c r="BC547" s="103">
        <v>8</v>
      </c>
      <c r="BD547" s="103">
        <v>11</v>
      </c>
      <c r="BE547" s="104">
        <v>400</v>
      </c>
      <c r="BF547" s="103">
        <v>10</v>
      </c>
      <c r="BG547" s="104">
        <v>200</v>
      </c>
      <c r="BH547" s="104">
        <v>8600</v>
      </c>
      <c r="BI547" s="104">
        <v>300</v>
      </c>
      <c r="BJ547" s="104">
        <v>0</v>
      </c>
      <c r="BK547" s="104">
        <v>480</v>
      </c>
      <c r="BL547" s="104">
        <v>2280</v>
      </c>
      <c r="BM547" s="104">
        <v>6320</v>
      </c>
      <c r="BN547" s="105">
        <v>0.5</v>
      </c>
      <c r="BO547" s="106" t="str">
        <v>No</v>
      </c>
      <c r="BQ547" s="100">
        <f>AVERAGE(BH$6:BH547)</f>
        <v>7455.166051660517</v>
      </c>
      <c r="BR547" s="100">
        <f>AVERAGE(BL$6:BL547)</f>
        <v>2062.3874538745386</v>
      </c>
      <c r="BS547" s="100">
        <f>AVERAGE(BM$6:BM547)</f>
        <v>5392.7785977859776</v>
      </c>
      <c r="BT547" s="6"/>
      <c r="BU547" s="103">
        <v>542</v>
      </c>
      <c r="BV547" s="103">
        <v>2</v>
      </c>
      <c r="BW547" s="103">
        <v>2</v>
      </c>
      <c r="BX547" s="103">
        <v>4</v>
      </c>
      <c r="BY547" s="104">
        <v>54</v>
      </c>
      <c r="BZ547" s="103">
        <v>10</v>
      </c>
      <c r="CA547" s="103">
        <v>14</v>
      </c>
      <c r="CB547" s="104">
        <v>800</v>
      </c>
      <c r="CC547" s="103">
        <v>12</v>
      </c>
      <c r="CD547" s="104">
        <v>200</v>
      </c>
      <c r="CE547" s="104">
        <v>10600</v>
      </c>
      <c r="CF547" s="104">
        <v>300</v>
      </c>
      <c r="CG547" s="104">
        <v>0</v>
      </c>
      <c r="CH547" s="104">
        <v>888</v>
      </c>
      <c r="CI547" s="104">
        <v>2988</v>
      </c>
      <c r="CJ547" s="104">
        <v>7612</v>
      </c>
      <c r="CK547" s="105">
        <v>0.6</v>
      </c>
      <c r="CL547" s="106" t="s">
        <v>66</v>
      </c>
      <c r="CN547" s="100">
        <f>AVERAGE(CE$6:CE547)</f>
        <v>7628.5977859778595</v>
      </c>
      <c r="CO547" s="100">
        <f>AVERAGE(CI$6:CI547)</f>
        <v>2117.2250922509224</v>
      </c>
      <c r="CP547" s="100">
        <f>AVERAGE(CJ$6:CJ547)</f>
        <v>5511.3726937269375</v>
      </c>
    </row>
    <row r="548" spans="2:94" ht="16" x14ac:dyDescent="0.2">
      <c r="B548" s="103">
        <v>543</v>
      </c>
      <c r="C548" s="103">
        <v>1</v>
      </c>
      <c r="D548" s="103">
        <v>3</v>
      </c>
      <c r="E548" s="103">
        <v>3</v>
      </c>
      <c r="F548" s="104">
        <v>57</v>
      </c>
      <c r="G548" s="103">
        <v>5</v>
      </c>
      <c r="H548" s="103">
        <v>8</v>
      </c>
      <c r="I548" s="104">
        <v>450</v>
      </c>
      <c r="J548" s="103">
        <v>7</v>
      </c>
      <c r="K548" s="104">
        <v>450</v>
      </c>
      <c r="L548" s="104">
        <v>4050</v>
      </c>
      <c r="M548" s="104">
        <v>500</v>
      </c>
      <c r="N548" s="104">
        <v>0</v>
      </c>
      <c r="O548" s="104">
        <v>639</v>
      </c>
      <c r="P548" s="104">
        <v>2189</v>
      </c>
      <c r="Q548" s="104">
        <v>1861</v>
      </c>
      <c r="R548" s="105">
        <v>0.35</v>
      </c>
      <c r="S548" s="106" t="s">
        <v>66</v>
      </c>
      <c r="U548" s="100">
        <f>AVERAGE(L$6:L548)</f>
        <v>4224.5856353591162</v>
      </c>
      <c r="V548" s="100">
        <f>AVERAGE(P$6:P548)</f>
        <v>1892.1362799263352</v>
      </c>
      <c r="W548" s="100">
        <f>AVERAGE(Q$6:Q548)</f>
        <v>2332.449355432781</v>
      </c>
      <c r="X548" s="6"/>
      <c r="Z548" s="103">
        <v>543</v>
      </c>
      <c r="AA548" s="103">
        <v>2</v>
      </c>
      <c r="AB548" s="103">
        <v>3</v>
      </c>
      <c r="AC548" s="103">
        <v>3</v>
      </c>
      <c r="AD548" s="104">
        <v>41</v>
      </c>
      <c r="AE548" s="103">
        <v>9</v>
      </c>
      <c r="AF548" s="103">
        <v>12</v>
      </c>
      <c r="AG548" s="104">
        <v>1200</v>
      </c>
      <c r="AH548" s="103">
        <v>10</v>
      </c>
      <c r="AI548" s="104">
        <v>450</v>
      </c>
      <c r="AJ548" s="104">
        <v>7650</v>
      </c>
      <c r="AK548" s="104">
        <v>500</v>
      </c>
      <c r="AL548" s="104">
        <v>0</v>
      </c>
      <c r="AM548" s="104">
        <v>650</v>
      </c>
      <c r="AN548" s="104">
        <v>2650</v>
      </c>
      <c r="AO548" s="104">
        <v>5000</v>
      </c>
      <c r="AP548" s="105">
        <v>0.5</v>
      </c>
      <c r="AQ548" s="106" t="s">
        <v>66</v>
      </c>
      <c r="AS548" s="100">
        <f>AVERAGE(AJ$6:AJ548)</f>
        <v>6173.2044198895028</v>
      </c>
      <c r="AT548" s="100">
        <f>AVERAGE(AN$6:AN548)</f>
        <v>2148.8581952117866</v>
      </c>
      <c r="AU548" s="100">
        <f>AVERAGE(AO$6:AO548)</f>
        <v>4024.3462246777162</v>
      </c>
      <c r="AV548" s="6"/>
      <c r="AX548" s="103">
        <v>543</v>
      </c>
      <c r="AY548" s="103">
        <v>3</v>
      </c>
      <c r="AZ548" s="103">
        <v>4</v>
      </c>
      <c r="BA548" s="103">
        <v>2</v>
      </c>
      <c r="BB548" s="104">
        <v>40</v>
      </c>
      <c r="BC548" s="103">
        <v>6</v>
      </c>
      <c r="BD548" s="103">
        <v>8</v>
      </c>
      <c r="BE548" s="104">
        <v>1200</v>
      </c>
      <c r="BF548" s="103">
        <v>5</v>
      </c>
      <c r="BG548" s="104">
        <v>400</v>
      </c>
      <c r="BH548" s="104">
        <v>5600</v>
      </c>
      <c r="BI548" s="104">
        <v>300</v>
      </c>
      <c r="BJ548" s="104">
        <v>0</v>
      </c>
      <c r="BK548" s="104">
        <v>440</v>
      </c>
      <c r="BL548" s="104">
        <v>1490</v>
      </c>
      <c r="BM548" s="104">
        <v>4110</v>
      </c>
      <c r="BN548" s="105">
        <v>0.25</v>
      </c>
      <c r="BO548" s="106" t="str">
        <v>No</v>
      </c>
      <c r="BQ548" s="100">
        <f>AVERAGE(BH$6:BH548)</f>
        <v>7451.7495395948436</v>
      </c>
      <c r="BR548" s="100">
        <f>AVERAGE(BL$6:BL548)</f>
        <v>2061.3333333333335</v>
      </c>
      <c r="BS548" s="100">
        <f>AVERAGE(BM$6:BM548)</f>
        <v>5390.4162062615105</v>
      </c>
      <c r="BT548" s="6"/>
      <c r="BU548" s="103">
        <v>543</v>
      </c>
      <c r="BV548" s="103">
        <v>5</v>
      </c>
      <c r="BW548" s="103">
        <v>2</v>
      </c>
      <c r="BX548" s="103">
        <v>3</v>
      </c>
      <c r="BY548" s="104">
        <v>50</v>
      </c>
      <c r="BZ548" s="103">
        <v>6</v>
      </c>
      <c r="CA548" s="103">
        <v>9</v>
      </c>
      <c r="CB548" s="104">
        <v>2000</v>
      </c>
      <c r="CC548" s="103">
        <v>4</v>
      </c>
      <c r="CD548" s="104">
        <v>200</v>
      </c>
      <c r="CE548" s="104">
        <v>5400</v>
      </c>
      <c r="CF548" s="104">
        <v>300</v>
      </c>
      <c r="CG548" s="104">
        <v>0</v>
      </c>
      <c r="CH548" s="104">
        <v>440</v>
      </c>
      <c r="CI548" s="104">
        <v>1340</v>
      </c>
      <c r="CJ548" s="104">
        <v>4060</v>
      </c>
      <c r="CK548" s="105">
        <v>0.2</v>
      </c>
      <c r="CL548" s="106" t="s">
        <v>66</v>
      </c>
      <c r="CN548" s="100">
        <f>AVERAGE(CE$6:CE548)</f>
        <v>7624.4935543278089</v>
      </c>
      <c r="CO548" s="100">
        <f>AVERAGE(CI$6:CI548)</f>
        <v>2115.793738489871</v>
      </c>
      <c r="CP548" s="100">
        <f>AVERAGE(CJ$6:CJ548)</f>
        <v>5508.6998158379374</v>
      </c>
    </row>
    <row r="549" spans="2:94" ht="16" x14ac:dyDescent="0.2">
      <c r="B549" s="103">
        <v>544</v>
      </c>
      <c r="C549" s="103">
        <v>2</v>
      </c>
      <c r="D549" s="103">
        <v>4</v>
      </c>
      <c r="E549" s="103">
        <v>2</v>
      </c>
      <c r="F549" s="104">
        <v>31</v>
      </c>
      <c r="G549" s="103">
        <v>3</v>
      </c>
      <c r="H549" s="103">
        <v>5</v>
      </c>
      <c r="I549" s="104">
        <v>900</v>
      </c>
      <c r="J549" s="103">
        <v>3</v>
      </c>
      <c r="K549" s="104">
        <v>600</v>
      </c>
      <c r="L549" s="104">
        <v>2850</v>
      </c>
      <c r="M549" s="104">
        <v>500</v>
      </c>
      <c r="N549" s="104">
        <v>0</v>
      </c>
      <c r="O549" s="104">
        <v>333</v>
      </c>
      <c r="P549" s="104">
        <v>1283</v>
      </c>
      <c r="Q549" s="104">
        <v>1567</v>
      </c>
      <c r="R549" s="105">
        <v>0.15</v>
      </c>
      <c r="S549" s="106" t="s">
        <v>66</v>
      </c>
      <c r="U549" s="100">
        <f>AVERAGE(L$6:L549)</f>
        <v>4222.0588235294117</v>
      </c>
      <c r="V549" s="100">
        <f>AVERAGE(P$6:P549)</f>
        <v>1891.0165441176471</v>
      </c>
      <c r="W549" s="100">
        <f>AVERAGE(Q$6:Q549)</f>
        <v>2331.0422794117649</v>
      </c>
      <c r="X549" s="6"/>
      <c r="Z549" s="103">
        <v>544</v>
      </c>
      <c r="AA549" s="103">
        <v>1</v>
      </c>
      <c r="AB549" s="103">
        <v>3</v>
      </c>
      <c r="AC549" s="103">
        <v>3</v>
      </c>
      <c r="AD549" s="104">
        <v>41</v>
      </c>
      <c r="AE549" s="103">
        <v>4</v>
      </c>
      <c r="AF549" s="103">
        <v>7</v>
      </c>
      <c r="AG549" s="104">
        <v>600</v>
      </c>
      <c r="AH549" s="103">
        <v>6</v>
      </c>
      <c r="AI549" s="104">
        <v>450</v>
      </c>
      <c r="AJ549" s="104">
        <v>4650</v>
      </c>
      <c r="AK549" s="104">
        <v>500</v>
      </c>
      <c r="AL549" s="104">
        <v>0</v>
      </c>
      <c r="AM549" s="104">
        <v>486</v>
      </c>
      <c r="AN549" s="104">
        <v>1886</v>
      </c>
      <c r="AO549" s="104">
        <v>2764</v>
      </c>
      <c r="AP549" s="105">
        <v>0.3</v>
      </c>
      <c r="AQ549" s="106" t="s">
        <v>66</v>
      </c>
      <c r="AS549" s="100">
        <f>AVERAGE(AJ$6:AJ549)</f>
        <v>6170.4044117647063</v>
      </c>
      <c r="AT549" s="100">
        <f>AVERAGE(AN$6:AN549)</f>
        <v>2148.375</v>
      </c>
      <c r="AU549" s="100">
        <f>AVERAGE(AO$6:AO549)</f>
        <v>4022.0294117647059</v>
      </c>
      <c r="AV549" s="6"/>
      <c r="AX549" s="103">
        <v>544</v>
      </c>
      <c r="AY549" s="103">
        <v>2</v>
      </c>
      <c r="AZ549" s="103">
        <v>3</v>
      </c>
      <c r="BA549" s="103">
        <v>2</v>
      </c>
      <c r="BB549" s="104">
        <v>34</v>
      </c>
      <c r="BC549" s="103">
        <v>8</v>
      </c>
      <c r="BD549" s="103">
        <v>10</v>
      </c>
      <c r="BE549" s="104">
        <v>800</v>
      </c>
      <c r="BF549" s="103">
        <v>8</v>
      </c>
      <c r="BG549" s="104">
        <v>300</v>
      </c>
      <c r="BH549" s="104">
        <v>7500</v>
      </c>
      <c r="BI549" s="104">
        <v>300</v>
      </c>
      <c r="BJ549" s="104">
        <v>0</v>
      </c>
      <c r="BK549" s="104">
        <v>512</v>
      </c>
      <c r="BL549" s="104">
        <v>2012</v>
      </c>
      <c r="BM549" s="104">
        <v>5488</v>
      </c>
      <c r="BN549" s="105">
        <v>0.4</v>
      </c>
      <c r="BO549" s="106" t="str">
        <v>No</v>
      </c>
      <c r="BQ549" s="100">
        <f>AVERAGE(BH$6:BH549)</f>
        <v>7451.838235294118</v>
      </c>
      <c r="BR549" s="100">
        <f>AVERAGE(BL$6:BL549)</f>
        <v>2061.2426470588234</v>
      </c>
      <c r="BS549" s="100">
        <f>AVERAGE(BM$6:BM549)</f>
        <v>5390.5955882352937</v>
      </c>
      <c r="BT549" s="6"/>
      <c r="BU549" s="103">
        <v>544</v>
      </c>
      <c r="BV549" s="103">
        <v>4</v>
      </c>
      <c r="BW549" s="103">
        <v>2</v>
      </c>
      <c r="BX549" s="103">
        <v>2</v>
      </c>
      <c r="BY549" s="104">
        <v>43</v>
      </c>
      <c r="BZ549" s="103">
        <v>8</v>
      </c>
      <c r="CA549" s="103">
        <v>10</v>
      </c>
      <c r="CB549" s="104">
        <v>1600</v>
      </c>
      <c r="CC549" s="103">
        <v>6</v>
      </c>
      <c r="CD549" s="104">
        <v>200</v>
      </c>
      <c r="CE549" s="104">
        <v>6600</v>
      </c>
      <c r="CF549" s="104">
        <v>300</v>
      </c>
      <c r="CG549" s="104">
        <v>0</v>
      </c>
      <c r="CH549" s="104">
        <v>498</v>
      </c>
      <c r="CI549" s="104">
        <v>1698</v>
      </c>
      <c r="CJ549" s="104">
        <v>4902</v>
      </c>
      <c r="CK549" s="105">
        <v>0.3</v>
      </c>
      <c r="CL549" s="106" t="s">
        <v>66</v>
      </c>
      <c r="CN549" s="100">
        <f>AVERAGE(CE$6:CE549)</f>
        <v>7622.6102941176468</v>
      </c>
      <c r="CO549" s="100">
        <f>AVERAGE(CI$6:CI549)</f>
        <v>2115.0257352941176</v>
      </c>
      <c r="CP549" s="100">
        <f>AVERAGE(CJ$6:CJ549)</f>
        <v>5507.5845588235297</v>
      </c>
    </row>
    <row r="550" spans="2:94" ht="16" x14ac:dyDescent="0.2">
      <c r="B550" s="103">
        <v>545</v>
      </c>
      <c r="C550" s="103">
        <v>1</v>
      </c>
      <c r="D550" s="103">
        <v>4</v>
      </c>
      <c r="E550" s="103">
        <v>1</v>
      </c>
      <c r="F550" s="104">
        <v>55</v>
      </c>
      <c r="G550" s="103">
        <v>7</v>
      </c>
      <c r="H550" s="103">
        <v>8</v>
      </c>
      <c r="I550" s="104">
        <v>450</v>
      </c>
      <c r="J550" s="103">
        <v>7</v>
      </c>
      <c r="K550" s="104">
        <v>600</v>
      </c>
      <c r="L550" s="104">
        <v>4200</v>
      </c>
      <c r="M550" s="104">
        <v>500</v>
      </c>
      <c r="N550" s="104">
        <v>0</v>
      </c>
      <c r="O550" s="104">
        <v>625</v>
      </c>
      <c r="P550" s="104">
        <v>2175</v>
      </c>
      <c r="Q550" s="104">
        <v>2025</v>
      </c>
      <c r="R550" s="105">
        <v>0.35</v>
      </c>
      <c r="S550" s="106" t="s">
        <v>66</v>
      </c>
      <c r="U550" s="100">
        <f>AVERAGE(L$6:L550)</f>
        <v>4222.0183486238529</v>
      </c>
      <c r="V550" s="100">
        <f>AVERAGE(P$6:P550)</f>
        <v>1891.537614678899</v>
      </c>
      <c r="W550" s="100">
        <f>AVERAGE(Q$6:Q550)</f>
        <v>2330.480733944954</v>
      </c>
      <c r="X550" s="6"/>
      <c r="Z550" s="103">
        <v>545</v>
      </c>
      <c r="AA550" s="103">
        <v>1</v>
      </c>
      <c r="AB550" s="103">
        <v>3</v>
      </c>
      <c r="AC550" s="103">
        <v>0</v>
      </c>
      <c r="AD550" s="104">
        <v>14</v>
      </c>
      <c r="AE550" s="103">
        <v>6</v>
      </c>
      <c r="AF550" s="103">
        <v>6</v>
      </c>
      <c r="AG550" s="104">
        <v>600</v>
      </c>
      <c r="AH550" s="103">
        <v>5</v>
      </c>
      <c r="AI550" s="104">
        <v>450</v>
      </c>
      <c r="AJ550" s="104">
        <v>4050</v>
      </c>
      <c r="AK550" s="104">
        <v>500</v>
      </c>
      <c r="AL550" s="104">
        <v>0</v>
      </c>
      <c r="AM550" s="104">
        <v>310</v>
      </c>
      <c r="AN550" s="104">
        <v>1560</v>
      </c>
      <c r="AO550" s="104">
        <v>2490</v>
      </c>
      <c r="AP550" s="105">
        <v>0.25</v>
      </c>
      <c r="AQ550" s="106" t="s">
        <v>66</v>
      </c>
      <c r="AS550" s="100">
        <f>AVERAGE(AJ$6:AJ550)</f>
        <v>6166.5137614678897</v>
      </c>
      <c r="AT550" s="100">
        <f>AVERAGE(AN$6:AN550)</f>
        <v>2147.2954128440365</v>
      </c>
      <c r="AU550" s="100">
        <f>AVERAGE(AO$6:AO550)</f>
        <v>4019.2183486238532</v>
      </c>
      <c r="AV550" s="6"/>
      <c r="AX550" s="103">
        <v>545</v>
      </c>
      <c r="AY550" s="103">
        <v>2</v>
      </c>
      <c r="AZ550" s="103">
        <v>1</v>
      </c>
      <c r="BA550" s="103">
        <v>2</v>
      </c>
      <c r="BB550" s="104">
        <v>56</v>
      </c>
      <c r="BC550" s="103">
        <v>6</v>
      </c>
      <c r="BD550" s="103">
        <v>8</v>
      </c>
      <c r="BE550" s="104">
        <v>800</v>
      </c>
      <c r="BF550" s="103">
        <v>6</v>
      </c>
      <c r="BG550" s="104">
        <v>100</v>
      </c>
      <c r="BH550" s="104">
        <v>5700</v>
      </c>
      <c r="BI550" s="104">
        <v>300</v>
      </c>
      <c r="BJ550" s="104">
        <v>0</v>
      </c>
      <c r="BK550" s="104">
        <v>576</v>
      </c>
      <c r="BL550" s="104">
        <v>1776</v>
      </c>
      <c r="BM550" s="104">
        <v>3924</v>
      </c>
      <c r="BN550" s="105">
        <v>0.3</v>
      </c>
      <c r="BO550" s="106" t="str">
        <v>No</v>
      </c>
      <c r="BQ550" s="100">
        <f>AVERAGE(BH$6:BH550)</f>
        <v>7448.6238532110092</v>
      </c>
      <c r="BR550" s="100">
        <f>AVERAGE(BL$6:BL550)</f>
        <v>2060.7192660550459</v>
      </c>
      <c r="BS550" s="100">
        <f>AVERAGE(BM$6:BM550)</f>
        <v>5387.9045871559629</v>
      </c>
      <c r="BT550" s="6"/>
      <c r="BU550" s="103">
        <v>545</v>
      </c>
      <c r="BV550" s="103">
        <v>3</v>
      </c>
      <c r="BW550" s="103">
        <v>3</v>
      </c>
      <c r="BX550" s="103">
        <v>4</v>
      </c>
      <c r="BY550" s="104">
        <v>82</v>
      </c>
      <c r="BZ550" s="103">
        <v>7</v>
      </c>
      <c r="CA550" s="103">
        <v>11</v>
      </c>
      <c r="CB550" s="104">
        <v>1200</v>
      </c>
      <c r="CC550" s="103">
        <v>8</v>
      </c>
      <c r="CD550" s="104">
        <v>300</v>
      </c>
      <c r="CE550" s="104">
        <v>7900</v>
      </c>
      <c r="CF550" s="104">
        <v>300</v>
      </c>
      <c r="CG550" s="104">
        <v>0</v>
      </c>
      <c r="CH550" s="104">
        <v>896</v>
      </c>
      <c r="CI550" s="104">
        <v>2396</v>
      </c>
      <c r="CJ550" s="104">
        <v>5504</v>
      </c>
      <c r="CK550" s="105">
        <v>0.4</v>
      </c>
      <c r="CL550" s="106" t="s">
        <v>66</v>
      </c>
      <c r="CN550" s="100">
        <f>AVERAGE(CE$6:CE550)</f>
        <v>7623.119266055046</v>
      </c>
      <c r="CO550" s="100">
        <f>AVERAGE(CI$6:CI550)</f>
        <v>2115.5412844036696</v>
      </c>
      <c r="CP550" s="100">
        <f>AVERAGE(CJ$6:CJ550)</f>
        <v>5507.5779816513759</v>
      </c>
    </row>
    <row r="551" spans="2:94" ht="16" x14ac:dyDescent="0.2">
      <c r="B551" s="103">
        <v>546</v>
      </c>
      <c r="C551" s="103">
        <v>3</v>
      </c>
      <c r="D551" s="103">
        <v>4</v>
      </c>
      <c r="E551" s="103">
        <v>3</v>
      </c>
      <c r="F551" s="104">
        <v>71</v>
      </c>
      <c r="G551" s="103">
        <v>5</v>
      </c>
      <c r="H551" s="103">
        <v>8</v>
      </c>
      <c r="I551" s="104">
        <v>1350</v>
      </c>
      <c r="J551" s="103">
        <v>5</v>
      </c>
      <c r="K551" s="104">
        <v>600</v>
      </c>
      <c r="L551" s="104">
        <v>4200</v>
      </c>
      <c r="M551" s="104">
        <v>500</v>
      </c>
      <c r="N551" s="104">
        <v>0</v>
      </c>
      <c r="O551" s="104">
        <v>595</v>
      </c>
      <c r="P551" s="104">
        <v>1845</v>
      </c>
      <c r="Q551" s="104">
        <v>2355</v>
      </c>
      <c r="R551" s="105">
        <v>0.25</v>
      </c>
      <c r="S551" s="106" t="s">
        <v>66</v>
      </c>
      <c r="U551" s="100">
        <f>AVERAGE(L$6:L551)</f>
        <v>4221.9780219780223</v>
      </c>
      <c r="V551" s="100">
        <f>AVERAGE(P$6:P551)</f>
        <v>1891.452380952381</v>
      </c>
      <c r="W551" s="100">
        <f>AVERAGE(Q$6:Q551)</f>
        <v>2330.5256410256411</v>
      </c>
      <c r="X551" s="6"/>
      <c r="Z551" s="103">
        <v>546</v>
      </c>
      <c r="AA551" s="103">
        <v>1</v>
      </c>
      <c r="AB551" s="103">
        <v>3</v>
      </c>
      <c r="AC551" s="103">
        <v>2</v>
      </c>
      <c r="AD551" s="104">
        <v>45</v>
      </c>
      <c r="AE551" s="103">
        <v>8</v>
      </c>
      <c r="AF551" s="103">
        <v>10</v>
      </c>
      <c r="AG551" s="104">
        <v>600</v>
      </c>
      <c r="AH551" s="103">
        <v>9</v>
      </c>
      <c r="AI551" s="104">
        <v>450</v>
      </c>
      <c r="AJ551" s="104">
        <v>6450</v>
      </c>
      <c r="AK551" s="104">
        <v>500</v>
      </c>
      <c r="AL551" s="104">
        <v>0</v>
      </c>
      <c r="AM551" s="104">
        <v>645</v>
      </c>
      <c r="AN551" s="104">
        <v>2495</v>
      </c>
      <c r="AO551" s="104">
        <v>3955</v>
      </c>
      <c r="AP551" s="105">
        <v>0.45</v>
      </c>
      <c r="AQ551" s="106" t="s">
        <v>66</v>
      </c>
      <c r="AS551" s="100">
        <f>AVERAGE(AJ$6:AJ551)</f>
        <v>6167.0329670329675</v>
      </c>
      <c r="AT551" s="100">
        <f>AVERAGE(AN$6:AN551)</f>
        <v>2147.9322344322345</v>
      </c>
      <c r="AU551" s="100">
        <f>AVERAGE(AO$6:AO551)</f>
        <v>4019.1007326007325</v>
      </c>
      <c r="AV551" s="6"/>
      <c r="AX551" s="103">
        <v>546</v>
      </c>
      <c r="AY551" s="103">
        <v>3</v>
      </c>
      <c r="AZ551" s="103">
        <v>3</v>
      </c>
      <c r="BA551" s="103">
        <v>2</v>
      </c>
      <c r="BB551" s="104">
        <v>47</v>
      </c>
      <c r="BC551" s="103">
        <v>7</v>
      </c>
      <c r="BD551" s="103">
        <v>9</v>
      </c>
      <c r="BE551" s="104">
        <v>1200</v>
      </c>
      <c r="BF551" s="103">
        <v>6</v>
      </c>
      <c r="BG551" s="104">
        <v>300</v>
      </c>
      <c r="BH551" s="104">
        <v>6300</v>
      </c>
      <c r="BI551" s="104">
        <v>300</v>
      </c>
      <c r="BJ551" s="104">
        <v>0</v>
      </c>
      <c r="BK551" s="104">
        <v>522</v>
      </c>
      <c r="BL551" s="104">
        <v>1722</v>
      </c>
      <c r="BM551" s="104">
        <v>4578</v>
      </c>
      <c r="BN551" s="105">
        <v>0.3</v>
      </c>
      <c r="BO551" s="106" t="str">
        <v>No</v>
      </c>
      <c r="BQ551" s="100">
        <f>AVERAGE(BH$6:BH551)</f>
        <v>7446.5201465201462</v>
      </c>
      <c r="BR551" s="100">
        <f>AVERAGE(BL$6:BL551)</f>
        <v>2060.098901098901</v>
      </c>
      <c r="BS551" s="100">
        <f>AVERAGE(BM$6:BM551)</f>
        <v>5386.4212454212457</v>
      </c>
      <c r="BT551" s="6"/>
      <c r="BU551" s="103">
        <v>546</v>
      </c>
      <c r="BV551" s="103">
        <v>3</v>
      </c>
      <c r="BW551" s="103">
        <v>4</v>
      </c>
      <c r="BX551" s="103">
        <v>1</v>
      </c>
      <c r="BY551" s="104">
        <v>54</v>
      </c>
      <c r="BZ551" s="103">
        <v>9</v>
      </c>
      <c r="CA551" s="103">
        <v>10</v>
      </c>
      <c r="CB551" s="104">
        <v>1200</v>
      </c>
      <c r="CC551" s="103">
        <v>7</v>
      </c>
      <c r="CD551" s="104">
        <v>400</v>
      </c>
      <c r="CE551" s="104">
        <v>7200</v>
      </c>
      <c r="CF551" s="104">
        <v>300</v>
      </c>
      <c r="CG551" s="104">
        <v>0</v>
      </c>
      <c r="CH551" s="104">
        <v>618</v>
      </c>
      <c r="CI551" s="104">
        <v>1968</v>
      </c>
      <c r="CJ551" s="104">
        <v>5232</v>
      </c>
      <c r="CK551" s="105">
        <v>0.35</v>
      </c>
      <c r="CL551" s="106" t="s">
        <v>66</v>
      </c>
      <c r="CN551" s="100">
        <f>AVERAGE(CE$6:CE551)</f>
        <v>7622.3443223443228</v>
      </c>
      <c r="CO551" s="100">
        <f>AVERAGE(CI$6:CI551)</f>
        <v>2115.2710622710624</v>
      </c>
      <c r="CP551" s="100">
        <f>AVERAGE(CJ$6:CJ551)</f>
        <v>5507.0732600732599</v>
      </c>
    </row>
    <row r="552" spans="2:94" ht="16" x14ac:dyDescent="0.2">
      <c r="B552" s="103">
        <v>547</v>
      </c>
      <c r="C552" s="103">
        <v>3</v>
      </c>
      <c r="D552" s="103">
        <v>3</v>
      </c>
      <c r="E552" s="103">
        <v>4</v>
      </c>
      <c r="F552" s="104">
        <v>45</v>
      </c>
      <c r="G552" s="103">
        <v>7</v>
      </c>
      <c r="H552" s="103">
        <v>11</v>
      </c>
      <c r="I552" s="104">
        <v>1350</v>
      </c>
      <c r="J552" s="103">
        <v>8</v>
      </c>
      <c r="K552" s="104">
        <v>450</v>
      </c>
      <c r="L552" s="104">
        <v>5400</v>
      </c>
      <c r="M552" s="104">
        <v>500</v>
      </c>
      <c r="N552" s="104">
        <v>0</v>
      </c>
      <c r="O552" s="104">
        <v>600</v>
      </c>
      <c r="P552" s="104">
        <v>2300</v>
      </c>
      <c r="Q552" s="104">
        <v>3100</v>
      </c>
      <c r="R552" s="105">
        <v>0.4</v>
      </c>
      <c r="S552" s="106" t="s">
        <v>66</v>
      </c>
      <c r="U552" s="100">
        <f>AVERAGE(L$6:L552)</f>
        <v>4224.1316270566731</v>
      </c>
      <c r="V552" s="100">
        <f>AVERAGE(P$6:P552)</f>
        <v>1892.1992687385741</v>
      </c>
      <c r="W552" s="100">
        <f>AVERAGE(Q$6:Q552)</f>
        <v>2331.9323583180985</v>
      </c>
      <c r="X552" s="6"/>
      <c r="Z552" s="103">
        <v>547</v>
      </c>
      <c r="AA552" s="103">
        <v>2</v>
      </c>
      <c r="AB552" s="103">
        <v>3</v>
      </c>
      <c r="AC552" s="103">
        <v>2</v>
      </c>
      <c r="AD552" s="104">
        <v>43</v>
      </c>
      <c r="AE552" s="103">
        <v>5</v>
      </c>
      <c r="AF552" s="103">
        <v>7</v>
      </c>
      <c r="AG552" s="104">
        <v>1200</v>
      </c>
      <c r="AH552" s="103">
        <v>5</v>
      </c>
      <c r="AI552" s="104">
        <v>450</v>
      </c>
      <c r="AJ552" s="104">
        <v>4650</v>
      </c>
      <c r="AK552" s="104">
        <v>500</v>
      </c>
      <c r="AL552" s="104">
        <v>0</v>
      </c>
      <c r="AM552" s="104">
        <v>455</v>
      </c>
      <c r="AN552" s="104">
        <v>1705</v>
      </c>
      <c r="AO552" s="104">
        <v>2945</v>
      </c>
      <c r="AP552" s="105">
        <v>0.25</v>
      </c>
      <c r="AQ552" s="106" t="s">
        <v>66</v>
      </c>
      <c r="AS552" s="100">
        <f>AVERAGE(AJ$6:AJ552)</f>
        <v>6164.2595978062154</v>
      </c>
      <c r="AT552" s="100">
        <f>AVERAGE(AN$6:AN552)</f>
        <v>2147.1224862888484</v>
      </c>
      <c r="AU552" s="100">
        <f>AVERAGE(AO$6:AO552)</f>
        <v>4017.1371115173674</v>
      </c>
      <c r="AV552" s="6"/>
      <c r="AX552" s="103">
        <v>547</v>
      </c>
      <c r="AY552" s="103">
        <v>3</v>
      </c>
      <c r="AZ552" s="103">
        <v>3</v>
      </c>
      <c r="BA552" s="103">
        <v>2</v>
      </c>
      <c r="BB552" s="104">
        <v>39</v>
      </c>
      <c r="BC552" s="103">
        <v>7</v>
      </c>
      <c r="BD552" s="103">
        <v>9</v>
      </c>
      <c r="BE552" s="104">
        <v>1200</v>
      </c>
      <c r="BF552" s="103">
        <v>6</v>
      </c>
      <c r="BG552" s="104">
        <v>300</v>
      </c>
      <c r="BH552" s="104">
        <v>6300</v>
      </c>
      <c r="BI552" s="104">
        <v>300</v>
      </c>
      <c r="BJ552" s="104">
        <v>0</v>
      </c>
      <c r="BK552" s="104">
        <v>474</v>
      </c>
      <c r="BL552" s="104">
        <v>1674</v>
      </c>
      <c r="BM552" s="104">
        <v>4626</v>
      </c>
      <c r="BN552" s="105">
        <v>0.3</v>
      </c>
      <c r="BO552" s="106" t="str">
        <v>No</v>
      </c>
      <c r="BQ552" s="100">
        <f>AVERAGE(BH$6:BH552)</f>
        <v>7444.4241316270563</v>
      </c>
      <c r="BR552" s="100">
        <f>AVERAGE(BL$6:BL552)</f>
        <v>2059.3930530164535</v>
      </c>
      <c r="BS552" s="100">
        <f>AVERAGE(BM$6:BM552)</f>
        <v>5385.0310786106029</v>
      </c>
      <c r="BT552" s="6"/>
      <c r="BU552" s="103">
        <v>547</v>
      </c>
      <c r="BV552" s="103">
        <v>3</v>
      </c>
      <c r="BW552" s="103">
        <v>5</v>
      </c>
      <c r="BX552" s="103">
        <v>2</v>
      </c>
      <c r="BY552" s="104">
        <v>86</v>
      </c>
      <c r="BZ552" s="103">
        <v>8</v>
      </c>
      <c r="CA552" s="103">
        <v>10</v>
      </c>
      <c r="CB552" s="104">
        <v>1200</v>
      </c>
      <c r="CC552" s="103">
        <v>7</v>
      </c>
      <c r="CD552" s="104">
        <v>500</v>
      </c>
      <c r="CE552" s="104">
        <v>7300</v>
      </c>
      <c r="CF552" s="104">
        <v>300</v>
      </c>
      <c r="CG552" s="104">
        <v>0</v>
      </c>
      <c r="CH552" s="104">
        <v>842</v>
      </c>
      <c r="CI552" s="104">
        <v>2192</v>
      </c>
      <c r="CJ552" s="104">
        <v>5108</v>
      </c>
      <c r="CK552" s="105">
        <v>0.35</v>
      </c>
      <c r="CL552" s="106" t="s">
        <v>66</v>
      </c>
      <c r="CN552" s="100">
        <f>AVERAGE(CE$6:CE552)</f>
        <v>7621.7550274223031</v>
      </c>
      <c r="CO552" s="100">
        <f>AVERAGE(CI$6:CI552)</f>
        <v>2115.4113345521023</v>
      </c>
      <c r="CP552" s="100">
        <f>AVERAGE(CJ$6:CJ552)</f>
        <v>5506.3436928702013</v>
      </c>
    </row>
    <row r="553" spans="2:94" ht="16" x14ac:dyDescent="0.2">
      <c r="B553" s="103">
        <v>548</v>
      </c>
      <c r="C553" s="103">
        <v>3</v>
      </c>
      <c r="D553" s="103">
        <v>5</v>
      </c>
      <c r="E553" s="103">
        <v>3</v>
      </c>
      <c r="F553" s="104">
        <v>61</v>
      </c>
      <c r="G553" s="103">
        <v>7</v>
      </c>
      <c r="H553" s="103">
        <v>10</v>
      </c>
      <c r="I553" s="104">
        <v>1350</v>
      </c>
      <c r="J553" s="103">
        <v>7</v>
      </c>
      <c r="K553" s="104">
        <v>750</v>
      </c>
      <c r="L553" s="104">
        <v>5250</v>
      </c>
      <c r="M553" s="104">
        <v>500</v>
      </c>
      <c r="N553" s="104">
        <v>0</v>
      </c>
      <c r="O553" s="104">
        <v>667</v>
      </c>
      <c r="P553" s="104">
        <v>2217</v>
      </c>
      <c r="Q553" s="104">
        <v>3033</v>
      </c>
      <c r="R553" s="105">
        <v>0.35</v>
      </c>
      <c r="S553" s="106" t="s">
        <v>66</v>
      </c>
      <c r="U553" s="100">
        <f>AVERAGE(L$6:L553)</f>
        <v>4226.0036496350367</v>
      </c>
      <c r="V553" s="100">
        <f>AVERAGE(P$6:P553)</f>
        <v>1892.7919708029196</v>
      </c>
      <c r="W553" s="100">
        <f>AVERAGE(Q$6:Q553)</f>
        <v>2333.2116788321168</v>
      </c>
      <c r="X553" s="6"/>
      <c r="Z553" s="103">
        <v>548</v>
      </c>
      <c r="AA553" s="103">
        <v>1</v>
      </c>
      <c r="AB553" s="103">
        <v>5</v>
      </c>
      <c r="AC553" s="103">
        <v>0</v>
      </c>
      <c r="AD553" s="104">
        <v>88</v>
      </c>
      <c r="AE553" s="103">
        <v>6</v>
      </c>
      <c r="AF553" s="103">
        <v>6</v>
      </c>
      <c r="AG553" s="104">
        <v>600</v>
      </c>
      <c r="AH553" s="103">
        <v>5</v>
      </c>
      <c r="AI553" s="104">
        <v>750</v>
      </c>
      <c r="AJ553" s="104">
        <v>4350</v>
      </c>
      <c r="AK553" s="104">
        <v>500</v>
      </c>
      <c r="AL553" s="104">
        <v>0</v>
      </c>
      <c r="AM553" s="104">
        <v>680</v>
      </c>
      <c r="AN553" s="104">
        <v>1930</v>
      </c>
      <c r="AO553" s="104">
        <v>2420</v>
      </c>
      <c r="AP553" s="105">
        <v>0.25</v>
      </c>
      <c r="AQ553" s="106" t="s">
        <v>66</v>
      </c>
      <c r="AS553" s="100">
        <f>AVERAGE(AJ$6:AJ553)</f>
        <v>6160.9489051094888</v>
      </c>
      <c r="AT553" s="100">
        <f>AVERAGE(AN$6:AN553)</f>
        <v>2146.7262773722628</v>
      </c>
      <c r="AU553" s="100">
        <f>AVERAGE(AO$6:AO553)</f>
        <v>4014.2226277372265</v>
      </c>
      <c r="AV553" s="6"/>
      <c r="AX553" s="103">
        <v>548</v>
      </c>
      <c r="AY553" s="103">
        <v>1</v>
      </c>
      <c r="AZ553" s="103">
        <v>2</v>
      </c>
      <c r="BA553" s="103">
        <v>2</v>
      </c>
      <c r="BB553" s="104">
        <v>52</v>
      </c>
      <c r="BC553" s="103">
        <v>9</v>
      </c>
      <c r="BD553" s="103">
        <v>11</v>
      </c>
      <c r="BE553" s="104">
        <v>400</v>
      </c>
      <c r="BF553" s="103">
        <v>10</v>
      </c>
      <c r="BG553" s="104">
        <v>200</v>
      </c>
      <c r="BH553" s="104">
        <v>8600</v>
      </c>
      <c r="BI553" s="104">
        <v>300</v>
      </c>
      <c r="BJ553" s="104">
        <v>0</v>
      </c>
      <c r="BK553" s="104">
        <v>760</v>
      </c>
      <c r="BL553" s="104">
        <v>2560</v>
      </c>
      <c r="BM553" s="104">
        <v>6040</v>
      </c>
      <c r="BN553" s="105">
        <v>0.5</v>
      </c>
      <c r="BO553" s="106" t="str">
        <v>No</v>
      </c>
      <c r="BQ553" s="100">
        <f>AVERAGE(BH$6:BH553)</f>
        <v>7446.5328467153286</v>
      </c>
      <c r="BR553" s="100">
        <f>AVERAGE(BL$6:BL553)</f>
        <v>2060.3065693430658</v>
      </c>
      <c r="BS553" s="100">
        <f>AVERAGE(BM$6:BM553)</f>
        <v>5386.2262773722632</v>
      </c>
      <c r="BT553" s="6"/>
      <c r="BU553" s="103">
        <v>548</v>
      </c>
      <c r="BV553" s="103">
        <v>2</v>
      </c>
      <c r="BW553" s="103">
        <v>4</v>
      </c>
      <c r="BX553" s="103">
        <v>3</v>
      </c>
      <c r="BY553" s="104">
        <v>29</v>
      </c>
      <c r="BZ553" s="103">
        <v>9</v>
      </c>
      <c r="CA553" s="103">
        <v>12</v>
      </c>
      <c r="CB553" s="104">
        <v>800</v>
      </c>
      <c r="CC553" s="103">
        <v>10</v>
      </c>
      <c r="CD553" s="104">
        <v>400</v>
      </c>
      <c r="CE553" s="104">
        <v>9200</v>
      </c>
      <c r="CF553" s="104">
        <v>300</v>
      </c>
      <c r="CG553" s="104">
        <v>0</v>
      </c>
      <c r="CH553" s="104">
        <v>530</v>
      </c>
      <c r="CI553" s="104">
        <v>2330</v>
      </c>
      <c r="CJ553" s="104">
        <v>6870</v>
      </c>
      <c r="CK553" s="105">
        <v>0.5</v>
      </c>
      <c r="CL553" s="106" t="s">
        <v>66</v>
      </c>
      <c r="CN553" s="100">
        <f>AVERAGE(CE$6:CE553)</f>
        <v>7624.63503649635</v>
      </c>
      <c r="CO553" s="100">
        <f>AVERAGE(CI$6:CI553)</f>
        <v>2115.8029197080291</v>
      </c>
      <c r="CP553" s="100">
        <f>AVERAGE(CJ$6:CJ553)</f>
        <v>5508.8321167883214</v>
      </c>
    </row>
    <row r="554" spans="2:94" ht="16" x14ac:dyDescent="0.2">
      <c r="B554" s="103">
        <v>549</v>
      </c>
      <c r="C554" s="103">
        <v>3</v>
      </c>
      <c r="D554" s="103">
        <v>2</v>
      </c>
      <c r="E554" s="103">
        <v>5</v>
      </c>
      <c r="F554" s="104">
        <v>50</v>
      </c>
      <c r="G554" s="103">
        <v>5</v>
      </c>
      <c r="H554" s="103">
        <v>10</v>
      </c>
      <c r="I554" s="104">
        <v>1350</v>
      </c>
      <c r="J554" s="103">
        <v>7</v>
      </c>
      <c r="K554" s="104">
        <v>300</v>
      </c>
      <c r="L554" s="104">
        <v>4800</v>
      </c>
      <c r="M554" s="104">
        <v>500</v>
      </c>
      <c r="N554" s="104">
        <v>0</v>
      </c>
      <c r="O554" s="104">
        <v>590</v>
      </c>
      <c r="P554" s="104">
        <v>2140</v>
      </c>
      <c r="Q554" s="104">
        <v>2660</v>
      </c>
      <c r="R554" s="105">
        <v>0.35</v>
      </c>
      <c r="S554" s="106" t="s">
        <v>66</v>
      </c>
      <c r="U554" s="100">
        <f>AVERAGE(L$6:L554)</f>
        <v>4227.0491803278692</v>
      </c>
      <c r="V554" s="100">
        <f>AVERAGE(P$6:P554)</f>
        <v>1893.2422586520947</v>
      </c>
      <c r="W554" s="100">
        <f>AVERAGE(Q$6:Q554)</f>
        <v>2333.806921675774</v>
      </c>
      <c r="X554" s="6"/>
      <c r="Z554" s="103">
        <v>549</v>
      </c>
      <c r="AA554" s="103">
        <v>4</v>
      </c>
      <c r="AB554" s="103">
        <v>3</v>
      </c>
      <c r="AC554" s="103">
        <v>2</v>
      </c>
      <c r="AD554" s="104">
        <v>48</v>
      </c>
      <c r="AE554" s="103">
        <v>7</v>
      </c>
      <c r="AF554" s="103">
        <v>9</v>
      </c>
      <c r="AG554" s="104">
        <v>2400</v>
      </c>
      <c r="AH554" s="103">
        <v>5</v>
      </c>
      <c r="AI554" s="104">
        <v>450</v>
      </c>
      <c r="AJ554" s="104">
        <v>5850</v>
      </c>
      <c r="AK554" s="104">
        <v>500</v>
      </c>
      <c r="AL554" s="104">
        <v>0</v>
      </c>
      <c r="AM554" s="104">
        <v>480</v>
      </c>
      <c r="AN554" s="104">
        <v>1730</v>
      </c>
      <c r="AO554" s="104">
        <v>4120</v>
      </c>
      <c r="AP554" s="105">
        <v>0.25</v>
      </c>
      <c r="AQ554" s="106" t="s">
        <v>66</v>
      </c>
      <c r="AS554" s="100">
        <f>AVERAGE(AJ$6:AJ554)</f>
        <v>6160.3825136612022</v>
      </c>
      <c r="AT554" s="100">
        <f>AVERAGE(AN$6:AN554)</f>
        <v>2145.967213114754</v>
      </c>
      <c r="AU554" s="100">
        <f>AVERAGE(AO$6:AO554)</f>
        <v>4014.4153005464482</v>
      </c>
      <c r="AV554" s="6"/>
      <c r="AX554" s="103">
        <v>549</v>
      </c>
      <c r="AY554" s="103">
        <v>3</v>
      </c>
      <c r="AZ554" s="103">
        <v>3</v>
      </c>
      <c r="BA554" s="103">
        <v>5</v>
      </c>
      <c r="BB554" s="104">
        <v>51</v>
      </c>
      <c r="BC554" s="103">
        <v>12</v>
      </c>
      <c r="BD554" s="103">
        <v>17</v>
      </c>
      <c r="BE554" s="104">
        <v>1200</v>
      </c>
      <c r="BF554" s="103">
        <v>14</v>
      </c>
      <c r="BG554" s="104">
        <v>300</v>
      </c>
      <c r="BH554" s="104">
        <v>12700</v>
      </c>
      <c r="BI554" s="104">
        <v>300</v>
      </c>
      <c r="BJ554" s="104">
        <v>0</v>
      </c>
      <c r="BK554" s="104">
        <v>954</v>
      </c>
      <c r="BL554" s="104">
        <v>3354</v>
      </c>
      <c r="BM554" s="104">
        <v>9346</v>
      </c>
      <c r="BN554" s="105">
        <v>0.7</v>
      </c>
      <c r="BO554" s="106" t="str">
        <v>No</v>
      </c>
      <c r="BQ554" s="100">
        <f>AVERAGE(BH$6:BH554)</f>
        <v>7456.1020036429873</v>
      </c>
      <c r="BR554" s="100">
        <f>AVERAGE(BL$6:BL554)</f>
        <v>2062.6630236794172</v>
      </c>
      <c r="BS554" s="100">
        <f>AVERAGE(BM$6:BM554)</f>
        <v>5393.4389799635701</v>
      </c>
      <c r="BT554" s="6"/>
      <c r="BU554" s="103">
        <v>549</v>
      </c>
      <c r="BV554" s="103">
        <v>2</v>
      </c>
      <c r="BW554" s="103">
        <v>3</v>
      </c>
      <c r="BX554" s="103">
        <v>2</v>
      </c>
      <c r="BY554" s="104">
        <v>69</v>
      </c>
      <c r="BZ554" s="103">
        <v>5</v>
      </c>
      <c r="CA554" s="103">
        <v>7</v>
      </c>
      <c r="CB554" s="104">
        <v>800</v>
      </c>
      <c r="CC554" s="103">
        <v>5</v>
      </c>
      <c r="CD554" s="104">
        <v>300</v>
      </c>
      <c r="CE554" s="104">
        <v>5100</v>
      </c>
      <c r="CF554" s="104">
        <v>300</v>
      </c>
      <c r="CG554" s="104">
        <v>0</v>
      </c>
      <c r="CH554" s="104">
        <v>585</v>
      </c>
      <c r="CI554" s="104">
        <v>1635</v>
      </c>
      <c r="CJ554" s="104">
        <v>3465</v>
      </c>
      <c r="CK554" s="105">
        <v>0.25</v>
      </c>
      <c r="CL554" s="106" t="s">
        <v>66</v>
      </c>
      <c r="CN554" s="100">
        <f>AVERAGE(CE$6:CE554)</f>
        <v>7620.0364298724953</v>
      </c>
      <c r="CO554" s="100">
        <f>AVERAGE(CI$6:CI554)</f>
        <v>2114.9271402550089</v>
      </c>
      <c r="CP554" s="100">
        <f>AVERAGE(CJ$6:CJ554)</f>
        <v>5505.109289617486</v>
      </c>
    </row>
    <row r="555" spans="2:94" ht="16" x14ac:dyDescent="0.2">
      <c r="B555" s="103">
        <v>550</v>
      </c>
      <c r="C555" s="103">
        <v>3</v>
      </c>
      <c r="D555" s="103">
        <v>2</v>
      </c>
      <c r="E555" s="103">
        <v>4</v>
      </c>
      <c r="F555" s="104">
        <v>51</v>
      </c>
      <c r="G555" s="103">
        <v>6</v>
      </c>
      <c r="H555" s="103">
        <v>10</v>
      </c>
      <c r="I555" s="104">
        <v>1350</v>
      </c>
      <c r="J555" s="103">
        <v>7</v>
      </c>
      <c r="K555" s="104">
        <v>300</v>
      </c>
      <c r="L555" s="104">
        <v>4800</v>
      </c>
      <c r="M555" s="104">
        <v>500</v>
      </c>
      <c r="N555" s="104">
        <v>0</v>
      </c>
      <c r="O555" s="104">
        <v>597</v>
      </c>
      <c r="P555" s="104">
        <v>2147</v>
      </c>
      <c r="Q555" s="104">
        <v>2653</v>
      </c>
      <c r="R555" s="105">
        <v>0.35</v>
      </c>
      <c r="S555" s="106" t="s">
        <v>66</v>
      </c>
      <c r="U555" s="100">
        <f>AVERAGE(L$6:L555)</f>
        <v>4228.090909090909</v>
      </c>
      <c r="V555" s="100">
        <f>AVERAGE(P$6:P555)</f>
        <v>1893.7036363636364</v>
      </c>
      <c r="W555" s="100">
        <f>AVERAGE(Q$6:Q555)</f>
        <v>2334.3872727272728</v>
      </c>
      <c r="X555" s="6"/>
      <c r="Z555" s="103">
        <v>550</v>
      </c>
      <c r="AA555" s="103">
        <v>4</v>
      </c>
      <c r="AB555" s="103">
        <v>5</v>
      </c>
      <c r="AC555" s="103">
        <v>1</v>
      </c>
      <c r="AD555" s="104">
        <v>34</v>
      </c>
      <c r="AE555" s="103">
        <v>6</v>
      </c>
      <c r="AF555" s="103">
        <v>7</v>
      </c>
      <c r="AG555" s="104">
        <v>2400</v>
      </c>
      <c r="AH555" s="103">
        <v>3</v>
      </c>
      <c r="AI555" s="104">
        <v>750</v>
      </c>
      <c r="AJ555" s="104">
        <v>4950</v>
      </c>
      <c r="AK555" s="104">
        <v>500</v>
      </c>
      <c r="AL555" s="104">
        <v>0</v>
      </c>
      <c r="AM555" s="104">
        <v>342</v>
      </c>
      <c r="AN555" s="104">
        <v>1292</v>
      </c>
      <c r="AO555" s="104">
        <v>3658</v>
      </c>
      <c r="AP555" s="105">
        <v>0.15</v>
      </c>
      <c r="AQ555" s="106" t="s">
        <v>66</v>
      </c>
      <c r="AS555" s="100">
        <f>AVERAGE(AJ$6:AJ555)</f>
        <v>6158.181818181818</v>
      </c>
      <c r="AT555" s="100">
        <f>AVERAGE(AN$6:AN555)</f>
        <v>2144.4145454545455</v>
      </c>
      <c r="AU555" s="100">
        <f>AVERAGE(AO$6:AO555)</f>
        <v>4013.7672727272729</v>
      </c>
      <c r="AV555" s="6"/>
      <c r="AX555" s="103">
        <v>550</v>
      </c>
      <c r="AY555" s="103">
        <v>4</v>
      </c>
      <c r="AZ555" s="103">
        <v>3</v>
      </c>
      <c r="BA555" s="103">
        <v>3</v>
      </c>
      <c r="BB555" s="104">
        <v>74</v>
      </c>
      <c r="BC555" s="103">
        <v>7</v>
      </c>
      <c r="BD555" s="103">
        <v>10</v>
      </c>
      <c r="BE555" s="104">
        <v>1600</v>
      </c>
      <c r="BF555" s="103">
        <v>6</v>
      </c>
      <c r="BG555" s="104">
        <v>300</v>
      </c>
      <c r="BH555" s="104">
        <v>6700</v>
      </c>
      <c r="BI555" s="104">
        <v>300</v>
      </c>
      <c r="BJ555" s="104">
        <v>0</v>
      </c>
      <c r="BK555" s="104">
        <v>684</v>
      </c>
      <c r="BL555" s="104">
        <v>1884</v>
      </c>
      <c r="BM555" s="104">
        <v>4816</v>
      </c>
      <c r="BN555" s="105">
        <v>0.3</v>
      </c>
      <c r="BO555" s="106" t="str">
        <v>No</v>
      </c>
      <c r="BQ555" s="100">
        <f>AVERAGE(BH$6:BH555)</f>
        <v>7454.727272727273</v>
      </c>
      <c r="BR555" s="100">
        <f>AVERAGE(BL$6:BL555)</f>
        <v>2062.338181818182</v>
      </c>
      <c r="BS555" s="100">
        <f>AVERAGE(BM$6:BM555)</f>
        <v>5392.3890909090906</v>
      </c>
      <c r="BT555" s="6"/>
      <c r="BU555" s="103">
        <v>550</v>
      </c>
      <c r="BV555" s="103">
        <v>4</v>
      </c>
      <c r="BW555" s="103">
        <v>3</v>
      </c>
      <c r="BX555" s="103">
        <v>2</v>
      </c>
      <c r="BY555" s="104">
        <v>33</v>
      </c>
      <c r="BZ555" s="103">
        <v>9</v>
      </c>
      <c r="CA555" s="103">
        <v>11</v>
      </c>
      <c r="CB555" s="104">
        <v>1600</v>
      </c>
      <c r="CC555" s="103">
        <v>7</v>
      </c>
      <c r="CD555" s="104">
        <v>300</v>
      </c>
      <c r="CE555" s="104">
        <v>7500</v>
      </c>
      <c r="CF555" s="104">
        <v>300</v>
      </c>
      <c r="CG555" s="104">
        <v>0</v>
      </c>
      <c r="CH555" s="104">
        <v>471</v>
      </c>
      <c r="CI555" s="104">
        <v>1821</v>
      </c>
      <c r="CJ555" s="104">
        <v>5679</v>
      </c>
      <c r="CK555" s="105">
        <v>0.35</v>
      </c>
      <c r="CL555" s="106" t="s">
        <v>66</v>
      </c>
      <c r="CN555" s="100">
        <f>AVERAGE(CE$6:CE555)</f>
        <v>7619.818181818182</v>
      </c>
      <c r="CO555" s="100">
        <f>AVERAGE(CI$6:CI555)</f>
        <v>2114.3927272727274</v>
      </c>
      <c r="CP555" s="100">
        <f>AVERAGE(CJ$6:CJ555)</f>
        <v>5505.4254545454542</v>
      </c>
    </row>
    <row r="556" spans="2:94" ht="16" x14ac:dyDescent="0.2">
      <c r="B556" s="103">
        <v>551</v>
      </c>
      <c r="C556" s="103">
        <v>2</v>
      </c>
      <c r="D556" s="103">
        <v>2</v>
      </c>
      <c r="E556" s="103">
        <v>3</v>
      </c>
      <c r="F556" s="104">
        <v>56</v>
      </c>
      <c r="G556" s="103">
        <v>7</v>
      </c>
      <c r="H556" s="103">
        <v>10</v>
      </c>
      <c r="I556" s="104">
        <v>900</v>
      </c>
      <c r="J556" s="103">
        <v>8</v>
      </c>
      <c r="K556" s="104">
        <v>300</v>
      </c>
      <c r="L556" s="104">
        <v>4800</v>
      </c>
      <c r="M556" s="104">
        <v>500</v>
      </c>
      <c r="N556" s="104">
        <v>0</v>
      </c>
      <c r="O556" s="104">
        <v>688</v>
      </c>
      <c r="P556" s="104">
        <v>2388</v>
      </c>
      <c r="Q556" s="104">
        <v>2412</v>
      </c>
      <c r="R556" s="105">
        <v>0.4</v>
      </c>
      <c r="S556" s="106" t="s">
        <v>66</v>
      </c>
      <c r="U556" s="100">
        <f>AVERAGE(L$6:L556)</f>
        <v>4229.1288566243193</v>
      </c>
      <c r="V556" s="100">
        <f>AVERAGE(P$6:P556)</f>
        <v>1894.600725952813</v>
      </c>
      <c r="W556" s="100">
        <f>AVERAGE(Q$6:Q556)</f>
        <v>2334.5281306715065</v>
      </c>
      <c r="X556" s="6"/>
      <c r="Z556" s="103">
        <v>551</v>
      </c>
      <c r="AA556" s="103">
        <v>4</v>
      </c>
      <c r="AB556" s="103">
        <v>3</v>
      </c>
      <c r="AC556" s="103">
        <v>4</v>
      </c>
      <c r="AD556" s="104">
        <v>33</v>
      </c>
      <c r="AE556" s="103">
        <v>6</v>
      </c>
      <c r="AF556" s="103">
        <v>10</v>
      </c>
      <c r="AG556" s="104">
        <v>2400</v>
      </c>
      <c r="AH556" s="103">
        <v>6</v>
      </c>
      <c r="AI556" s="104">
        <v>450</v>
      </c>
      <c r="AJ556" s="104">
        <v>6450</v>
      </c>
      <c r="AK556" s="104">
        <v>500</v>
      </c>
      <c r="AL556" s="104">
        <v>0</v>
      </c>
      <c r="AM556" s="104">
        <v>438</v>
      </c>
      <c r="AN556" s="104">
        <v>1838</v>
      </c>
      <c r="AO556" s="104">
        <v>4612</v>
      </c>
      <c r="AP556" s="105">
        <v>0.3</v>
      </c>
      <c r="AQ556" s="106" t="s">
        <v>66</v>
      </c>
      <c r="AS556" s="100">
        <f>AVERAGE(AJ$6:AJ556)</f>
        <v>6158.7114337568055</v>
      </c>
      <c r="AT556" s="100">
        <f>AVERAGE(AN$6:AN556)</f>
        <v>2143.8584392014518</v>
      </c>
      <c r="AU556" s="100">
        <f>AVERAGE(AO$6:AO556)</f>
        <v>4014.8529945553537</v>
      </c>
      <c r="AV556" s="6"/>
      <c r="AX556" s="103">
        <v>551</v>
      </c>
      <c r="AY556" s="103">
        <v>4</v>
      </c>
      <c r="AZ556" s="103">
        <v>3</v>
      </c>
      <c r="BA556" s="103">
        <v>0</v>
      </c>
      <c r="BB556" s="104">
        <v>58</v>
      </c>
      <c r="BC556" s="103">
        <v>8</v>
      </c>
      <c r="BD556" s="103">
        <v>8</v>
      </c>
      <c r="BE556" s="104">
        <v>1600</v>
      </c>
      <c r="BF556" s="103">
        <v>4</v>
      </c>
      <c r="BG556" s="104">
        <v>300</v>
      </c>
      <c r="BH556" s="104">
        <v>5100</v>
      </c>
      <c r="BI556" s="104">
        <v>300</v>
      </c>
      <c r="BJ556" s="104">
        <v>0</v>
      </c>
      <c r="BK556" s="104">
        <v>472</v>
      </c>
      <c r="BL556" s="104">
        <v>1372</v>
      </c>
      <c r="BM556" s="104">
        <v>3728</v>
      </c>
      <c r="BN556" s="105">
        <v>0.2</v>
      </c>
      <c r="BO556" s="106" t="str">
        <v>No</v>
      </c>
      <c r="BQ556" s="100">
        <f>AVERAGE(BH$6:BH556)</f>
        <v>7450.453720508167</v>
      </c>
      <c r="BR556" s="100">
        <f>AVERAGE(BL$6:BL556)</f>
        <v>2061.0852994555353</v>
      </c>
      <c r="BS556" s="100">
        <f>AVERAGE(BM$6:BM556)</f>
        <v>5389.3684210526317</v>
      </c>
      <c r="BT556" s="6"/>
      <c r="BU556" s="103">
        <v>551</v>
      </c>
      <c r="BV556" s="103">
        <v>4</v>
      </c>
      <c r="BW556" s="103">
        <v>7</v>
      </c>
      <c r="BX556" s="103">
        <v>0</v>
      </c>
      <c r="BY556" s="104">
        <v>26</v>
      </c>
      <c r="BZ556" s="103">
        <v>7</v>
      </c>
      <c r="CA556" s="103">
        <v>7</v>
      </c>
      <c r="CB556" s="104">
        <v>1600</v>
      </c>
      <c r="CC556" s="103">
        <v>3</v>
      </c>
      <c r="CD556" s="104">
        <v>700</v>
      </c>
      <c r="CE556" s="104">
        <v>4700</v>
      </c>
      <c r="CF556" s="104">
        <v>300</v>
      </c>
      <c r="CG556" s="104">
        <v>0</v>
      </c>
      <c r="CH556" s="104">
        <v>318</v>
      </c>
      <c r="CI556" s="104">
        <v>1068</v>
      </c>
      <c r="CJ556" s="104">
        <v>3632</v>
      </c>
      <c r="CK556" s="105">
        <v>0.15</v>
      </c>
      <c r="CL556" s="106" t="s">
        <v>66</v>
      </c>
      <c r="CN556" s="100">
        <f>AVERAGE(CE$6:CE556)</f>
        <v>7614.5190562613434</v>
      </c>
      <c r="CO556" s="100">
        <f>AVERAGE(CI$6:CI556)</f>
        <v>2112.4936479128855</v>
      </c>
      <c r="CP556" s="100">
        <f>AVERAGE(CJ$6:CJ556)</f>
        <v>5502.0254083484569</v>
      </c>
    </row>
    <row r="557" spans="2:94" ht="16" x14ac:dyDescent="0.2">
      <c r="B557" s="103">
        <v>552</v>
      </c>
      <c r="C557" s="103">
        <v>3</v>
      </c>
      <c r="D557" s="103">
        <v>1</v>
      </c>
      <c r="E557" s="103">
        <v>1</v>
      </c>
      <c r="F557" s="104">
        <v>43</v>
      </c>
      <c r="G557" s="103">
        <v>5</v>
      </c>
      <c r="H557" s="103">
        <v>6</v>
      </c>
      <c r="I557" s="104">
        <v>1350</v>
      </c>
      <c r="J557" s="103">
        <v>3</v>
      </c>
      <c r="K557" s="104">
        <v>150</v>
      </c>
      <c r="L557" s="104">
        <v>2850</v>
      </c>
      <c r="M557" s="104">
        <v>500</v>
      </c>
      <c r="N557" s="104">
        <v>0</v>
      </c>
      <c r="O557" s="104">
        <v>369</v>
      </c>
      <c r="P557" s="104">
        <v>1319</v>
      </c>
      <c r="Q557" s="104">
        <v>1531</v>
      </c>
      <c r="R557" s="105">
        <v>0.15</v>
      </c>
      <c r="S557" s="106" t="s">
        <v>66</v>
      </c>
      <c r="U557" s="100">
        <f>AVERAGE(L$6:L557)</f>
        <v>4226.630434782609</v>
      </c>
      <c r="V557" s="100">
        <f>AVERAGE(P$6:P557)</f>
        <v>1893.5579710144928</v>
      </c>
      <c r="W557" s="100">
        <f>AVERAGE(Q$6:Q557)</f>
        <v>2333.072463768116</v>
      </c>
      <c r="X557" s="6"/>
      <c r="Z557" s="103">
        <v>552</v>
      </c>
      <c r="AA557" s="103">
        <v>1</v>
      </c>
      <c r="AB557" s="103">
        <v>4</v>
      </c>
      <c r="AC557" s="103">
        <v>2</v>
      </c>
      <c r="AD557" s="104">
        <v>39</v>
      </c>
      <c r="AE557" s="103">
        <v>9</v>
      </c>
      <c r="AF557" s="103">
        <v>11</v>
      </c>
      <c r="AG557" s="104">
        <v>600</v>
      </c>
      <c r="AH557" s="103">
        <v>10</v>
      </c>
      <c r="AI557" s="104">
        <v>600</v>
      </c>
      <c r="AJ557" s="104">
        <v>7200</v>
      </c>
      <c r="AK557" s="104">
        <v>500</v>
      </c>
      <c r="AL557" s="104">
        <v>0</v>
      </c>
      <c r="AM557" s="104">
        <v>630</v>
      </c>
      <c r="AN557" s="104">
        <v>2630</v>
      </c>
      <c r="AO557" s="104">
        <v>4570</v>
      </c>
      <c r="AP557" s="105">
        <v>0.5</v>
      </c>
      <c r="AQ557" s="106" t="s">
        <v>66</v>
      </c>
      <c r="AS557" s="100">
        <f>AVERAGE(AJ$6:AJ557)</f>
        <v>6160.597826086957</v>
      </c>
      <c r="AT557" s="100">
        <f>AVERAGE(AN$6:AN557)</f>
        <v>2144.7391304347825</v>
      </c>
      <c r="AU557" s="100">
        <f>AVERAGE(AO$6:AO557)</f>
        <v>4015.858695652174</v>
      </c>
      <c r="AV557" s="6"/>
      <c r="AX557" s="103">
        <v>552</v>
      </c>
      <c r="AY557" s="103">
        <v>4</v>
      </c>
      <c r="AZ557" s="103">
        <v>2</v>
      </c>
      <c r="BA557" s="103">
        <v>1</v>
      </c>
      <c r="BB557" s="104">
        <v>59</v>
      </c>
      <c r="BC557" s="103">
        <v>8</v>
      </c>
      <c r="BD557" s="103">
        <v>9</v>
      </c>
      <c r="BE557" s="104">
        <v>1600</v>
      </c>
      <c r="BF557" s="103">
        <v>5</v>
      </c>
      <c r="BG557" s="104">
        <v>200</v>
      </c>
      <c r="BH557" s="104">
        <v>5800</v>
      </c>
      <c r="BI557" s="104">
        <v>300</v>
      </c>
      <c r="BJ557" s="104">
        <v>0</v>
      </c>
      <c r="BK557" s="104">
        <v>535</v>
      </c>
      <c r="BL557" s="104">
        <v>1585</v>
      </c>
      <c r="BM557" s="104">
        <v>4215</v>
      </c>
      <c r="BN557" s="105">
        <v>0.25</v>
      </c>
      <c r="BO557" s="106" t="str">
        <v>No</v>
      </c>
      <c r="BQ557" s="100">
        <f>AVERAGE(BH$6:BH557)</f>
        <v>7447.463768115942</v>
      </c>
      <c r="BR557" s="100">
        <f>AVERAGE(BL$6:BL557)</f>
        <v>2060.2228260869565</v>
      </c>
      <c r="BS557" s="100">
        <f>AVERAGE(BM$6:BM557)</f>
        <v>5387.240942028986</v>
      </c>
      <c r="BT557" s="6"/>
      <c r="BU557" s="103">
        <v>552</v>
      </c>
      <c r="BV557" s="103">
        <v>0</v>
      </c>
      <c r="BW557" s="103">
        <v>4</v>
      </c>
      <c r="BX557" s="103">
        <v>1</v>
      </c>
      <c r="BY557" s="104">
        <v>68</v>
      </c>
      <c r="BZ557" s="103">
        <v>8</v>
      </c>
      <c r="CA557" s="103">
        <v>9</v>
      </c>
      <c r="CB557" s="104">
        <v>0</v>
      </c>
      <c r="CC557" s="103">
        <v>9</v>
      </c>
      <c r="CD557" s="104">
        <v>400</v>
      </c>
      <c r="CE557" s="104">
        <v>7600</v>
      </c>
      <c r="CF557" s="104">
        <v>300</v>
      </c>
      <c r="CG557" s="104">
        <v>0</v>
      </c>
      <c r="CH557" s="104">
        <v>852</v>
      </c>
      <c r="CI557" s="104">
        <v>2502</v>
      </c>
      <c r="CJ557" s="104">
        <v>5098</v>
      </c>
      <c r="CK557" s="105">
        <v>0.45</v>
      </c>
      <c r="CL557" s="106" t="s">
        <v>66</v>
      </c>
      <c r="CN557" s="100">
        <f>AVERAGE(CE$6:CE557)</f>
        <v>7614.492753623188</v>
      </c>
      <c r="CO557" s="100">
        <f>AVERAGE(CI$6:CI557)</f>
        <v>2113.199275362319</v>
      </c>
      <c r="CP557" s="100">
        <f>AVERAGE(CJ$6:CJ557)</f>
        <v>5501.29347826087</v>
      </c>
    </row>
    <row r="558" spans="2:94" ht="16" x14ac:dyDescent="0.2">
      <c r="B558" s="103">
        <v>553</v>
      </c>
      <c r="C558" s="103">
        <v>4</v>
      </c>
      <c r="D558" s="103">
        <v>0</v>
      </c>
      <c r="E558" s="103">
        <v>3</v>
      </c>
      <c r="F558" s="104">
        <v>64</v>
      </c>
      <c r="G558" s="103">
        <v>5</v>
      </c>
      <c r="H558" s="103">
        <v>8</v>
      </c>
      <c r="I558" s="104">
        <v>1800</v>
      </c>
      <c r="J558" s="103">
        <v>4</v>
      </c>
      <c r="K558" s="104">
        <v>0</v>
      </c>
      <c r="L558" s="104">
        <v>3600</v>
      </c>
      <c r="M558" s="104">
        <v>500</v>
      </c>
      <c r="N558" s="104">
        <v>0</v>
      </c>
      <c r="O558" s="104">
        <v>496</v>
      </c>
      <c r="P558" s="104">
        <v>1596</v>
      </c>
      <c r="Q558" s="104">
        <v>2004</v>
      </c>
      <c r="R558" s="105">
        <v>0.2</v>
      </c>
      <c r="S558" s="106" t="s">
        <v>66</v>
      </c>
      <c r="U558" s="100">
        <f>AVERAGE(L$6:L558)</f>
        <v>4225.497287522604</v>
      </c>
      <c r="V558" s="100">
        <f>AVERAGE(P$6:P558)</f>
        <v>1893.0198915009041</v>
      </c>
      <c r="W558" s="100">
        <f>AVERAGE(Q$6:Q558)</f>
        <v>2332.4773960216999</v>
      </c>
      <c r="X558" s="6"/>
      <c r="Z558" s="103">
        <v>553</v>
      </c>
      <c r="AA558" s="103">
        <v>4</v>
      </c>
      <c r="AB558" s="103">
        <v>5</v>
      </c>
      <c r="AC558" s="103">
        <v>3</v>
      </c>
      <c r="AD558" s="104">
        <v>49</v>
      </c>
      <c r="AE558" s="103">
        <v>6</v>
      </c>
      <c r="AF558" s="103">
        <v>9</v>
      </c>
      <c r="AG558" s="104">
        <v>2400</v>
      </c>
      <c r="AH558" s="103">
        <v>5</v>
      </c>
      <c r="AI558" s="104">
        <v>750</v>
      </c>
      <c r="AJ558" s="104">
        <v>6150</v>
      </c>
      <c r="AK558" s="104">
        <v>500</v>
      </c>
      <c r="AL558" s="104">
        <v>0</v>
      </c>
      <c r="AM558" s="104">
        <v>485</v>
      </c>
      <c r="AN558" s="104">
        <v>1735</v>
      </c>
      <c r="AO558" s="104">
        <v>4415</v>
      </c>
      <c r="AP558" s="105">
        <v>0.25</v>
      </c>
      <c r="AQ558" s="106" t="s">
        <v>66</v>
      </c>
      <c r="AS558" s="100">
        <f>AVERAGE(AJ$6:AJ558)</f>
        <v>6160.5786618444845</v>
      </c>
      <c r="AT558" s="100">
        <f>AVERAGE(AN$6:AN558)</f>
        <v>2143.998191681736</v>
      </c>
      <c r="AU558" s="100">
        <f>AVERAGE(AO$6:AO558)</f>
        <v>4016.5804701627485</v>
      </c>
      <c r="AV558" s="6"/>
      <c r="AX558" s="103">
        <v>553</v>
      </c>
      <c r="AY558" s="103">
        <v>2</v>
      </c>
      <c r="AZ558" s="103">
        <v>2</v>
      </c>
      <c r="BA558" s="103">
        <v>2</v>
      </c>
      <c r="BB558" s="104">
        <v>37</v>
      </c>
      <c r="BC558" s="103">
        <v>8</v>
      </c>
      <c r="BD558" s="103">
        <v>10</v>
      </c>
      <c r="BE558" s="104">
        <v>800</v>
      </c>
      <c r="BF558" s="103">
        <v>8</v>
      </c>
      <c r="BG558" s="104">
        <v>200</v>
      </c>
      <c r="BH558" s="104">
        <v>7400</v>
      </c>
      <c r="BI558" s="104">
        <v>300</v>
      </c>
      <c r="BJ558" s="104">
        <v>0</v>
      </c>
      <c r="BK558" s="104">
        <v>536</v>
      </c>
      <c r="BL558" s="104">
        <v>2036</v>
      </c>
      <c r="BM558" s="104">
        <v>5364</v>
      </c>
      <c r="BN558" s="105">
        <v>0.4</v>
      </c>
      <c r="BO558" s="106" t="str">
        <v>No</v>
      </c>
      <c r="BQ558" s="100">
        <f>AVERAGE(BH$6:BH558)</f>
        <v>7447.3779385171792</v>
      </c>
      <c r="BR558" s="100">
        <f>AVERAGE(BL$6:BL558)</f>
        <v>2060.1790235081376</v>
      </c>
      <c r="BS558" s="100">
        <f>AVERAGE(BM$6:BM558)</f>
        <v>5387.1989150090412</v>
      </c>
      <c r="BT558" s="6"/>
      <c r="BU558" s="103">
        <v>553</v>
      </c>
      <c r="BV558" s="103">
        <v>4</v>
      </c>
      <c r="BW558" s="103">
        <v>2</v>
      </c>
      <c r="BX558" s="103">
        <v>1</v>
      </c>
      <c r="BY558" s="104">
        <v>43</v>
      </c>
      <c r="BZ558" s="103">
        <v>9</v>
      </c>
      <c r="CA558" s="103">
        <v>10</v>
      </c>
      <c r="CB558" s="104">
        <v>1600</v>
      </c>
      <c r="CC558" s="103">
        <v>6</v>
      </c>
      <c r="CD558" s="104">
        <v>200</v>
      </c>
      <c r="CE558" s="104">
        <v>6600</v>
      </c>
      <c r="CF558" s="104">
        <v>300</v>
      </c>
      <c r="CG558" s="104">
        <v>0</v>
      </c>
      <c r="CH558" s="104">
        <v>498</v>
      </c>
      <c r="CI558" s="104">
        <v>1698</v>
      </c>
      <c r="CJ558" s="104">
        <v>4902</v>
      </c>
      <c r="CK558" s="105">
        <v>0.3</v>
      </c>
      <c r="CL558" s="106" t="s">
        <v>66</v>
      </c>
      <c r="CN558" s="100">
        <f>AVERAGE(CE$6:CE558)</f>
        <v>7612.658227848101</v>
      </c>
      <c r="CO558" s="100">
        <f>AVERAGE(CI$6:CI558)</f>
        <v>2112.4484629294757</v>
      </c>
      <c r="CP558" s="100">
        <f>AVERAGE(CJ$6:CJ558)</f>
        <v>5500.2097649186253</v>
      </c>
    </row>
    <row r="559" spans="2:94" ht="16" x14ac:dyDescent="0.2">
      <c r="B559" s="103">
        <v>554</v>
      </c>
      <c r="C559" s="103">
        <v>1</v>
      </c>
      <c r="D559" s="103">
        <v>4</v>
      </c>
      <c r="E559" s="103">
        <v>2</v>
      </c>
      <c r="F559" s="104">
        <v>76</v>
      </c>
      <c r="G559" s="103">
        <v>5</v>
      </c>
      <c r="H559" s="103">
        <v>7</v>
      </c>
      <c r="I559" s="104">
        <v>450</v>
      </c>
      <c r="J559" s="103">
        <v>6</v>
      </c>
      <c r="K559" s="104">
        <v>600</v>
      </c>
      <c r="L559" s="104">
        <v>3750</v>
      </c>
      <c r="M559" s="104">
        <v>500</v>
      </c>
      <c r="N559" s="104">
        <v>0</v>
      </c>
      <c r="O559" s="104">
        <v>696</v>
      </c>
      <c r="P559" s="104">
        <v>2096</v>
      </c>
      <c r="Q559" s="104">
        <v>1654</v>
      </c>
      <c r="R559" s="105">
        <v>0.3</v>
      </c>
      <c r="S559" s="106" t="s">
        <v>66</v>
      </c>
      <c r="U559" s="100">
        <f>AVERAGE(L$6:L559)</f>
        <v>4224.6389891696754</v>
      </c>
      <c r="V559" s="100">
        <f>AVERAGE(P$6:P559)</f>
        <v>1893.3862815884477</v>
      </c>
      <c r="W559" s="100">
        <f>AVERAGE(Q$6:Q559)</f>
        <v>2331.2527075812272</v>
      </c>
      <c r="X559" s="6"/>
      <c r="Z559" s="103">
        <v>554</v>
      </c>
      <c r="AA559" s="103">
        <v>1</v>
      </c>
      <c r="AB559" s="103">
        <v>4</v>
      </c>
      <c r="AC559" s="103">
        <v>3</v>
      </c>
      <c r="AD559" s="104">
        <v>62</v>
      </c>
      <c r="AE559" s="103">
        <v>8</v>
      </c>
      <c r="AF559" s="103">
        <v>11</v>
      </c>
      <c r="AG559" s="104">
        <v>600</v>
      </c>
      <c r="AH559" s="103">
        <v>10</v>
      </c>
      <c r="AI559" s="104">
        <v>600</v>
      </c>
      <c r="AJ559" s="104">
        <v>7200</v>
      </c>
      <c r="AK559" s="104">
        <v>500</v>
      </c>
      <c r="AL559" s="104">
        <v>0</v>
      </c>
      <c r="AM559" s="104">
        <v>860</v>
      </c>
      <c r="AN559" s="104">
        <v>2860</v>
      </c>
      <c r="AO559" s="104">
        <v>4340</v>
      </c>
      <c r="AP559" s="105">
        <v>0.5</v>
      </c>
      <c r="AQ559" s="106" t="s">
        <v>66</v>
      </c>
      <c r="AS559" s="100">
        <f>AVERAGE(AJ$6:AJ559)</f>
        <v>6162.4548736462093</v>
      </c>
      <c r="AT559" s="100">
        <f>AVERAGE(AN$6:AN559)</f>
        <v>2145.2906137184114</v>
      </c>
      <c r="AU559" s="100">
        <f>AVERAGE(AO$6:AO559)</f>
        <v>4017.164259927798</v>
      </c>
      <c r="AV559" s="6"/>
      <c r="AX559" s="103">
        <v>554</v>
      </c>
      <c r="AY559" s="103">
        <v>4</v>
      </c>
      <c r="AZ559" s="103">
        <v>2</v>
      </c>
      <c r="BA559" s="103">
        <v>3</v>
      </c>
      <c r="BB559" s="104">
        <v>35</v>
      </c>
      <c r="BC559" s="103">
        <v>7</v>
      </c>
      <c r="BD559" s="103">
        <v>10</v>
      </c>
      <c r="BE559" s="104">
        <v>1600</v>
      </c>
      <c r="BF559" s="103">
        <v>6</v>
      </c>
      <c r="BG559" s="104">
        <v>200</v>
      </c>
      <c r="BH559" s="104">
        <v>6600</v>
      </c>
      <c r="BI559" s="104">
        <v>300</v>
      </c>
      <c r="BJ559" s="104">
        <v>0</v>
      </c>
      <c r="BK559" s="104">
        <v>450</v>
      </c>
      <c r="BL559" s="104">
        <v>1650</v>
      </c>
      <c r="BM559" s="104">
        <v>4950</v>
      </c>
      <c r="BN559" s="105">
        <v>0.3</v>
      </c>
      <c r="BO559" s="106" t="str">
        <v>No</v>
      </c>
      <c r="BQ559" s="100">
        <f>AVERAGE(BH$6:BH559)</f>
        <v>7445.8483754512636</v>
      </c>
      <c r="BR559" s="100">
        <f>AVERAGE(BL$6:BL559)</f>
        <v>2059.4386281588449</v>
      </c>
      <c r="BS559" s="100">
        <f>AVERAGE(BM$6:BM559)</f>
        <v>5386.4097472924186</v>
      </c>
      <c r="BT559" s="6"/>
      <c r="BU559" s="103">
        <v>554</v>
      </c>
      <c r="BV559" s="103">
        <v>5</v>
      </c>
      <c r="BW559" s="103">
        <v>2</v>
      </c>
      <c r="BX559" s="103">
        <v>4</v>
      </c>
      <c r="BY559" s="104">
        <v>34</v>
      </c>
      <c r="BZ559" s="103">
        <v>6</v>
      </c>
      <c r="CA559" s="103">
        <v>10</v>
      </c>
      <c r="CB559" s="104">
        <v>2000</v>
      </c>
      <c r="CC559" s="103">
        <v>5</v>
      </c>
      <c r="CD559" s="104">
        <v>200</v>
      </c>
      <c r="CE559" s="104">
        <v>6200</v>
      </c>
      <c r="CF559" s="104">
        <v>300</v>
      </c>
      <c r="CG559" s="104">
        <v>0</v>
      </c>
      <c r="CH559" s="104">
        <v>410</v>
      </c>
      <c r="CI559" s="104">
        <v>1460</v>
      </c>
      <c r="CJ559" s="104">
        <v>4740</v>
      </c>
      <c r="CK559" s="105">
        <v>0.25</v>
      </c>
      <c r="CL559" s="106" t="s">
        <v>66</v>
      </c>
      <c r="CN559" s="100">
        <f>AVERAGE(CE$6:CE559)</f>
        <v>7610.1083032490978</v>
      </c>
      <c r="CO559" s="100">
        <f>AVERAGE(CI$6:CI559)</f>
        <v>2111.2707581227437</v>
      </c>
      <c r="CP559" s="100">
        <f>AVERAGE(CJ$6:CJ559)</f>
        <v>5498.8375451263537</v>
      </c>
    </row>
    <row r="560" spans="2:94" ht="16" x14ac:dyDescent="0.2">
      <c r="B560" s="103">
        <v>555</v>
      </c>
      <c r="C560" s="103">
        <v>0</v>
      </c>
      <c r="D560" s="103">
        <v>3</v>
      </c>
      <c r="E560" s="103">
        <v>4</v>
      </c>
      <c r="F560" s="104">
        <v>44</v>
      </c>
      <c r="G560" s="103">
        <v>6</v>
      </c>
      <c r="H560" s="103">
        <v>10</v>
      </c>
      <c r="I560" s="104">
        <v>0</v>
      </c>
      <c r="J560" s="103">
        <v>10</v>
      </c>
      <c r="K560" s="104">
        <v>450</v>
      </c>
      <c r="L560" s="104">
        <v>4950</v>
      </c>
      <c r="M560" s="104">
        <v>500</v>
      </c>
      <c r="N560" s="104">
        <v>0</v>
      </c>
      <c r="O560" s="104">
        <v>680</v>
      </c>
      <c r="P560" s="104">
        <v>2680</v>
      </c>
      <c r="Q560" s="104">
        <v>2270</v>
      </c>
      <c r="R560" s="105">
        <v>0.5</v>
      </c>
      <c r="S560" s="106" t="s">
        <v>66</v>
      </c>
      <c r="U560" s="100">
        <f>AVERAGE(L$6:L560)</f>
        <v>4225.9459459459458</v>
      </c>
      <c r="V560" s="100">
        <f>AVERAGE(P$6:P560)</f>
        <v>1894.8036036036035</v>
      </c>
      <c r="W560" s="100">
        <f>AVERAGE(Q$6:Q560)</f>
        <v>2331.1423423423425</v>
      </c>
      <c r="X560" s="6"/>
      <c r="Z560" s="103">
        <v>555</v>
      </c>
      <c r="AA560" s="103">
        <v>4</v>
      </c>
      <c r="AB560" s="103">
        <v>5</v>
      </c>
      <c r="AC560" s="103">
        <v>1</v>
      </c>
      <c r="AD560" s="104">
        <v>49</v>
      </c>
      <c r="AE560" s="103">
        <v>6</v>
      </c>
      <c r="AF560" s="103">
        <v>7</v>
      </c>
      <c r="AG560" s="104">
        <v>2400</v>
      </c>
      <c r="AH560" s="103">
        <v>3</v>
      </c>
      <c r="AI560" s="104">
        <v>750</v>
      </c>
      <c r="AJ560" s="104">
        <v>4950</v>
      </c>
      <c r="AK560" s="104">
        <v>500</v>
      </c>
      <c r="AL560" s="104">
        <v>0</v>
      </c>
      <c r="AM560" s="104">
        <v>387</v>
      </c>
      <c r="AN560" s="104">
        <v>1337</v>
      </c>
      <c r="AO560" s="104">
        <v>3613</v>
      </c>
      <c r="AP560" s="105">
        <v>0.15</v>
      </c>
      <c r="AQ560" s="106" t="s">
        <v>66</v>
      </c>
      <c r="AS560" s="100">
        <f>AVERAGE(AJ$6:AJ560)</f>
        <v>6160.27027027027</v>
      </c>
      <c r="AT560" s="100">
        <f>AVERAGE(AN$6:AN560)</f>
        <v>2143.8342342342344</v>
      </c>
      <c r="AU560" s="100">
        <f>AVERAGE(AO$6:AO560)</f>
        <v>4016.4360360360361</v>
      </c>
      <c r="AV560" s="6"/>
      <c r="AX560" s="103">
        <v>555</v>
      </c>
      <c r="AY560" s="103">
        <v>1</v>
      </c>
      <c r="AZ560" s="103">
        <v>2</v>
      </c>
      <c r="BA560" s="103">
        <v>1</v>
      </c>
      <c r="BB560" s="104">
        <v>77</v>
      </c>
      <c r="BC560" s="103">
        <v>7</v>
      </c>
      <c r="BD560" s="103">
        <v>8</v>
      </c>
      <c r="BE560" s="104">
        <v>400</v>
      </c>
      <c r="BF560" s="103">
        <v>7</v>
      </c>
      <c r="BG560" s="104">
        <v>200</v>
      </c>
      <c r="BH560" s="104">
        <v>6200</v>
      </c>
      <c r="BI560" s="104">
        <v>300</v>
      </c>
      <c r="BJ560" s="104">
        <v>0</v>
      </c>
      <c r="BK560" s="104">
        <v>779</v>
      </c>
      <c r="BL560" s="104">
        <v>2129</v>
      </c>
      <c r="BM560" s="104">
        <v>4071</v>
      </c>
      <c r="BN560" s="105">
        <v>0.35</v>
      </c>
      <c r="BO560" s="106" t="str">
        <v>No</v>
      </c>
      <c r="BQ560" s="100">
        <f>AVERAGE(BH$6:BH560)</f>
        <v>7443.6036036036039</v>
      </c>
      <c r="BR560" s="100">
        <f>AVERAGE(BL$6:BL560)</f>
        <v>2059.5639639639639</v>
      </c>
      <c r="BS560" s="100">
        <f>AVERAGE(BM$6:BM560)</f>
        <v>5384.03963963964</v>
      </c>
      <c r="BT560" s="6"/>
      <c r="BU560" s="103">
        <v>555</v>
      </c>
      <c r="BV560" s="103">
        <v>3</v>
      </c>
      <c r="BW560" s="103">
        <v>3</v>
      </c>
      <c r="BX560" s="103">
        <v>3</v>
      </c>
      <c r="BY560" s="104">
        <v>37</v>
      </c>
      <c r="BZ560" s="103">
        <v>6</v>
      </c>
      <c r="CA560" s="103">
        <v>9</v>
      </c>
      <c r="CB560" s="104">
        <v>1200</v>
      </c>
      <c r="CC560" s="103">
        <v>6</v>
      </c>
      <c r="CD560" s="104">
        <v>300</v>
      </c>
      <c r="CE560" s="104">
        <v>6300</v>
      </c>
      <c r="CF560" s="104">
        <v>300</v>
      </c>
      <c r="CG560" s="104">
        <v>0</v>
      </c>
      <c r="CH560" s="104">
        <v>462</v>
      </c>
      <c r="CI560" s="104">
        <v>1662</v>
      </c>
      <c r="CJ560" s="104">
        <v>4638</v>
      </c>
      <c r="CK560" s="105">
        <v>0.3</v>
      </c>
      <c r="CL560" s="106" t="s">
        <v>66</v>
      </c>
      <c r="CN560" s="100">
        <f>AVERAGE(CE$6:CE560)</f>
        <v>7607.7477477477478</v>
      </c>
      <c r="CO560" s="100">
        <f>AVERAGE(CI$6:CI560)</f>
        <v>2110.4612612612614</v>
      </c>
      <c r="CP560" s="100">
        <f>AVERAGE(CJ$6:CJ560)</f>
        <v>5497.2864864864869</v>
      </c>
    </row>
    <row r="561" spans="2:94" ht="16" x14ac:dyDescent="0.2">
      <c r="B561" s="103">
        <v>556</v>
      </c>
      <c r="C561" s="103">
        <v>5</v>
      </c>
      <c r="D561" s="103">
        <v>2</v>
      </c>
      <c r="E561" s="103">
        <v>0</v>
      </c>
      <c r="F561" s="104">
        <v>68</v>
      </c>
      <c r="G561" s="103">
        <v>5</v>
      </c>
      <c r="H561" s="103">
        <v>5</v>
      </c>
      <c r="I561" s="104">
        <v>2250</v>
      </c>
      <c r="J561" s="103">
        <v>0</v>
      </c>
      <c r="K561" s="104">
        <v>300</v>
      </c>
      <c r="L561" s="104">
        <v>2550</v>
      </c>
      <c r="M561" s="104">
        <v>500</v>
      </c>
      <c r="N561" s="104">
        <v>0</v>
      </c>
      <c r="O561" s="104">
        <v>240</v>
      </c>
      <c r="P561" s="104">
        <v>740</v>
      </c>
      <c r="Q561" s="104">
        <v>1810</v>
      </c>
      <c r="R561" s="105">
        <v>0</v>
      </c>
      <c r="S561" s="106" t="s">
        <v>66</v>
      </c>
      <c r="U561" s="100">
        <f>AVERAGE(L$6:L561)</f>
        <v>4222.9316546762593</v>
      </c>
      <c r="V561" s="100">
        <f>AVERAGE(P$6:P561)</f>
        <v>1892.7266187050359</v>
      </c>
      <c r="W561" s="100">
        <f>AVERAGE(Q$6:Q561)</f>
        <v>2330.205035971223</v>
      </c>
      <c r="X561" s="6"/>
      <c r="Z561" s="103">
        <v>556</v>
      </c>
      <c r="AA561" s="103">
        <v>4</v>
      </c>
      <c r="AB561" s="103">
        <v>3</v>
      </c>
      <c r="AC561" s="103">
        <v>3</v>
      </c>
      <c r="AD561" s="104">
        <v>58</v>
      </c>
      <c r="AE561" s="103">
        <v>7</v>
      </c>
      <c r="AF561" s="103">
        <v>10</v>
      </c>
      <c r="AG561" s="104">
        <v>2400</v>
      </c>
      <c r="AH561" s="103">
        <v>6</v>
      </c>
      <c r="AI561" s="104">
        <v>450</v>
      </c>
      <c r="AJ561" s="104">
        <v>6450</v>
      </c>
      <c r="AK561" s="104">
        <v>500</v>
      </c>
      <c r="AL561" s="104">
        <v>0</v>
      </c>
      <c r="AM561" s="104">
        <v>588</v>
      </c>
      <c r="AN561" s="104">
        <v>1988</v>
      </c>
      <c r="AO561" s="104">
        <v>4462</v>
      </c>
      <c r="AP561" s="105">
        <v>0.3</v>
      </c>
      <c r="AQ561" s="106" t="s">
        <v>66</v>
      </c>
      <c r="AS561" s="100">
        <f>AVERAGE(AJ$6:AJ561)</f>
        <v>6160.7913669064747</v>
      </c>
      <c r="AT561" s="100">
        <f>AVERAGE(AN$6:AN561)</f>
        <v>2143.5539568345325</v>
      </c>
      <c r="AU561" s="100">
        <f>AVERAGE(AO$6:AO561)</f>
        <v>4017.2374100719426</v>
      </c>
      <c r="AV561" s="6"/>
      <c r="AX561" s="103">
        <v>556</v>
      </c>
      <c r="AY561" s="103">
        <v>5</v>
      </c>
      <c r="AZ561" s="103">
        <v>3</v>
      </c>
      <c r="BA561" s="103">
        <v>3</v>
      </c>
      <c r="BB561" s="104">
        <v>37</v>
      </c>
      <c r="BC561" s="103">
        <v>9</v>
      </c>
      <c r="BD561" s="103">
        <v>12</v>
      </c>
      <c r="BE561" s="104">
        <v>2000</v>
      </c>
      <c r="BF561" s="103">
        <v>7</v>
      </c>
      <c r="BG561" s="104">
        <v>300</v>
      </c>
      <c r="BH561" s="104">
        <v>7900</v>
      </c>
      <c r="BI561" s="104">
        <v>300</v>
      </c>
      <c r="BJ561" s="104">
        <v>0</v>
      </c>
      <c r="BK561" s="104">
        <v>499</v>
      </c>
      <c r="BL561" s="104">
        <v>1849</v>
      </c>
      <c r="BM561" s="104">
        <v>6051</v>
      </c>
      <c r="BN561" s="105">
        <v>0.35</v>
      </c>
      <c r="BO561" s="106" t="str">
        <v>No</v>
      </c>
      <c r="BQ561" s="100">
        <f>AVERAGE(BH$6:BH561)</f>
        <v>7444.4244604316546</v>
      </c>
      <c r="BR561" s="100">
        <f>AVERAGE(BL$6:BL561)</f>
        <v>2059.1852517985612</v>
      </c>
      <c r="BS561" s="100">
        <f>AVERAGE(BM$6:BM561)</f>
        <v>5385.2392086330938</v>
      </c>
      <c r="BT561" s="6"/>
      <c r="BU561" s="103">
        <v>556</v>
      </c>
      <c r="BV561" s="103">
        <v>3</v>
      </c>
      <c r="BW561" s="103">
        <v>4</v>
      </c>
      <c r="BX561" s="103">
        <v>1</v>
      </c>
      <c r="BY561" s="104">
        <v>57</v>
      </c>
      <c r="BZ561" s="103">
        <v>5</v>
      </c>
      <c r="CA561" s="103">
        <v>6</v>
      </c>
      <c r="CB561" s="104">
        <v>1200</v>
      </c>
      <c r="CC561" s="103">
        <v>3</v>
      </c>
      <c r="CD561" s="104">
        <v>400</v>
      </c>
      <c r="CE561" s="104">
        <v>4000</v>
      </c>
      <c r="CF561" s="104">
        <v>300</v>
      </c>
      <c r="CG561" s="104">
        <v>0</v>
      </c>
      <c r="CH561" s="104">
        <v>411</v>
      </c>
      <c r="CI561" s="104">
        <v>1161</v>
      </c>
      <c r="CJ561" s="104">
        <v>2839</v>
      </c>
      <c r="CK561" s="105">
        <v>0.15</v>
      </c>
      <c r="CL561" s="106" t="s">
        <v>66</v>
      </c>
      <c r="CN561" s="100">
        <f>AVERAGE(CE$6:CE561)</f>
        <v>7601.258992805755</v>
      </c>
      <c r="CO561" s="100">
        <f>AVERAGE(CI$6:CI561)</f>
        <v>2108.7535971223024</v>
      </c>
      <c r="CP561" s="100">
        <f>AVERAGE(CJ$6:CJ561)</f>
        <v>5492.5053956834536</v>
      </c>
    </row>
    <row r="562" spans="2:94" ht="16" x14ac:dyDescent="0.2">
      <c r="B562" s="103">
        <v>557</v>
      </c>
      <c r="C562" s="103">
        <v>3</v>
      </c>
      <c r="D562" s="103">
        <v>4</v>
      </c>
      <c r="E562" s="103">
        <v>3</v>
      </c>
      <c r="F562" s="104">
        <v>36</v>
      </c>
      <c r="G562" s="103">
        <v>6</v>
      </c>
      <c r="H562" s="103">
        <v>9</v>
      </c>
      <c r="I562" s="104">
        <v>1350</v>
      </c>
      <c r="J562" s="103">
        <v>6</v>
      </c>
      <c r="K562" s="104">
        <v>600</v>
      </c>
      <c r="L562" s="104">
        <v>4650</v>
      </c>
      <c r="M562" s="104">
        <v>500</v>
      </c>
      <c r="N562" s="104">
        <v>0</v>
      </c>
      <c r="O562" s="104">
        <v>456</v>
      </c>
      <c r="P562" s="104">
        <v>1856</v>
      </c>
      <c r="Q562" s="104">
        <v>2794</v>
      </c>
      <c r="R562" s="105">
        <v>0.3</v>
      </c>
      <c r="S562" s="106" t="s">
        <v>66</v>
      </c>
      <c r="U562" s="100">
        <f>AVERAGE(L$6:L562)</f>
        <v>4223.6983842010768</v>
      </c>
      <c r="V562" s="100">
        <f>AVERAGE(P$6:P562)</f>
        <v>1892.6606822262117</v>
      </c>
      <c r="W562" s="100">
        <f>AVERAGE(Q$6:Q562)</f>
        <v>2331.0377019748653</v>
      </c>
      <c r="X562" s="6"/>
      <c r="Z562" s="103">
        <v>557</v>
      </c>
      <c r="AA562" s="103">
        <v>3</v>
      </c>
      <c r="AB562" s="103">
        <v>4</v>
      </c>
      <c r="AC562" s="103">
        <v>1</v>
      </c>
      <c r="AD562" s="104">
        <v>8</v>
      </c>
      <c r="AE562" s="103">
        <v>8</v>
      </c>
      <c r="AF562" s="103">
        <v>9</v>
      </c>
      <c r="AG562" s="104">
        <v>1800</v>
      </c>
      <c r="AH562" s="103">
        <v>6</v>
      </c>
      <c r="AI562" s="104">
        <v>600</v>
      </c>
      <c r="AJ562" s="104">
        <v>6000</v>
      </c>
      <c r="AK562" s="104">
        <v>500</v>
      </c>
      <c r="AL562" s="104">
        <v>0</v>
      </c>
      <c r="AM562" s="104">
        <v>288</v>
      </c>
      <c r="AN562" s="104">
        <v>1688</v>
      </c>
      <c r="AO562" s="104">
        <v>4312</v>
      </c>
      <c r="AP562" s="105">
        <v>0.3</v>
      </c>
      <c r="AQ562" s="106" t="s">
        <v>66</v>
      </c>
      <c r="AS562" s="100">
        <f>AVERAGE(AJ$6:AJ562)</f>
        <v>6160.502692998205</v>
      </c>
      <c r="AT562" s="100">
        <f>AVERAGE(AN$6:AN562)</f>
        <v>2142.7360861759425</v>
      </c>
      <c r="AU562" s="100">
        <f>AVERAGE(AO$6:AO562)</f>
        <v>4017.766606822262</v>
      </c>
      <c r="AV562" s="6"/>
      <c r="AX562" s="103">
        <v>557</v>
      </c>
      <c r="AY562" s="103">
        <v>2</v>
      </c>
      <c r="AZ562" s="103">
        <v>1</v>
      </c>
      <c r="BA562" s="103">
        <v>0</v>
      </c>
      <c r="BB562" s="104">
        <v>53</v>
      </c>
      <c r="BC562" s="103">
        <v>11</v>
      </c>
      <c r="BD562" s="103">
        <v>11</v>
      </c>
      <c r="BE562" s="104">
        <v>800</v>
      </c>
      <c r="BF562" s="103">
        <v>9</v>
      </c>
      <c r="BG562" s="104">
        <v>100</v>
      </c>
      <c r="BH562" s="104">
        <v>8100</v>
      </c>
      <c r="BI562" s="104">
        <v>300</v>
      </c>
      <c r="BJ562" s="104">
        <v>0</v>
      </c>
      <c r="BK562" s="104">
        <v>717</v>
      </c>
      <c r="BL562" s="104">
        <v>2367</v>
      </c>
      <c r="BM562" s="104">
        <v>5733</v>
      </c>
      <c r="BN562" s="105">
        <v>0.45</v>
      </c>
      <c r="BO562" s="106" t="str">
        <v>No</v>
      </c>
      <c r="BQ562" s="100">
        <f>AVERAGE(BH$6:BH562)</f>
        <v>7445.6014362657088</v>
      </c>
      <c r="BR562" s="100">
        <f>AVERAGE(BL$6:BL562)</f>
        <v>2059.7378815080788</v>
      </c>
      <c r="BS562" s="100">
        <f>AVERAGE(BM$6:BM562)</f>
        <v>5385.8635547576305</v>
      </c>
      <c r="BT562" s="6"/>
      <c r="BU562" s="103">
        <v>557</v>
      </c>
      <c r="BV562" s="103">
        <v>1</v>
      </c>
      <c r="BW562" s="103">
        <v>3</v>
      </c>
      <c r="BX562" s="103">
        <v>2</v>
      </c>
      <c r="BY562" s="104">
        <v>55</v>
      </c>
      <c r="BZ562" s="103">
        <v>6</v>
      </c>
      <c r="CA562" s="103">
        <v>8</v>
      </c>
      <c r="CB562" s="104">
        <v>400</v>
      </c>
      <c r="CC562" s="103">
        <v>7</v>
      </c>
      <c r="CD562" s="104">
        <v>300</v>
      </c>
      <c r="CE562" s="104">
        <v>6300</v>
      </c>
      <c r="CF562" s="104">
        <v>300</v>
      </c>
      <c r="CG562" s="104">
        <v>0</v>
      </c>
      <c r="CH562" s="104">
        <v>625</v>
      </c>
      <c r="CI562" s="104">
        <v>1975</v>
      </c>
      <c r="CJ562" s="104">
        <v>4325</v>
      </c>
      <c r="CK562" s="105">
        <v>0.35</v>
      </c>
      <c r="CL562" s="106" t="s">
        <v>66</v>
      </c>
      <c r="CN562" s="100">
        <f>AVERAGE(CE$6:CE562)</f>
        <v>7598.9228007181327</v>
      </c>
      <c r="CO562" s="100">
        <f>AVERAGE(CI$6:CI562)</f>
        <v>2108.5134649910233</v>
      </c>
      <c r="CP562" s="100">
        <f>AVERAGE(CJ$6:CJ562)</f>
        <v>5490.4093357271095</v>
      </c>
    </row>
    <row r="563" spans="2:94" ht="16" x14ac:dyDescent="0.2">
      <c r="B563" s="103">
        <v>558</v>
      </c>
      <c r="C563" s="103">
        <v>0</v>
      </c>
      <c r="D563" s="103">
        <v>3</v>
      </c>
      <c r="E563" s="103">
        <v>2</v>
      </c>
      <c r="F563" s="104">
        <v>69</v>
      </c>
      <c r="G563" s="103">
        <v>8</v>
      </c>
      <c r="H563" s="103">
        <v>10</v>
      </c>
      <c r="I563" s="104">
        <v>0</v>
      </c>
      <c r="J563" s="103">
        <v>10</v>
      </c>
      <c r="K563" s="104">
        <v>450</v>
      </c>
      <c r="L563" s="104">
        <v>4950</v>
      </c>
      <c r="M563" s="104">
        <v>500</v>
      </c>
      <c r="N563" s="104">
        <v>0</v>
      </c>
      <c r="O563" s="104">
        <v>930</v>
      </c>
      <c r="P563" s="104">
        <v>2930</v>
      </c>
      <c r="Q563" s="104">
        <v>2020</v>
      </c>
      <c r="R563" s="105">
        <v>0.5</v>
      </c>
      <c r="S563" s="106" t="s">
        <v>66</v>
      </c>
      <c r="U563" s="100">
        <f>AVERAGE(L$6:L563)</f>
        <v>4225</v>
      </c>
      <c r="V563" s="100">
        <f>AVERAGE(P$6:P563)</f>
        <v>1894.5197132616488</v>
      </c>
      <c r="W563" s="100">
        <f>AVERAGE(Q$6:Q563)</f>
        <v>2330.4802867383514</v>
      </c>
      <c r="X563" s="6"/>
      <c r="Z563" s="103">
        <v>558</v>
      </c>
      <c r="AA563" s="103">
        <v>4</v>
      </c>
      <c r="AB563" s="103">
        <v>4</v>
      </c>
      <c r="AC563" s="103">
        <v>3</v>
      </c>
      <c r="AD563" s="104">
        <v>45</v>
      </c>
      <c r="AE563" s="103">
        <v>8</v>
      </c>
      <c r="AF563" s="103">
        <v>11</v>
      </c>
      <c r="AG563" s="104">
        <v>2400</v>
      </c>
      <c r="AH563" s="103">
        <v>7</v>
      </c>
      <c r="AI563" s="104">
        <v>600</v>
      </c>
      <c r="AJ563" s="104">
        <v>7200</v>
      </c>
      <c r="AK563" s="104">
        <v>500</v>
      </c>
      <c r="AL563" s="104">
        <v>0</v>
      </c>
      <c r="AM563" s="104">
        <v>555</v>
      </c>
      <c r="AN563" s="104">
        <v>2105</v>
      </c>
      <c r="AO563" s="104">
        <v>5095</v>
      </c>
      <c r="AP563" s="105">
        <v>0.35</v>
      </c>
      <c r="AQ563" s="106" t="s">
        <v>66</v>
      </c>
      <c r="AS563" s="100">
        <f>AVERAGE(AJ$6:AJ563)</f>
        <v>6162.3655913978491</v>
      </c>
      <c r="AT563" s="100">
        <f>AVERAGE(AN$6:AN563)</f>
        <v>2142.668458781362</v>
      </c>
      <c r="AU563" s="100">
        <f>AVERAGE(AO$6:AO563)</f>
        <v>4019.6971326164876</v>
      </c>
      <c r="AV563" s="6"/>
      <c r="AX563" s="103">
        <v>558</v>
      </c>
      <c r="AY563" s="103">
        <v>2</v>
      </c>
      <c r="AZ563" s="103">
        <v>3</v>
      </c>
      <c r="BA563" s="103">
        <v>4</v>
      </c>
      <c r="BB563" s="104">
        <v>68</v>
      </c>
      <c r="BC563" s="103">
        <v>5</v>
      </c>
      <c r="BD563" s="103">
        <v>9</v>
      </c>
      <c r="BE563" s="104">
        <v>800</v>
      </c>
      <c r="BF563" s="103">
        <v>7</v>
      </c>
      <c r="BG563" s="104">
        <v>300</v>
      </c>
      <c r="BH563" s="104">
        <v>6700</v>
      </c>
      <c r="BI563" s="104">
        <v>300</v>
      </c>
      <c r="BJ563" s="104">
        <v>0</v>
      </c>
      <c r="BK563" s="104">
        <v>716</v>
      </c>
      <c r="BL563" s="104">
        <v>2066</v>
      </c>
      <c r="BM563" s="104">
        <v>4634</v>
      </c>
      <c r="BN563" s="105">
        <v>0.35</v>
      </c>
      <c r="BO563" s="106" t="str">
        <v>No</v>
      </c>
      <c r="BQ563" s="100">
        <f>AVERAGE(BH$6:BH563)</f>
        <v>7444.2652329749108</v>
      </c>
      <c r="BR563" s="100">
        <f>AVERAGE(BL$6:BL563)</f>
        <v>2059.7491039426523</v>
      </c>
      <c r="BS563" s="100">
        <f>AVERAGE(BM$6:BM563)</f>
        <v>5384.5161290322585</v>
      </c>
      <c r="BT563" s="6"/>
      <c r="BU563" s="103">
        <v>558</v>
      </c>
      <c r="BV563" s="103">
        <v>2</v>
      </c>
      <c r="BW563" s="103">
        <v>2</v>
      </c>
      <c r="BX563" s="103">
        <v>2</v>
      </c>
      <c r="BY563" s="104">
        <v>59</v>
      </c>
      <c r="BZ563" s="103">
        <v>7</v>
      </c>
      <c r="CA563" s="103">
        <v>9</v>
      </c>
      <c r="CB563" s="104">
        <v>800</v>
      </c>
      <c r="CC563" s="103">
        <v>7</v>
      </c>
      <c r="CD563" s="104">
        <v>200</v>
      </c>
      <c r="CE563" s="104">
        <v>6600</v>
      </c>
      <c r="CF563" s="104">
        <v>300</v>
      </c>
      <c r="CG563" s="104">
        <v>0</v>
      </c>
      <c r="CH563" s="104">
        <v>653</v>
      </c>
      <c r="CI563" s="104">
        <v>2003</v>
      </c>
      <c r="CJ563" s="104">
        <v>4597</v>
      </c>
      <c r="CK563" s="105">
        <v>0.35</v>
      </c>
      <c r="CL563" s="106" t="s">
        <v>66</v>
      </c>
      <c r="CN563" s="100">
        <f>AVERAGE(CE$6:CE563)</f>
        <v>7597.1326164874554</v>
      </c>
      <c r="CO563" s="100">
        <f>AVERAGE(CI$6:CI563)</f>
        <v>2108.3243727598565</v>
      </c>
      <c r="CP563" s="100">
        <f>AVERAGE(CJ$6:CJ563)</f>
        <v>5488.8082437275989</v>
      </c>
    </row>
    <row r="564" spans="2:94" ht="16" x14ac:dyDescent="0.2">
      <c r="B564" s="103">
        <v>559</v>
      </c>
      <c r="C564" s="103">
        <v>5</v>
      </c>
      <c r="D564" s="103">
        <v>4</v>
      </c>
      <c r="E564" s="103">
        <v>1</v>
      </c>
      <c r="F564" s="104">
        <v>69</v>
      </c>
      <c r="G564" s="103">
        <v>7</v>
      </c>
      <c r="H564" s="103">
        <v>8</v>
      </c>
      <c r="I564" s="104">
        <v>2250</v>
      </c>
      <c r="J564" s="103">
        <v>3</v>
      </c>
      <c r="K564" s="104">
        <v>600</v>
      </c>
      <c r="L564" s="104">
        <v>4200</v>
      </c>
      <c r="M564" s="104">
        <v>500</v>
      </c>
      <c r="N564" s="104">
        <v>0</v>
      </c>
      <c r="O564" s="104">
        <v>447</v>
      </c>
      <c r="P564" s="104">
        <v>1397</v>
      </c>
      <c r="Q564" s="104">
        <v>2803</v>
      </c>
      <c r="R564" s="105">
        <v>0.15</v>
      </c>
      <c r="S564" s="106" t="s">
        <v>66</v>
      </c>
      <c r="U564" s="100">
        <f>AVERAGE(L$6:L564)</f>
        <v>4224.9552772808584</v>
      </c>
      <c r="V564" s="100">
        <f>AVERAGE(P$6:P564)</f>
        <v>1893.6296958855098</v>
      </c>
      <c r="W564" s="100">
        <f>AVERAGE(Q$6:Q564)</f>
        <v>2331.3255813953488</v>
      </c>
      <c r="X564" s="6"/>
      <c r="Z564" s="103">
        <v>559</v>
      </c>
      <c r="AA564" s="103">
        <v>1</v>
      </c>
      <c r="AB564" s="103">
        <v>2</v>
      </c>
      <c r="AC564" s="103">
        <v>2</v>
      </c>
      <c r="AD564" s="104">
        <v>54</v>
      </c>
      <c r="AE564" s="103">
        <v>5</v>
      </c>
      <c r="AF564" s="103">
        <v>7</v>
      </c>
      <c r="AG564" s="104">
        <v>600</v>
      </c>
      <c r="AH564" s="103">
        <v>6</v>
      </c>
      <c r="AI564" s="104">
        <v>300</v>
      </c>
      <c r="AJ564" s="104">
        <v>4500</v>
      </c>
      <c r="AK564" s="104">
        <v>500</v>
      </c>
      <c r="AL564" s="104">
        <v>0</v>
      </c>
      <c r="AM564" s="104">
        <v>564</v>
      </c>
      <c r="AN564" s="104">
        <v>1964</v>
      </c>
      <c r="AO564" s="104">
        <v>2536</v>
      </c>
      <c r="AP564" s="105">
        <v>0.3</v>
      </c>
      <c r="AQ564" s="106" t="s">
        <v>66</v>
      </c>
      <c r="AS564" s="100">
        <f>AVERAGE(AJ$6:AJ564)</f>
        <v>6159.3917710196783</v>
      </c>
      <c r="AT564" s="100">
        <f>AVERAGE(AN$6:AN564)</f>
        <v>2142.3488372093025</v>
      </c>
      <c r="AU564" s="100">
        <f>AVERAGE(AO$6:AO564)</f>
        <v>4017.0429338103759</v>
      </c>
      <c r="AV564" s="6"/>
      <c r="AX564" s="103">
        <v>559</v>
      </c>
      <c r="AY564" s="103">
        <v>5</v>
      </c>
      <c r="AZ564" s="103">
        <v>3</v>
      </c>
      <c r="BA564" s="103">
        <v>0</v>
      </c>
      <c r="BB564" s="104">
        <v>27</v>
      </c>
      <c r="BC564" s="103">
        <v>8</v>
      </c>
      <c r="BD564" s="103">
        <v>8</v>
      </c>
      <c r="BE564" s="104">
        <v>2000</v>
      </c>
      <c r="BF564" s="103">
        <v>3</v>
      </c>
      <c r="BG564" s="104">
        <v>300</v>
      </c>
      <c r="BH564" s="104">
        <v>4700</v>
      </c>
      <c r="BI564" s="104">
        <v>300</v>
      </c>
      <c r="BJ564" s="104">
        <v>0</v>
      </c>
      <c r="BK564" s="104">
        <v>321</v>
      </c>
      <c r="BL564" s="104">
        <v>1071</v>
      </c>
      <c r="BM564" s="104">
        <v>3629</v>
      </c>
      <c r="BN564" s="105">
        <v>0.15</v>
      </c>
      <c r="BO564" s="106" t="str">
        <v>No</v>
      </c>
      <c r="BQ564" s="100">
        <f>AVERAGE(BH$6:BH564)</f>
        <v>7439.3559928443647</v>
      </c>
      <c r="BR564" s="100">
        <f>AVERAGE(BL$6:BL564)</f>
        <v>2057.9803220035778</v>
      </c>
      <c r="BS564" s="100">
        <f>AVERAGE(BM$6:BM564)</f>
        <v>5381.3756708407873</v>
      </c>
      <c r="BT564" s="6"/>
      <c r="BU564" s="103">
        <v>559</v>
      </c>
      <c r="BV564" s="103">
        <v>3</v>
      </c>
      <c r="BW564" s="103">
        <v>2</v>
      </c>
      <c r="BX564" s="103">
        <v>4</v>
      </c>
      <c r="BY564" s="104">
        <v>33</v>
      </c>
      <c r="BZ564" s="103">
        <v>9</v>
      </c>
      <c r="CA564" s="103">
        <v>13</v>
      </c>
      <c r="CB564" s="104">
        <v>1200</v>
      </c>
      <c r="CC564" s="103">
        <v>10</v>
      </c>
      <c r="CD564" s="104">
        <v>200</v>
      </c>
      <c r="CE564" s="104">
        <v>9400</v>
      </c>
      <c r="CF564" s="104">
        <v>300</v>
      </c>
      <c r="CG564" s="104">
        <v>0</v>
      </c>
      <c r="CH564" s="104">
        <v>570</v>
      </c>
      <c r="CI564" s="104">
        <v>2370</v>
      </c>
      <c r="CJ564" s="104">
        <v>7030</v>
      </c>
      <c r="CK564" s="105">
        <v>0.5</v>
      </c>
      <c r="CL564" s="106" t="s">
        <v>66</v>
      </c>
      <c r="CN564" s="100">
        <f>AVERAGE(CE$6:CE564)</f>
        <v>7600.3577817531304</v>
      </c>
      <c r="CO564" s="100">
        <f>AVERAGE(CI$6:CI564)</f>
        <v>2108.7924865831842</v>
      </c>
      <c r="CP564" s="100">
        <f>AVERAGE(CJ$6:CJ564)</f>
        <v>5491.5652951699467</v>
      </c>
    </row>
    <row r="565" spans="2:94" ht="16" x14ac:dyDescent="0.2">
      <c r="B565" s="103">
        <v>560</v>
      </c>
      <c r="C565" s="103">
        <v>2</v>
      </c>
      <c r="D565" s="103">
        <v>1</v>
      </c>
      <c r="E565" s="103">
        <v>1</v>
      </c>
      <c r="F565" s="104">
        <v>65</v>
      </c>
      <c r="G565" s="103">
        <v>7</v>
      </c>
      <c r="H565" s="103">
        <v>8</v>
      </c>
      <c r="I565" s="104">
        <v>900</v>
      </c>
      <c r="J565" s="103">
        <v>6</v>
      </c>
      <c r="K565" s="104">
        <v>150</v>
      </c>
      <c r="L565" s="104">
        <v>3750</v>
      </c>
      <c r="M565" s="104">
        <v>500</v>
      </c>
      <c r="N565" s="104">
        <v>0</v>
      </c>
      <c r="O565" s="104">
        <v>630</v>
      </c>
      <c r="P565" s="104">
        <v>2030</v>
      </c>
      <c r="Q565" s="104">
        <v>1720</v>
      </c>
      <c r="R565" s="105">
        <v>0.3</v>
      </c>
      <c r="S565" s="106" t="s">
        <v>66</v>
      </c>
      <c r="U565" s="100">
        <f>AVERAGE(L$6:L565)</f>
        <v>4224.1071428571431</v>
      </c>
      <c r="V565" s="100">
        <f>AVERAGE(P$6:P565)</f>
        <v>1893.8732142857143</v>
      </c>
      <c r="W565" s="100">
        <f>AVERAGE(Q$6:Q565)</f>
        <v>2330.2339285714284</v>
      </c>
      <c r="X565" s="6"/>
      <c r="Z565" s="103">
        <v>560</v>
      </c>
      <c r="AA565" s="103">
        <v>3</v>
      </c>
      <c r="AB565" s="103">
        <v>0</v>
      </c>
      <c r="AC565" s="103">
        <v>4</v>
      </c>
      <c r="AD565" s="104">
        <v>67</v>
      </c>
      <c r="AE565" s="103">
        <v>6</v>
      </c>
      <c r="AF565" s="103">
        <v>10</v>
      </c>
      <c r="AG565" s="104">
        <v>1800</v>
      </c>
      <c r="AH565" s="103">
        <v>7</v>
      </c>
      <c r="AI565" s="104">
        <v>0</v>
      </c>
      <c r="AJ565" s="104">
        <v>6000</v>
      </c>
      <c r="AK565" s="104">
        <v>500</v>
      </c>
      <c r="AL565" s="104">
        <v>0</v>
      </c>
      <c r="AM565" s="104">
        <v>709</v>
      </c>
      <c r="AN565" s="104">
        <v>2259</v>
      </c>
      <c r="AO565" s="104">
        <v>3741</v>
      </c>
      <c r="AP565" s="105">
        <v>0.35</v>
      </c>
      <c r="AQ565" s="106" t="s">
        <v>66</v>
      </c>
      <c r="AS565" s="100">
        <f>AVERAGE(AJ$6:AJ565)</f>
        <v>6159.1071428571431</v>
      </c>
      <c r="AT565" s="100">
        <f>AVERAGE(AN$6:AN565)</f>
        <v>2142.5571428571429</v>
      </c>
      <c r="AU565" s="100">
        <f>AVERAGE(AO$6:AO565)</f>
        <v>4016.55</v>
      </c>
      <c r="AV565" s="6"/>
      <c r="AX565" s="103">
        <v>560</v>
      </c>
      <c r="AY565" s="103">
        <v>0</v>
      </c>
      <c r="AZ565" s="103">
        <v>3</v>
      </c>
      <c r="BA565" s="103">
        <v>2</v>
      </c>
      <c r="BB565" s="104">
        <v>61</v>
      </c>
      <c r="BC565" s="103">
        <v>9</v>
      </c>
      <c r="BD565" s="103">
        <v>11</v>
      </c>
      <c r="BE565" s="104">
        <v>0</v>
      </c>
      <c r="BF565" s="103">
        <v>11</v>
      </c>
      <c r="BG565" s="104">
        <v>300</v>
      </c>
      <c r="BH565" s="104">
        <v>9100</v>
      </c>
      <c r="BI565" s="104">
        <v>300</v>
      </c>
      <c r="BJ565" s="104">
        <v>0</v>
      </c>
      <c r="BK565" s="104">
        <v>911</v>
      </c>
      <c r="BL565" s="104">
        <v>2861</v>
      </c>
      <c r="BM565" s="104">
        <v>6239</v>
      </c>
      <c r="BN565" s="105">
        <v>0.55000000000000004</v>
      </c>
      <c r="BO565" s="106" t="str">
        <v>No</v>
      </c>
      <c r="BQ565" s="100">
        <f>AVERAGE(BH$6:BH565)</f>
        <v>7442.3214285714284</v>
      </c>
      <c r="BR565" s="100">
        <f>AVERAGE(BL$6:BL565)</f>
        <v>2059.4142857142856</v>
      </c>
      <c r="BS565" s="100">
        <f>AVERAGE(BM$6:BM565)</f>
        <v>5382.9071428571433</v>
      </c>
      <c r="BT565" s="6"/>
      <c r="BU565" s="103">
        <v>560</v>
      </c>
      <c r="BV565" s="103">
        <v>0</v>
      </c>
      <c r="BW565" s="103">
        <v>1</v>
      </c>
      <c r="BX565" s="103">
        <v>3</v>
      </c>
      <c r="BY565" s="104">
        <v>47</v>
      </c>
      <c r="BZ565" s="103">
        <v>7</v>
      </c>
      <c r="CA565" s="103">
        <v>10</v>
      </c>
      <c r="CB565" s="104">
        <v>0</v>
      </c>
      <c r="CC565" s="103">
        <v>10</v>
      </c>
      <c r="CD565" s="104">
        <v>100</v>
      </c>
      <c r="CE565" s="104">
        <v>8100</v>
      </c>
      <c r="CF565" s="104">
        <v>300</v>
      </c>
      <c r="CG565" s="104">
        <v>0</v>
      </c>
      <c r="CH565" s="104">
        <v>710</v>
      </c>
      <c r="CI565" s="104">
        <v>2510</v>
      </c>
      <c r="CJ565" s="104">
        <v>5590</v>
      </c>
      <c r="CK565" s="105">
        <v>0.5</v>
      </c>
      <c r="CL565" s="106" t="s">
        <v>66</v>
      </c>
      <c r="CN565" s="100">
        <f>AVERAGE(CE$6:CE565)</f>
        <v>7601.25</v>
      </c>
      <c r="CO565" s="100">
        <f>AVERAGE(CI$6:CI565)</f>
        <v>2109.5089285714284</v>
      </c>
      <c r="CP565" s="100">
        <f>AVERAGE(CJ$6:CJ565)</f>
        <v>5491.7410714285716</v>
      </c>
    </row>
    <row r="566" spans="2:94" ht="16" x14ac:dyDescent="0.2">
      <c r="B566" s="103">
        <v>561</v>
      </c>
      <c r="C566" s="103">
        <v>2</v>
      </c>
      <c r="D566" s="103">
        <v>4</v>
      </c>
      <c r="E566" s="103">
        <v>3</v>
      </c>
      <c r="F566" s="104">
        <v>62</v>
      </c>
      <c r="G566" s="103">
        <v>5</v>
      </c>
      <c r="H566" s="103">
        <v>8</v>
      </c>
      <c r="I566" s="104">
        <v>900</v>
      </c>
      <c r="J566" s="103">
        <v>6</v>
      </c>
      <c r="K566" s="104">
        <v>600</v>
      </c>
      <c r="L566" s="104">
        <v>4200</v>
      </c>
      <c r="M566" s="104">
        <v>500</v>
      </c>
      <c r="N566" s="104">
        <v>0</v>
      </c>
      <c r="O566" s="104">
        <v>612</v>
      </c>
      <c r="P566" s="104">
        <v>2012</v>
      </c>
      <c r="Q566" s="104">
        <v>2188</v>
      </c>
      <c r="R566" s="105">
        <v>0.3</v>
      </c>
      <c r="S566" s="106" t="s">
        <v>66</v>
      </c>
      <c r="U566" s="100">
        <f>AVERAGE(L$6:L566)</f>
        <v>4224.0641711229946</v>
      </c>
      <c r="V566" s="100">
        <f>AVERAGE(P$6:P566)</f>
        <v>1894.0837789661318</v>
      </c>
      <c r="W566" s="100">
        <f>AVERAGE(Q$6:Q566)</f>
        <v>2329.9803921568628</v>
      </c>
      <c r="X566" s="6"/>
      <c r="Z566" s="103">
        <v>561</v>
      </c>
      <c r="AA566" s="103">
        <v>2</v>
      </c>
      <c r="AB566" s="103">
        <v>2</v>
      </c>
      <c r="AC566" s="103">
        <v>4</v>
      </c>
      <c r="AD566" s="104">
        <v>35</v>
      </c>
      <c r="AE566" s="103">
        <v>7</v>
      </c>
      <c r="AF566" s="103">
        <v>11</v>
      </c>
      <c r="AG566" s="104">
        <v>1200</v>
      </c>
      <c r="AH566" s="103">
        <v>9</v>
      </c>
      <c r="AI566" s="104">
        <v>300</v>
      </c>
      <c r="AJ566" s="104">
        <v>6900</v>
      </c>
      <c r="AK566" s="104">
        <v>500</v>
      </c>
      <c r="AL566" s="104">
        <v>0</v>
      </c>
      <c r="AM566" s="104">
        <v>555</v>
      </c>
      <c r="AN566" s="104">
        <v>2405</v>
      </c>
      <c r="AO566" s="104">
        <v>4495</v>
      </c>
      <c r="AP566" s="105">
        <v>0.45</v>
      </c>
      <c r="AQ566" s="106" t="s">
        <v>66</v>
      </c>
      <c r="AS566" s="100">
        <f>AVERAGE(AJ$6:AJ566)</f>
        <v>6160.4278074866306</v>
      </c>
      <c r="AT566" s="100">
        <f>AVERAGE(AN$6:AN566)</f>
        <v>2143.0249554367201</v>
      </c>
      <c r="AU566" s="100">
        <f>AVERAGE(AO$6:AO566)</f>
        <v>4017.402852049911</v>
      </c>
      <c r="AV566" s="6"/>
      <c r="AX566" s="103">
        <v>561</v>
      </c>
      <c r="AY566" s="103">
        <v>2</v>
      </c>
      <c r="AZ566" s="103">
        <v>2</v>
      </c>
      <c r="BA566" s="103">
        <v>2</v>
      </c>
      <c r="BB566" s="104">
        <v>44</v>
      </c>
      <c r="BC566" s="103">
        <v>6</v>
      </c>
      <c r="BD566" s="103">
        <v>8</v>
      </c>
      <c r="BE566" s="104">
        <v>800</v>
      </c>
      <c r="BF566" s="103">
        <v>6</v>
      </c>
      <c r="BG566" s="104">
        <v>200</v>
      </c>
      <c r="BH566" s="104">
        <v>5800</v>
      </c>
      <c r="BI566" s="104">
        <v>300</v>
      </c>
      <c r="BJ566" s="104">
        <v>0</v>
      </c>
      <c r="BK566" s="104">
        <v>504</v>
      </c>
      <c r="BL566" s="104">
        <v>1704</v>
      </c>
      <c r="BM566" s="104">
        <v>4096</v>
      </c>
      <c r="BN566" s="105">
        <v>0.3</v>
      </c>
      <c r="BO566" s="106" t="str">
        <v>No</v>
      </c>
      <c r="BQ566" s="100">
        <f>AVERAGE(BH$6:BH566)</f>
        <v>7439.393939393939</v>
      </c>
      <c r="BR566" s="100">
        <f>AVERAGE(BL$6:BL566)</f>
        <v>2058.7807486631018</v>
      </c>
      <c r="BS566" s="100">
        <f>AVERAGE(BM$6:BM566)</f>
        <v>5380.6131907308381</v>
      </c>
      <c r="BT566" s="6"/>
      <c r="BU566" s="103">
        <v>561</v>
      </c>
      <c r="BV566" s="103">
        <v>1</v>
      </c>
      <c r="BW566" s="103">
        <v>2</v>
      </c>
      <c r="BX566" s="103">
        <v>1</v>
      </c>
      <c r="BY566" s="104">
        <v>53</v>
      </c>
      <c r="BZ566" s="103">
        <v>10</v>
      </c>
      <c r="CA566" s="103">
        <v>11</v>
      </c>
      <c r="CB566" s="104">
        <v>400</v>
      </c>
      <c r="CC566" s="103">
        <v>10</v>
      </c>
      <c r="CD566" s="104">
        <v>200</v>
      </c>
      <c r="CE566" s="104">
        <v>8600</v>
      </c>
      <c r="CF566" s="104">
        <v>300</v>
      </c>
      <c r="CG566" s="104">
        <v>0</v>
      </c>
      <c r="CH566" s="104">
        <v>770</v>
      </c>
      <c r="CI566" s="104">
        <v>2570</v>
      </c>
      <c r="CJ566" s="104">
        <v>6030</v>
      </c>
      <c r="CK566" s="105">
        <v>0.5</v>
      </c>
      <c r="CL566" s="106" t="s">
        <v>66</v>
      </c>
      <c r="CN566" s="100">
        <f>AVERAGE(CE$6:CE566)</f>
        <v>7603.030303030303</v>
      </c>
      <c r="CO566" s="100">
        <f>AVERAGE(CI$6:CI566)</f>
        <v>2110.3297682709449</v>
      </c>
      <c r="CP566" s="100">
        <f>AVERAGE(CJ$6:CJ566)</f>
        <v>5492.7005347593586</v>
      </c>
    </row>
    <row r="567" spans="2:94" ht="16" x14ac:dyDescent="0.2">
      <c r="B567" s="103">
        <v>562</v>
      </c>
      <c r="C567" s="103">
        <v>1</v>
      </c>
      <c r="D567" s="103">
        <v>6</v>
      </c>
      <c r="E567" s="103">
        <v>2</v>
      </c>
      <c r="F567" s="104">
        <v>40</v>
      </c>
      <c r="G567" s="103">
        <v>4</v>
      </c>
      <c r="H567" s="103">
        <v>6</v>
      </c>
      <c r="I567" s="104">
        <v>450</v>
      </c>
      <c r="J567" s="103">
        <v>5</v>
      </c>
      <c r="K567" s="104">
        <v>900</v>
      </c>
      <c r="L567" s="104">
        <v>3600</v>
      </c>
      <c r="M567" s="104">
        <v>500</v>
      </c>
      <c r="N567" s="104">
        <v>0</v>
      </c>
      <c r="O567" s="104">
        <v>440</v>
      </c>
      <c r="P567" s="104">
        <v>1690</v>
      </c>
      <c r="Q567" s="104">
        <v>1910</v>
      </c>
      <c r="R567" s="105">
        <v>0.25</v>
      </c>
      <c r="S567" s="106" t="s">
        <v>66</v>
      </c>
      <c r="U567" s="100">
        <f>AVERAGE(L$6:L567)</f>
        <v>4222.9537366548038</v>
      </c>
      <c r="V567" s="100">
        <f>AVERAGE(P$6:P567)</f>
        <v>1893.7206405693951</v>
      </c>
      <c r="W567" s="100">
        <f>AVERAGE(Q$6:Q567)</f>
        <v>2329.2330960854092</v>
      </c>
      <c r="X567" s="6"/>
      <c r="Z567" s="103">
        <v>562</v>
      </c>
      <c r="AA567" s="103">
        <v>5</v>
      </c>
      <c r="AB567" s="103">
        <v>0</v>
      </c>
      <c r="AC567" s="103">
        <v>1</v>
      </c>
      <c r="AD567" s="104">
        <v>51</v>
      </c>
      <c r="AE567" s="103">
        <v>7</v>
      </c>
      <c r="AF567" s="103">
        <v>8</v>
      </c>
      <c r="AG567" s="104">
        <v>3000</v>
      </c>
      <c r="AH567" s="103">
        <v>3</v>
      </c>
      <c r="AI567" s="104">
        <v>0</v>
      </c>
      <c r="AJ567" s="104">
        <v>4800</v>
      </c>
      <c r="AK567" s="104">
        <v>500</v>
      </c>
      <c r="AL567" s="104">
        <v>0</v>
      </c>
      <c r="AM567" s="104">
        <v>393</v>
      </c>
      <c r="AN567" s="104">
        <v>1343</v>
      </c>
      <c r="AO567" s="104">
        <v>3457</v>
      </c>
      <c r="AP567" s="105">
        <v>0.15</v>
      </c>
      <c r="AQ567" s="106" t="s">
        <v>66</v>
      </c>
      <c r="AS567" s="100">
        <f>AVERAGE(AJ$6:AJ567)</f>
        <v>6158.0071174377226</v>
      </c>
      <c r="AT567" s="100">
        <f>AVERAGE(AN$6:AN567)</f>
        <v>2141.6014234875447</v>
      </c>
      <c r="AU567" s="100">
        <f>AVERAGE(AO$6:AO567)</f>
        <v>4016.4056939501779</v>
      </c>
      <c r="AV567" s="6"/>
      <c r="AX567" s="103">
        <v>562</v>
      </c>
      <c r="AY567" s="103">
        <v>4</v>
      </c>
      <c r="AZ567" s="103">
        <v>3</v>
      </c>
      <c r="BA567" s="103">
        <v>4</v>
      </c>
      <c r="BB567" s="104">
        <v>62</v>
      </c>
      <c r="BC567" s="103">
        <v>7</v>
      </c>
      <c r="BD567" s="103">
        <v>11</v>
      </c>
      <c r="BE567" s="104">
        <v>1600</v>
      </c>
      <c r="BF567" s="103">
        <v>7</v>
      </c>
      <c r="BG567" s="104">
        <v>300</v>
      </c>
      <c r="BH567" s="104">
        <v>7500</v>
      </c>
      <c r="BI567" s="104">
        <v>300</v>
      </c>
      <c r="BJ567" s="104">
        <v>0</v>
      </c>
      <c r="BK567" s="104">
        <v>674</v>
      </c>
      <c r="BL567" s="104">
        <v>2024</v>
      </c>
      <c r="BM567" s="104">
        <v>5476</v>
      </c>
      <c r="BN567" s="105">
        <v>0.35</v>
      </c>
      <c r="BO567" s="106" t="str">
        <v>No</v>
      </c>
      <c r="BQ567" s="100">
        <f>AVERAGE(BH$6:BH567)</f>
        <v>7439.5017793594307</v>
      </c>
      <c r="BR567" s="100">
        <f>AVERAGE(BL$6:BL567)</f>
        <v>2058.7188612099644</v>
      </c>
      <c r="BS567" s="100">
        <f>AVERAGE(BM$6:BM567)</f>
        <v>5380.7829181494662</v>
      </c>
      <c r="BT567" s="6"/>
      <c r="BU567" s="103">
        <v>562</v>
      </c>
      <c r="BV567" s="103">
        <v>5</v>
      </c>
      <c r="BW567" s="103">
        <v>1</v>
      </c>
      <c r="BX567" s="103">
        <v>1</v>
      </c>
      <c r="BY567" s="104">
        <v>58</v>
      </c>
      <c r="BZ567" s="103">
        <v>10</v>
      </c>
      <c r="CA567" s="103">
        <v>11</v>
      </c>
      <c r="CB567" s="104">
        <v>2000</v>
      </c>
      <c r="CC567" s="103">
        <v>6</v>
      </c>
      <c r="CD567" s="104">
        <v>100</v>
      </c>
      <c r="CE567" s="104">
        <v>6900</v>
      </c>
      <c r="CF567" s="104">
        <v>300</v>
      </c>
      <c r="CG567" s="104">
        <v>0</v>
      </c>
      <c r="CH567" s="104">
        <v>588</v>
      </c>
      <c r="CI567" s="104">
        <v>1788</v>
      </c>
      <c r="CJ567" s="104">
        <v>5112</v>
      </c>
      <c r="CK567" s="105">
        <v>0.3</v>
      </c>
      <c r="CL567" s="106" t="s">
        <v>66</v>
      </c>
      <c r="CN567" s="100">
        <f>AVERAGE(CE$6:CE567)</f>
        <v>7601.7793594306049</v>
      </c>
      <c r="CO567" s="100">
        <f>AVERAGE(CI$6:CI567)</f>
        <v>2109.7562277580073</v>
      </c>
      <c r="CP567" s="100">
        <f>AVERAGE(CJ$6:CJ567)</f>
        <v>5492.0231316725976</v>
      </c>
    </row>
    <row r="568" spans="2:94" ht="16" x14ac:dyDescent="0.2">
      <c r="B568" s="103">
        <v>563</v>
      </c>
      <c r="C568" s="103">
        <v>3</v>
      </c>
      <c r="D568" s="103">
        <v>3</v>
      </c>
      <c r="E568" s="103">
        <v>4</v>
      </c>
      <c r="F568" s="104">
        <v>56</v>
      </c>
      <c r="G568" s="103">
        <v>4</v>
      </c>
      <c r="H568" s="103">
        <v>8</v>
      </c>
      <c r="I568" s="104">
        <v>1350</v>
      </c>
      <c r="J568" s="103">
        <v>5</v>
      </c>
      <c r="K568" s="104">
        <v>450</v>
      </c>
      <c r="L568" s="104">
        <v>4050</v>
      </c>
      <c r="M568" s="104">
        <v>500</v>
      </c>
      <c r="N568" s="104">
        <v>0</v>
      </c>
      <c r="O568" s="104">
        <v>520</v>
      </c>
      <c r="P568" s="104">
        <v>1770</v>
      </c>
      <c r="Q568" s="104">
        <v>2280</v>
      </c>
      <c r="R568" s="105">
        <v>0.25</v>
      </c>
      <c r="S568" s="106" t="s">
        <v>66</v>
      </c>
      <c r="U568" s="100">
        <f>AVERAGE(L$6:L568)</f>
        <v>4222.6465364120786</v>
      </c>
      <c r="V568" s="100">
        <f>AVERAGE(P$6:P568)</f>
        <v>1893.5008880994671</v>
      </c>
      <c r="W568" s="100">
        <f>AVERAGE(Q$6:Q568)</f>
        <v>2329.1456483126112</v>
      </c>
      <c r="X568" s="6"/>
      <c r="Z568" s="103">
        <v>563</v>
      </c>
      <c r="AA568" s="103">
        <v>1</v>
      </c>
      <c r="AB568" s="103">
        <v>3</v>
      </c>
      <c r="AC568" s="103">
        <v>3</v>
      </c>
      <c r="AD568" s="104">
        <v>73</v>
      </c>
      <c r="AE568" s="103">
        <v>7</v>
      </c>
      <c r="AF568" s="103">
        <v>10</v>
      </c>
      <c r="AG568" s="104">
        <v>600</v>
      </c>
      <c r="AH568" s="103">
        <v>9</v>
      </c>
      <c r="AI568" s="104">
        <v>450</v>
      </c>
      <c r="AJ568" s="104">
        <v>6450</v>
      </c>
      <c r="AK568" s="104">
        <v>500</v>
      </c>
      <c r="AL568" s="104">
        <v>0</v>
      </c>
      <c r="AM568" s="104">
        <v>897</v>
      </c>
      <c r="AN568" s="104">
        <v>2747</v>
      </c>
      <c r="AO568" s="104">
        <v>3703</v>
      </c>
      <c r="AP568" s="105">
        <v>0.45</v>
      </c>
      <c r="AQ568" s="106" t="s">
        <v>66</v>
      </c>
      <c r="AS568" s="100">
        <f>AVERAGE(AJ$6:AJ568)</f>
        <v>6158.5257548845475</v>
      </c>
      <c r="AT568" s="100">
        <f>AVERAGE(AN$6:AN568)</f>
        <v>2142.6767317939607</v>
      </c>
      <c r="AU568" s="100">
        <f>AVERAGE(AO$6:AO568)</f>
        <v>4015.8490230905863</v>
      </c>
      <c r="AV568" s="6"/>
      <c r="AX568" s="103">
        <v>563</v>
      </c>
      <c r="AY568" s="103">
        <v>5</v>
      </c>
      <c r="AZ568" s="103">
        <v>1</v>
      </c>
      <c r="BA568" s="103">
        <v>3</v>
      </c>
      <c r="BB568" s="104">
        <v>48</v>
      </c>
      <c r="BC568" s="103">
        <v>9</v>
      </c>
      <c r="BD568" s="103">
        <v>12</v>
      </c>
      <c r="BE568" s="104">
        <v>2000</v>
      </c>
      <c r="BF568" s="103">
        <v>7</v>
      </c>
      <c r="BG568" s="104">
        <v>100</v>
      </c>
      <c r="BH568" s="104">
        <v>7700</v>
      </c>
      <c r="BI568" s="104">
        <v>300</v>
      </c>
      <c r="BJ568" s="104">
        <v>0</v>
      </c>
      <c r="BK568" s="104">
        <v>576</v>
      </c>
      <c r="BL568" s="104">
        <v>1926</v>
      </c>
      <c r="BM568" s="104">
        <v>5774</v>
      </c>
      <c r="BN568" s="105">
        <v>0.35</v>
      </c>
      <c r="BO568" s="106" t="str">
        <v>No</v>
      </c>
      <c r="BQ568" s="100">
        <f>AVERAGE(BH$6:BH568)</f>
        <v>7439.9644760213141</v>
      </c>
      <c r="BR568" s="100">
        <f>AVERAGE(BL$6:BL568)</f>
        <v>2058.4831261101244</v>
      </c>
      <c r="BS568" s="100">
        <f>AVERAGE(BM$6:BM568)</f>
        <v>5381.4813499111897</v>
      </c>
      <c r="BT568" s="6"/>
      <c r="BU568" s="103">
        <v>563</v>
      </c>
      <c r="BV568" s="103">
        <v>0</v>
      </c>
      <c r="BW568" s="103">
        <v>2</v>
      </c>
      <c r="BX568" s="103">
        <v>3</v>
      </c>
      <c r="BY568" s="104">
        <v>32</v>
      </c>
      <c r="BZ568" s="103">
        <v>11</v>
      </c>
      <c r="CA568" s="103">
        <v>14</v>
      </c>
      <c r="CB568" s="104">
        <v>0</v>
      </c>
      <c r="CC568" s="103">
        <v>14</v>
      </c>
      <c r="CD568" s="104">
        <v>200</v>
      </c>
      <c r="CE568" s="104">
        <v>11400</v>
      </c>
      <c r="CF568" s="104">
        <v>300</v>
      </c>
      <c r="CG568" s="104">
        <v>0</v>
      </c>
      <c r="CH568" s="104">
        <v>688</v>
      </c>
      <c r="CI568" s="104">
        <v>3088</v>
      </c>
      <c r="CJ568" s="104">
        <v>8312</v>
      </c>
      <c r="CK568" s="105">
        <v>0.7</v>
      </c>
      <c r="CL568" s="106" t="s">
        <v>66</v>
      </c>
      <c r="CN568" s="100">
        <f>AVERAGE(CE$6:CE568)</f>
        <v>7608.5257548845475</v>
      </c>
      <c r="CO568" s="100">
        <f>AVERAGE(CI$6:CI568)</f>
        <v>2111.4937833037302</v>
      </c>
      <c r="CP568" s="100">
        <f>AVERAGE(CJ$6:CJ568)</f>
        <v>5497.0319715808173</v>
      </c>
    </row>
    <row r="569" spans="2:94" ht="16" x14ac:dyDescent="0.2">
      <c r="B569" s="103">
        <v>564</v>
      </c>
      <c r="C569" s="103">
        <v>3</v>
      </c>
      <c r="D569" s="103">
        <v>3</v>
      </c>
      <c r="E569" s="103">
        <v>4</v>
      </c>
      <c r="F569" s="104">
        <v>32</v>
      </c>
      <c r="G569" s="103">
        <v>4</v>
      </c>
      <c r="H569" s="103">
        <v>8</v>
      </c>
      <c r="I569" s="104">
        <v>1350</v>
      </c>
      <c r="J569" s="103">
        <v>5</v>
      </c>
      <c r="K569" s="104">
        <v>450</v>
      </c>
      <c r="L569" s="104">
        <v>4050</v>
      </c>
      <c r="M569" s="104">
        <v>500</v>
      </c>
      <c r="N569" s="104">
        <v>0</v>
      </c>
      <c r="O569" s="104">
        <v>400</v>
      </c>
      <c r="P569" s="104">
        <v>1650</v>
      </c>
      <c r="Q569" s="104">
        <v>2400</v>
      </c>
      <c r="R569" s="105">
        <v>0.25</v>
      </c>
      <c r="S569" s="106" t="s">
        <v>66</v>
      </c>
      <c r="U569" s="100">
        <f>AVERAGE(L$6:L569)</f>
        <v>4222.3404255319147</v>
      </c>
      <c r="V569" s="100">
        <f>AVERAGE(P$6:P569)</f>
        <v>1893.0691489361702</v>
      </c>
      <c r="W569" s="100">
        <f>AVERAGE(Q$6:Q569)</f>
        <v>2329.2712765957449</v>
      </c>
      <c r="X569" s="6"/>
      <c r="Z569" s="103">
        <v>564</v>
      </c>
      <c r="AA569" s="103">
        <v>2</v>
      </c>
      <c r="AB569" s="103">
        <v>4</v>
      </c>
      <c r="AC569" s="103">
        <v>3</v>
      </c>
      <c r="AD569" s="104">
        <v>50</v>
      </c>
      <c r="AE569" s="103">
        <v>7</v>
      </c>
      <c r="AF569" s="103">
        <v>10</v>
      </c>
      <c r="AG569" s="104">
        <v>1200</v>
      </c>
      <c r="AH569" s="103">
        <v>8</v>
      </c>
      <c r="AI569" s="104">
        <v>600</v>
      </c>
      <c r="AJ569" s="104">
        <v>6600</v>
      </c>
      <c r="AK569" s="104">
        <v>500</v>
      </c>
      <c r="AL569" s="104">
        <v>0</v>
      </c>
      <c r="AM569" s="104">
        <v>640</v>
      </c>
      <c r="AN569" s="104">
        <v>2340</v>
      </c>
      <c r="AO569" s="104">
        <v>4260</v>
      </c>
      <c r="AP569" s="105">
        <v>0.4</v>
      </c>
      <c r="AQ569" s="106" t="s">
        <v>66</v>
      </c>
      <c r="AS569" s="100">
        <f>AVERAGE(AJ$6:AJ569)</f>
        <v>6159.3085106382978</v>
      </c>
      <c r="AT569" s="100">
        <f>AVERAGE(AN$6:AN569)</f>
        <v>2143.0265957446809</v>
      </c>
      <c r="AU569" s="100">
        <f>AVERAGE(AO$6:AO569)</f>
        <v>4016.2819148936169</v>
      </c>
      <c r="AV569" s="6"/>
      <c r="AX569" s="103">
        <v>564</v>
      </c>
      <c r="AY569" s="103">
        <v>5</v>
      </c>
      <c r="AZ569" s="103">
        <v>4</v>
      </c>
      <c r="BA569" s="103">
        <v>4</v>
      </c>
      <c r="BB569" s="104">
        <v>47</v>
      </c>
      <c r="BC569" s="103">
        <v>10</v>
      </c>
      <c r="BD569" s="103">
        <v>14</v>
      </c>
      <c r="BE569" s="104">
        <v>2000</v>
      </c>
      <c r="BF569" s="103">
        <v>9</v>
      </c>
      <c r="BG569" s="104">
        <v>400</v>
      </c>
      <c r="BH569" s="104">
        <v>9600</v>
      </c>
      <c r="BI569" s="104">
        <v>300</v>
      </c>
      <c r="BJ569" s="104">
        <v>0</v>
      </c>
      <c r="BK569" s="104">
        <v>663</v>
      </c>
      <c r="BL569" s="104">
        <v>2313</v>
      </c>
      <c r="BM569" s="104">
        <v>7287</v>
      </c>
      <c r="BN569" s="105">
        <v>0.45</v>
      </c>
      <c r="BO569" s="106" t="str">
        <v>No</v>
      </c>
      <c r="BQ569" s="100">
        <f>AVERAGE(BH$6:BH569)</f>
        <v>7443.7943262411345</v>
      </c>
      <c r="BR569" s="100">
        <f>AVERAGE(BL$6:BL569)</f>
        <v>2058.9343971631206</v>
      </c>
      <c r="BS569" s="100">
        <f>AVERAGE(BM$6:BM569)</f>
        <v>5384.8599290780139</v>
      </c>
      <c r="BT569" s="6"/>
      <c r="BU569" s="103">
        <v>564</v>
      </c>
      <c r="BV569" s="103">
        <v>2</v>
      </c>
      <c r="BW569" s="103">
        <v>3</v>
      </c>
      <c r="BX569" s="103">
        <v>1</v>
      </c>
      <c r="BY569" s="104">
        <v>50</v>
      </c>
      <c r="BZ569" s="103">
        <v>10</v>
      </c>
      <c r="CA569" s="103">
        <v>11</v>
      </c>
      <c r="CB569" s="104">
        <v>800</v>
      </c>
      <c r="CC569" s="103">
        <v>9</v>
      </c>
      <c r="CD569" s="104">
        <v>300</v>
      </c>
      <c r="CE569" s="104">
        <v>8300</v>
      </c>
      <c r="CF569" s="104">
        <v>300</v>
      </c>
      <c r="CG569" s="104">
        <v>0</v>
      </c>
      <c r="CH569" s="104">
        <v>690</v>
      </c>
      <c r="CI569" s="104">
        <v>2340</v>
      </c>
      <c r="CJ569" s="104">
        <v>5960</v>
      </c>
      <c r="CK569" s="105">
        <v>0.45</v>
      </c>
      <c r="CL569" s="106" t="s">
        <v>66</v>
      </c>
      <c r="CN569" s="100">
        <f>AVERAGE(CE$6:CE569)</f>
        <v>7609.7517730496456</v>
      </c>
      <c r="CO569" s="100">
        <f>AVERAGE(CI$6:CI569)</f>
        <v>2111.8989361702129</v>
      </c>
      <c r="CP569" s="100">
        <f>AVERAGE(CJ$6:CJ569)</f>
        <v>5497.8528368794323</v>
      </c>
    </row>
    <row r="570" spans="2:94" ht="16" x14ac:dyDescent="0.2">
      <c r="B570" s="103">
        <v>565</v>
      </c>
      <c r="C570" s="103">
        <v>3</v>
      </c>
      <c r="D570" s="103">
        <v>4</v>
      </c>
      <c r="E570" s="103">
        <v>2</v>
      </c>
      <c r="F570" s="104">
        <v>58</v>
      </c>
      <c r="G570" s="103">
        <v>7</v>
      </c>
      <c r="H570" s="103">
        <v>9</v>
      </c>
      <c r="I570" s="104">
        <v>1350</v>
      </c>
      <c r="J570" s="103">
        <v>6</v>
      </c>
      <c r="K570" s="104">
        <v>600</v>
      </c>
      <c r="L570" s="104">
        <v>4650</v>
      </c>
      <c r="M570" s="104">
        <v>500</v>
      </c>
      <c r="N570" s="104">
        <v>0</v>
      </c>
      <c r="O570" s="104">
        <v>588</v>
      </c>
      <c r="P570" s="104">
        <v>1988</v>
      </c>
      <c r="Q570" s="104">
        <v>2662</v>
      </c>
      <c r="R570" s="105">
        <v>0.3</v>
      </c>
      <c r="S570" s="106" t="s">
        <v>66</v>
      </c>
      <c r="U570" s="100">
        <f>AVERAGE(L$6:L570)</f>
        <v>4223.0973451327436</v>
      </c>
      <c r="V570" s="100">
        <f>AVERAGE(P$6:P570)</f>
        <v>1893.237168141593</v>
      </c>
      <c r="W570" s="100">
        <f>AVERAGE(Q$6:Q570)</f>
        <v>2329.8601769911506</v>
      </c>
      <c r="X570" s="6"/>
      <c r="Z570" s="103">
        <v>565</v>
      </c>
      <c r="AA570" s="103">
        <v>4</v>
      </c>
      <c r="AB570" s="103">
        <v>3</v>
      </c>
      <c r="AC570" s="103">
        <v>1</v>
      </c>
      <c r="AD570" s="104">
        <v>42</v>
      </c>
      <c r="AE570" s="103">
        <v>8</v>
      </c>
      <c r="AF570" s="103">
        <v>9</v>
      </c>
      <c r="AG570" s="104">
        <v>2400</v>
      </c>
      <c r="AH570" s="103">
        <v>5</v>
      </c>
      <c r="AI570" s="104">
        <v>450</v>
      </c>
      <c r="AJ570" s="104">
        <v>5850</v>
      </c>
      <c r="AK570" s="104">
        <v>500</v>
      </c>
      <c r="AL570" s="104">
        <v>0</v>
      </c>
      <c r="AM570" s="104">
        <v>450</v>
      </c>
      <c r="AN570" s="104">
        <v>1700</v>
      </c>
      <c r="AO570" s="104">
        <v>4150</v>
      </c>
      <c r="AP570" s="105">
        <v>0.25</v>
      </c>
      <c r="AQ570" s="106" t="s">
        <v>66</v>
      </c>
      <c r="AS570" s="100">
        <f>AVERAGE(AJ$6:AJ570)</f>
        <v>6158.7610619469024</v>
      </c>
      <c r="AT570" s="100">
        <f>AVERAGE(AN$6:AN570)</f>
        <v>2142.242477876106</v>
      </c>
      <c r="AU570" s="100">
        <f>AVERAGE(AO$6:AO570)</f>
        <v>4016.5185840707964</v>
      </c>
      <c r="AV570" s="6"/>
      <c r="AX570" s="103">
        <v>565</v>
      </c>
      <c r="AY570" s="103">
        <v>5</v>
      </c>
      <c r="AZ570" s="103">
        <v>3</v>
      </c>
      <c r="BA570" s="103">
        <v>5</v>
      </c>
      <c r="BB570" s="104">
        <v>64</v>
      </c>
      <c r="BC570" s="103">
        <v>12</v>
      </c>
      <c r="BD570" s="103">
        <v>17</v>
      </c>
      <c r="BE570" s="104">
        <v>2000</v>
      </c>
      <c r="BF570" s="103">
        <v>12</v>
      </c>
      <c r="BG570" s="104">
        <v>300</v>
      </c>
      <c r="BH570" s="104">
        <v>11900</v>
      </c>
      <c r="BI570" s="104">
        <v>300</v>
      </c>
      <c r="BJ570" s="104">
        <v>0</v>
      </c>
      <c r="BK570" s="104">
        <v>1008</v>
      </c>
      <c r="BL570" s="104">
        <v>3108</v>
      </c>
      <c r="BM570" s="104">
        <v>8792</v>
      </c>
      <c r="BN570" s="105">
        <v>0.6</v>
      </c>
      <c r="BO570" s="106" t="str">
        <v>No</v>
      </c>
      <c r="BQ570" s="100">
        <f>AVERAGE(BH$6:BH570)</f>
        <v>7451.6814159292035</v>
      </c>
      <c r="BR570" s="100">
        <f>AVERAGE(BL$6:BL570)</f>
        <v>2060.7911504424778</v>
      </c>
      <c r="BS570" s="100">
        <f>AVERAGE(BM$6:BM570)</f>
        <v>5390.8902654867261</v>
      </c>
      <c r="BT570" s="6"/>
      <c r="BU570" s="103">
        <v>565</v>
      </c>
      <c r="BV570" s="103">
        <v>4</v>
      </c>
      <c r="BW570" s="103">
        <v>3</v>
      </c>
      <c r="BX570" s="103">
        <v>5</v>
      </c>
      <c r="BY570" s="104">
        <v>35</v>
      </c>
      <c r="BZ570" s="103">
        <v>6</v>
      </c>
      <c r="CA570" s="103">
        <v>11</v>
      </c>
      <c r="CB570" s="104">
        <v>1600</v>
      </c>
      <c r="CC570" s="103">
        <v>7</v>
      </c>
      <c r="CD570" s="104">
        <v>300</v>
      </c>
      <c r="CE570" s="104">
        <v>7500</v>
      </c>
      <c r="CF570" s="104">
        <v>300</v>
      </c>
      <c r="CG570" s="104">
        <v>0</v>
      </c>
      <c r="CH570" s="104">
        <v>485</v>
      </c>
      <c r="CI570" s="104">
        <v>1835</v>
      </c>
      <c r="CJ570" s="104">
        <v>5665</v>
      </c>
      <c r="CK570" s="105">
        <v>0.35</v>
      </c>
      <c r="CL570" s="106" t="s">
        <v>66</v>
      </c>
      <c r="CN570" s="100">
        <f>AVERAGE(CE$6:CE570)</f>
        <v>7609.5575221238942</v>
      </c>
      <c r="CO570" s="100">
        <f>AVERAGE(CI$6:CI570)</f>
        <v>2111.408849557522</v>
      </c>
      <c r="CP570" s="100">
        <f>AVERAGE(CJ$6:CJ570)</f>
        <v>5498.1486725663717</v>
      </c>
    </row>
    <row r="571" spans="2:94" ht="16" x14ac:dyDescent="0.2">
      <c r="B571" s="103">
        <v>566</v>
      </c>
      <c r="C571" s="103">
        <v>3</v>
      </c>
      <c r="D571" s="103">
        <v>3</v>
      </c>
      <c r="E571" s="103">
        <v>5</v>
      </c>
      <c r="F571" s="104">
        <v>43</v>
      </c>
      <c r="G571" s="103">
        <v>6</v>
      </c>
      <c r="H571" s="103">
        <v>11</v>
      </c>
      <c r="I571" s="104">
        <v>1350</v>
      </c>
      <c r="J571" s="103">
        <v>8</v>
      </c>
      <c r="K571" s="104">
        <v>450</v>
      </c>
      <c r="L571" s="104">
        <v>5400</v>
      </c>
      <c r="M571" s="104">
        <v>500</v>
      </c>
      <c r="N571" s="104">
        <v>0</v>
      </c>
      <c r="O571" s="104">
        <v>584</v>
      </c>
      <c r="P571" s="104">
        <v>2284</v>
      </c>
      <c r="Q571" s="104">
        <v>3116</v>
      </c>
      <c r="R571" s="105">
        <v>0.4</v>
      </c>
      <c r="S571" s="106" t="s">
        <v>66</v>
      </c>
      <c r="U571" s="100">
        <f>AVERAGE(L$6:L571)</f>
        <v>4225.1766784452293</v>
      </c>
      <c r="V571" s="100">
        <f>AVERAGE(P$6:P571)</f>
        <v>1893.9275618374559</v>
      </c>
      <c r="W571" s="100">
        <f>AVERAGE(Q$6:Q571)</f>
        <v>2331.2491166077739</v>
      </c>
      <c r="X571" s="6"/>
      <c r="Z571" s="103">
        <v>566</v>
      </c>
      <c r="AA571" s="103">
        <v>2</v>
      </c>
      <c r="AB571" s="103">
        <v>3</v>
      </c>
      <c r="AC571" s="103">
        <v>0</v>
      </c>
      <c r="AD571" s="104">
        <v>32</v>
      </c>
      <c r="AE571" s="103">
        <v>9</v>
      </c>
      <c r="AF571" s="103">
        <v>9</v>
      </c>
      <c r="AG571" s="104">
        <v>1200</v>
      </c>
      <c r="AH571" s="103">
        <v>7</v>
      </c>
      <c r="AI571" s="104">
        <v>450</v>
      </c>
      <c r="AJ571" s="104">
        <v>5850</v>
      </c>
      <c r="AK571" s="104">
        <v>500</v>
      </c>
      <c r="AL571" s="104">
        <v>0</v>
      </c>
      <c r="AM571" s="104">
        <v>464</v>
      </c>
      <c r="AN571" s="104">
        <v>2014</v>
      </c>
      <c r="AO571" s="104">
        <v>3836</v>
      </c>
      <c r="AP571" s="105">
        <v>0.35</v>
      </c>
      <c r="AQ571" s="106" t="s">
        <v>66</v>
      </c>
      <c r="AS571" s="100">
        <f>AVERAGE(AJ$6:AJ571)</f>
        <v>6158.2155477031802</v>
      </c>
      <c r="AT571" s="100">
        <f>AVERAGE(AN$6:AN571)</f>
        <v>2142.0159010600705</v>
      </c>
      <c r="AU571" s="100">
        <f>AVERAGE(AO$6:AO571)</f>
        <v>4016.1996466431096</v>
      </c>
      <c r="AV571" s="6"/>
      <c r="AX571" s="103">
        <v>566</v>
      </c>
      <c r="AY571" s="103">
        <v>1</v>
      </c>
      <c r="AZ571" s="103">
        <v>3</v>
      </c>
      <c r="BA571" s="103">
        <v>2</v>
      </c>
      <c r="BB571" s="104">
        <v>28</v>
      </c>
      <c r="BC571" s="103">
        <v>7</v>
      </c>
      <c r="BD571" s="103">
        <v>9</v>
      </c>
      <c r="BE571" s="104">
        <v>400</v>
      </c>
      <c r="BF571" s="103">
        <v>8</v>
      </c>
      <c r="BG571" s="104">
        <v>300</v>
      </c>
      <c r="BH571" s="104">
        <v>7100</v>
      </c>
      <c r="BI571" s="104">
        <v>300</v>
      </c>
      <c r="BJ571" s="104">
        <v>0</v>
      </c>
      <c r="BK571" s="104">
        <v>464</v>
      </c>
      <c r="BL571" s="104">
        <v>1964</v>
      </c>
      <c r="BM571" s="104">
        <v>5136</v>
      </c>
      <c r="BN571" s="105">
        <v>0.4</v>
      </c>
      <c r="BO571" s="106" t="str">
        <v>No</v>
      </c>
      <c r="BQ571" s="100">
        <f>AVERAGE(BH$6:BH571)</f>
        <v>7451.0600706713785</v>
      </c>
      <c r="BR571" s="100">
        <f>AVERAGE(BL$6:BL571)</f>
        <v>2060.6201413427561</v>
      </c>
      <c r="BS571" s="100">
        <f>AVERAGE(BM$6:BM571)</f>
        <v>5390.4399293286215</v>
      </c>
      <c r="BT571" s="6"/>
      <c r="BU571" s="103">
        <v>566</v>
      </c>
      <c r="BV571" s="103">
        <v>1</v>
      </c>
      <c r="BW571" s="103">
        <v>4</v>
      </c>
      <c r="BX571" s="103">
        <v>1</v>
      </c>
      <c r="BY571" s="104">
        <v>56</v>
      </c>
      <c r="BZ571" s="103">
        <v>7</v>
      </c>
      <c r="CA571" s="103">
        <v>8</v>
      </c>
      <c r="CB571" s="104">
        <v>400</v>
      </c>
      <c r="CC571" s="103">
        <v>7</v>
      </c>
      <c r="CD571" s="104">
        <v>400</v>
      </c>
      <c r="CE571" s="104">
        <v>6400</v>
      </c>
      <c r="CF571" s="104">
        <v>300</v>
      </c>
      <c r="CG571" s="104">
        <v>0</v>
      </c>
      <c r="CH571" s="104">
        <v>632</v>
      </c>
      <c r="CI571" s="104">
        <v>1982</v>
      </c>
      <c r="CJ571" s="104">
        <v>4418</v>
      </c>
      <c r="CK571" s="105">
        <v>0.35</v>
      </c>
      <c r="CL571" s="106" t="s">
        <v>66</v>
      </c>
      <c r="CN571" s="100">
        <f>AVERAGE(CE$6:CE571)</f>
        <v>7607.420494699647</v>
      </c>
      <c r="CO571" s="100">
        <f>AVERAGE(CI$6:CI571)</f>
        <v>2111.1802120141342</v>
      </c>
      <c r="CP571" s="100">
        <f>AVERAGE(CJ$6:CJ571)</f>
        <v>5496.2402826855123</v>
      </c>
    </row>
    <row r="572" spans="2:94" ht="16" x14ac:dyDescent="0.2">
      <c r="B572" s="103">
        <v>567</v>
      </c>
      <c r="C572" s="103">
        <v>1</v>
      </c>
      <c r="D572" s="103">
        <v>3</v>
      </c>
      <c r="E572" s="103">
        <v>3</v>
      </c>
      <c r="F572" s="104">
        <v>35</v>
      </c>
      <c r="G572" s="103">
        <v>6</v>
      </c>
      <c r="H572" s="103">
        <v>9</v>
      </c>
      <c r="I572" s="104">
        <v>450</v>
      </c>
      <c r="J572" s="103">
        <v>8</v>
      </c>
      <c r="K572" s="104">
        <v>450</v>
      </c>
      <c r="L572" s="104">
        <v>4500</v>
      </c>
      <c r="M572" s="104">
        <v>500</v>
      </c>
      <c r="N572" s="104">
        <v>0</v>
      </c>
      <c r="O572" s="104">
        <v>520</v>
      </c>
      <c r="P572" s="104">
        <v>2220</v>
      </c>
      <c r="Q572" s="104">
        <v>2280</v>
      </c>
      <c r="R572" s="105">
        <v>0.4</v>
      </c>
      <c r="S572" s="106" t="s">
        <v>66</v>
      </c>
      <c r="U572" s="100">
        <f>AVERAGE(L$6:L572)</f>
        <v>4225.661375661376</v>
      </c>
      <c r="V572" s="100">
        <f>AVERAGE(P$6:P572)</f>
        <v>1894.5026455026455</v>
      </c>
      <c r="W572" s="100">
        <f>AVERAGE(Q$6:Q572)</f>
        <v>2331.1587301587301</v>
      </c>
      <c r="X572" s="6"/>
      <c r="Z572" s="103">
        <v>567</v>
      </c>
      <c r="AA572" s="103">
        <v>5</v>
      </c>
      <c r="AB572" s="103">
        <v>3</v>
      </c>
      <c r="AC572" s="103">
        <v>2</v>
      </c>
      <c r="AD572" s="104">
        <v>40</v>
      </c>
      <c r="AE572" s="103">
        <v>8</v>
      </c>
      <c r="AF572" s="103">
        <v>10</v>
      </c>
      <c r="AG572" s="104">
        <v>3000</v>
      </c>
      <c r="AH572" s="103">
        <v>5</v>
      </c>
      <c r="AI572" s="104">
        <v>450</v>
      </c>
      <c r="AJ572" s="104">
        <v>6450</v>
      </c>
      <c r="AK572" s="104">
        <v>500</v>
      </c>
      <c r="AL572" s="104">
        <v>0</v>
      </c>
      <c r="AM572" s="104">
        <v>440</v>
      </c>
      <c r="AN572" s="104">
        <v>1690</v>
      </c>
      <c r="AO572" s="104">
        <v>4760</v>
      </c>
      <c r="AP572" s="105">
        <v>0.25</v>
      </c>
      <c r="AQ572" s="106" t="s">
        <v>66</v>
      </c>
      <c r="AS572" s="100">
        <f>AVERAGE(AJ$6:AJ572)</f>
        <v>6158.730158730159</v>
      </c>
      <c r="AT572" s="100">
        <f>AVERAGE(AN$6:AN572)</f>
        <v>2141.2186948853614</v>
      </c>
      <c r="AU572" s="100">
        <f>AVERAGE(AO$6:AO572)</f>
        <v>4017.5114638447972</v>
      </c>
      <c r="AV572" s="6"/>
      <c r="AX572" s="103">
        <v>567</v>
      </c>
      <c r="AY572" s="103">
        <v>0</v>
      </c>
      <c r="AZ572" s="103">
        <v>3</v>
      </c>
      <c r="BA572" s="103">
        <v>2</v>
      </c>
      <c r="BB572" s="104">
        <v>38</v>
      </c>
      <c r="BC572" s="103">
        <v>9</v>
      </c>
      <c r="BD572" s="103">
        <v>11</v>
      </c>
      <c r="BE572" s="104">
        <v>0</v>
      </c>
      <c r="BF572" s="103">
        <v>11</v>
      </c>
      <c r="BG572" s="104">
        <v>300</v>
      </c>
      <c r="BH572" s="104">
        <v>9100</v>
      </c>
      <c r="BI572" s="104">
        <v>300</v>
      </c>
      <c r="BJ572" s="104">
        <v>0</v>
      </c>
      <c r="BK572" s="104">
        <v>658</v>
      </c>
      <c r="BL572" s="104">
        <v>2608</v>
      </c>
      <c r="BM572" s="104">
        <v>6492</v>
      </c>
      <c r="BN572" s="105">
        <v>0.55000000000000004</v>
      </c>
      <c r="BO572" s="106" t="str">
        <v>No</v>
      </c>
      <c r="BQ572" s="100">
        <f>AVERAGE(BH$6:BH572)</f>
        <v>7453.9682539682535</v>
      </c>
      <c r="BR572" s="100">
        <f>AVERAGE(BL$6:BL572)</f>
        <v>2061.5855379188711</v>
      </c>
      <c r="BS572" s="100">
        <f>AVERAGE(BM$6:BM572)</f>
        <v>5392.3827160493829</v>
      </c>
      <c r="BT572" s="6"/>
      <c r="BU572" s="103">
        <v>567</v>
      </c>
      <c r="BV572" s="103">
        <v>4</v>
      </c>
      <c r="BW572" s="103">
        <v>3</v>
      </c>
      <c r="BX572" s="103">
        <v>2</v>
      </c>
      <c r="BY572" s="104">
        <v>29</v>
      </c>
      <c r="BZ572" s="103">
        <v>7</v>
      </c>
      <c r="CA572" s="103">
        <v>9</v>
      </c>
      <c r="CB572" s="104">
        <v>1600</v>
      </c>
      <c r="CC572" s="103">
        <v>5</v>
      </c>
      <c r="CD572" s="104">
        <v>300</v>
      </c>
      <c r="CE572" s="104">
        <v>5900</v>
      </c>
      <c r="CF572" s="104">
        <v>300</v>
      </c>
      <c r="CG572" s="104">
        <v>0</v>
      </c>
      <c r="CH572" s="104">
        <v>385</v>
      </c>
      <c r="CI572" s="104">
        <v>1435</v>
      </c>
      <c r="CJ572" s="104">
        <v>4465</v>
      </c>
      <c r="CK572" s="105">
        <v>0.25</v>
      </c>
      <c r="CL572" s="106" t="s">
        <v>66</v>
      </c>
      <c r="CN572" s="100">
        <f>AVERAGE(CE$6:CE572)</f>
        <v>7604.4091710758375</v>
      </c>
      <c r="CO572" s="100">
        <f>AVERAGE(CI$6:CI572)</f>
        <v>2109.9876543209875</v>
      </c>
      <c r="CP572" s="100">
        <f>AVERAGE(CJ$6:CJ572)</f>
        <v>5494.42151675485</v>
      </c>
    </row>
    <row r="573" spans="2:94" ht="16" x14ac:dyDescent="0.2">
      <c r="B573" s="103">
        <v>568</v>
      </c>
      <c r="C573" s="103">
        <v>4</v>
      </c>
      <c r="D573" s="103">
        <v>4</v>
      </c>
      <c r="E573" s="103">
        <v>2</v>
      </c>
      <c r="F573" s="104">
        <v>74</v>
      </c>
      <c r="G573" s="103">
        <v>7</v>
      </c>
      <c r="H573" s="103">
        <v>9</v>
      </c>
      <c r="I573" s="104">
        <v>1800</v>
      </c>
      <c r="J573" s="103">
        <v>5</v>
      </c>
      <c r="K573" s="104">
        <v>600</v>
      </c>
      <c r="L573" s="104">
        <v>4650</v>
      </c>
      <c r="M573" s="104">
        <v>500</v>
      </c>
      <c r="N573" s="104">
        <v>0</v>
      </c>
      <c r="O573" s="104">
        <v>610</v>
      </c>
      <c r="P573" s="104">
        <v>1860</v>
      </c>
      <c r="Q573" s="104">
        <v>2790</v>
      </c>
      <c r="R573" s="105">
        <v>0.25</v>
      </c>
      <c r="S573" s="106" t="s">
        <v>66</v>
      </c>
      <c r="U573" s="100">
        <f>AVERAGE(L$6:L573)</f>
        <v>4226.4084507042253</v>
      </c>
      <c r="V573" s="100">
        <f>AVERAGE(P$6:P573)</f>
        <v>1894.4419014084508</v>
      </c>
      <c r="W573" s="100">
        <f>AVERAGE(Q$6:Q573)</f>
        <v>2331.9665492957747</v>
      </c>
      <c r="X573" s="6"/>
      <c r="Z573" s="103">
        <v>568</v>
      </c>
      <c r="AA573" s="103">
        <v>0</v>
      </c>
      <c r="AB573" s="103">
        <v>3</v>
      </c>
      <c r="AC573" s="103">
        <v>0</v>
      </c>
      <c r="AD573" s="104">
        <v>64</v>
      </c>
      <c r="AE573" s="103">
        <v>7</v>
      </c>
      <c r="AF573" s="103">
        <v>7</v>
      </c>
      <c r="AG573" s="104">
        <v>0</v>
      </c>
      <c r="AH573" s="103">
        <v>7</v>
      </c>
      <c r="AI573" s="104">
        <v>450</v>
      </c>
      <c r="AJ573" s="104">
        <v>4650</v>
      </c>
      <c r="AK573" s="104">
        <v>500</v>
      </c>
      <c r="AL573" s="104">
        <v>0</v>
      </c>
      <c r="AM573" s="104">
        <v>688</v>
      </c>
      <c r="AN573" s="104">
        <v>2238</v>
      </c>
      <c r="AO573" s="104">
        <v>2412</v>
      </c>
      <c r="AP573" s="105">
        <v>0.35</v>
      </c>
      <c r="AQ573" s="106" t="s">
        <v>66</v>
      </c>
      <c r="AS573" s="100">
        <f>AVERAGE(AJ$6:AJ573)</f>
        <v>6156.0739436619715</v>
      </c>
      <c r="AT573" s="100">
        <f>AVERAGE(AN$6:AN573)</f>
        <v>2141.3890845070423</v>
      </c>
      <c r="AU573" s="100">
        <f>AVERAGE(AO$6:AO573)</f>
        <v>4014.6848591549297</v>
      </c>
      <c r="AV573" s="6"/>
      <c r="AX573" s="103">
        <v>568</v>
      </c>
      <c r="AY573" s="103">
        <v>5</v>
      </c>
      <c r="AZ573" s="103">
        <v>2</v>
      </c>
      <c r="BA573" s="103">
        <v>2</v>
      </c>
      <c r="BB573" s="104">
        <v>43</v>
      </c>
      <c r="BC573" s="103">
        <v>5</v>
      </c>
      <c r="BD573" s="103">
        <v>7</v>
      </c>
      <c r="BE573" s="104">
        <v>2000</v>
      </c>
      <c r="BF573" s="103">
        <v>2</v>
      </c>
      <c r="BG573" s="104">
        <v>200</v>
      </c>
      <c r="BH573" s="104">
        <v>3800</v>
      </c>
      <c r="BI573" s="104">
        <v>300</v>
      </c>
      <c r="BJ573" s="104">
        <v>0</v>
      </c>
      <c r="BK573" s="104">
        <v>326</v>
      </c>
      <c r="BL573" s="104">
        <v>926</v>
      </c>
      <c r="BM573" s="104">
        <v>2874</v>
      </c>
      <c r="BN573" s="105">
        <v>0.1</v>
      </c>
      <c r="BO573" s="106" t="str">
        <v>No</v>
      </c>
      <c r="BQ573" s="100">
        <f>AVERAGE(BH$6:BH573)</f>
        <v>7447.5352112676055</v>
      </c>
      <c r="BR573" s="100">
        <f>AVERAGE(BL$6:BL573)</f>
        <v>2059.586267605634</v>
      </c>
      <c r="BS573" s="100">
        <f>AVERAGE(BM$6:BM573)</f>
        <v>5387.9489436619715</v>
      </c>
      <c r="BT573" s="6"/>
      <c r="BU573" s="103">
        <v>568</v>
      </c>
      <c r="BV573" s="103">
        <v>1</v>
      </c>
      <c r="BW573" s="103">
        <v>2</v>
      </c>
      <c r="BX573" s="103">
        <v>1</v>
      </c>
      <c r="BY573" s="104">
        <v>49</v>
      </c>
      <c r="BZ573" s="103">
        <v>8</v>
      </c>
      <c r="CA573" s="103">
        <v>9</v>
      </c>
      <c r="CB573" s="104">
        <v>400</v>
      </c>
      <c r="CC573" s="103">
        <v>8</v>
      </c>
      <c r="CD573" s="104">
        <v>200</v>
      </c>
      <c r="CE573" s="104">
        <v>7000</v>
      </c>
      <c r="CF573" s="104">
        <v>300</v>
      </c>
      <c r="CG573" s="104">
        <v>0</v>
      </c>
      <c r="CH573" s="104">
        <v>632</v>
      </c>
      <c r="CI573" s="104">
        <v>2132</v>
      </c>
      <c r="CJ573" s="104">
        <v>4868</v>
      </c>
      <c r="CK573" s="105">
        <v>0.4</v>
      </c>
      <c r="CL573" s="106" t="s">
        <v>66</v>
      </c>
      <c r="CN573" s="100">
        <f>AVERAGE(CE$6:CE573)</f>
        <v>7603.3450704225352</v>
      </c>
      <c r="CO573" s="100">
        <f>AVERAGE(CI$6:CI573)</f>
        <v>2110.0264084507044</v>
      </c>
      <c r="CP573" s="100">
        <f>AVERAGE(CJ$6:CJ573)</f>
        <v>5493.3186619718308</v>
      </c>
    </row>
    <row r="574" spans="2:94" ht="16" x14ac:dyDescent="0.2">
      <c r="B574" s="103">
        <v>569</v>
      </c>
      <c r="C574" s="103">
        <v>3</v>
      </c>
      <c r="D574" s="103">
        <v>4</v>
      </c>
      <c r="E574" s="103">
        <v>2</v>
      </c>
      <c r="F574" s="104">
        <v>55</v>
      </c>
      <c r="G574" s="103">
        <v>6</v>
      </c>
      <c r="H574" s="103">
        <v>8</v>
      </c>
      <c r="I574" s="104">
        <v>1350</v>
      </c>
      <c r="J574" s="103">
        <v>5</v>
      </c>
      <c r="K574" s="104">
        <v>600</v>
      </c>
      <c r="L574" s="104">
        <v>4200</v>
      </c>
      <c r="M574" s="104">
        <v>500</v>
      </c>
      <c r="N574" s="104">
        <v>0</v>
      </c>
      <c r="O574" s="104">
        <v>515</v>
      </c>
      <c r="P574" s="104">
        <v>1765</v>
      </c>
      <c r="Q574" s="104">
        <v>2435</v>
      </c>
      <c r="R574" s="105">
        <v>0.25</v>
      </c>
      <c r="S574" s="106" t="s">
        <v>66</v>
      </c>
      <c r="U574" s="100">
        <f>AVERAGE(L$6:L574)</f>
        <v>4226.3620386643233</v>
      </c>
      <c r="V574" s="100">
        <f>AVERAGE(P$6:P574)</f>
        <v>1894.2144112478031</v>
      </c>
      <c r="W574" s="100">
        <f>AVERAGE(Q$6:Q574)</f>
        <v>2332.1476274165202</v>
      </c>
      <c r="X574" s="6"/>
      <c r="Z574" s="103">
        <v>569</v>
      </c>
      <c r="AA574" s="103">
        <v>4</v>
      </c>
      <c r="AB574" s="103">
        <v>2</v>
      </c>
      <c r="AC574" s="103">
        <v>4</v>
      </c>
      <c r="AD574" s="104">
        <v>60</v>
      </c>
      <c r="AE574" s="103">
        <v>6</v>
      </c>
      <c r="AF574" s="103">
        <v>10</v>
      </c>
      <c r="AG574" s="104">
        <v>2400</v>
      </c>
      <c r="AH574" s="103">
        <v>6</v>
      </c>
      <c r="AI574" s="104">
        <v>300</v>
      </c>
      <c r="AJ574" s="104">
        <v>6300</v>
      </c>
      <c r="AK574" s="104">
        <v>500</v>
      </c>
      <c r="AL574" s="104">
        <v>0</v>
      </c>
      <c r="AM574" s="104">
        <v>600</v>
      </c>
      <c r="AN574" s="104">
        <v>2000</v>
      </c>
      <c r="AO574" s="104">
        <v>4300</v>
      </c>
      <c r="AP574" s="105">
        <v>0.3</v>
      </c>
      <c r="AQ574" s="106" t="s">
        <v>66</v>
      </c>
      <c r="AS574" s="100">
        <f>AVERAGE(AJ$6:AJ574)</f>
        <v>6156.3268892794376</v>
      </c>
      <c r="AT574" s="100">
        <f>AVERAGE(AN$6:AN574)</f>
        <v>2141.1405975395433</v>
      </c>
      <c r="AU574" s="100">
        <f>AVERAGE(AO$6:AO574)</f>
        <v>4015.1862917398944</v>
      </c>
      <c r="AV574" s="6"/>
      <c r="AX574" s="103">
        <v>569</v>
      </c>
      <c r="AY574" s="103">
        <v>2</v>
      </c>
      <c r="AZ574" s="103">
        <v>3</v>
      </c>
      <c r="BA574" s="103">
        <v>1</v>
      </c>
      <c r="BB574" s="104">
        <v>56</v>
      </c>
      <c r="BC574" s="103">
        <v>6</v>
      </c>
      <c r="BD574" s="103">
        <v>7</v>
      </c>
      <c r="BE574" s="104">
        <v>800</v>
      </c>
      <c r="BF574" s="103">
        <v>5</v>
      </c>
      <c r="BG574" s="104">
        <v>300</v>
      </c>
      <c r="BH574" s="104">
        <v>5100</v>
      </c>
      <c r="BI574" s="104">
        <v>300</v>
      </c>
      <c r="BJ574" s="104">
        <v>0</v>
      </c>
      <c r="BK574" s="104">
        <v>520</v>
      </c>
      <c r="BL574" s="104">
        <v>1570</v>
      </c>
      <c r="BM574" s="104">
        <v>3530</v>
      </c>
      <c r="BN574" s="105">
        <v>0.25</v>
      </c>
      <c r="BO574" s="106" t="str">
        <v>No</v>
      </c>
      <c r="BQ574" s="100">
        <f>AVERAGE(BH$6:BH574)</f>
        <v>7443.4094903339192</v>
      </c>
      <c r="BR574" s="100">
        <f>AVERAGE(BL$6:BL574)</f>
        <v>2058.7258347978909</v>
      </c>
      <c r="BS574" s="100">
        <f>AVERAGE(BM$6:BM574)</f>
        <v>5384.6836555360278</v>
      </c>
      <c r="BT574" s="6"/>
      <c r="BU574" s="103">
        <v>569</v>
      </c>
      <c r="BV574" s="103">
        <v>4</v>
      </c>
      <c r="BW574" s="103">
        <v>3</v>
      </c>
      <c r="BX574" s="103">
        <v>3</v>
      </c>
      <c r="BY574" s="104">
        <v>48</v>
      </c>
      <c r="BZ574" s="103">
        <v>9</v>
      </c>
      <c r="CA574" s="103">
        <v>12</v>
      </c>
      <c r="CB574" s="104">
        <v>1600</v>
      </c>
      <c r="CC574" s="103">
        <v>8</v>
      </c>
      <c r="CD574" s="104">
        <v>300</v>
      </c>
      <c r="CE574" s="104">
        <v>8300</v>
      </c>
      <c r="CF574" s="104">
        <v>300</v>
      </c>
      <c r="CG574" s="104">
        <v>0</v>
      </c>
      <c r="CH574" s="104">
        <v>624</v>
      </c>
      <c r="CI574" s="104">
        <v>2124</v>
      </c>
      <c r="CJ574" s="104">
        <v>6176</v>
      </c>
      <c r="CK574" s="105">
        <v>0.4</v>
      </c>
      <c r="CL574" s="106" t="s">
        <v>66</v>
      </c>
      <c r="CN574" s="100">
        <f>AVERAGE(CE$6:CE574)</f>
        <v>7604.5694200351491</v>
      </c>
      <c r="CO574" s="100">
        <f>AVERAGE(CI$6:CI574)</f>
        <v>2110.0509666080843</v>
      </c>
      <c r="CP574" s="100">
        <f>AVERAGE(CJ$6:CJ574)</f>
        <v>5494.5184534270647</v>
      </c>
    </row>
    <row r="575" spans="2:94" ht="16" x14ac:dyDescent="0.2">
      <c r="B575" s="103">
        <v>570</v>
      </c>
      <c r="C575" s="103">
        <v>1</v>
      </c>
      <c r="D575" s="103">
        <v>5</v>
      </c>
      <c r="E575" s="103">
        <v>3</v>
      </c>
      <c r="F575" s="104">
        <v>49</v>
      </c>
      <c r="G575" s="103">
        <v>7</v>
      </c>
      <c r="H575" s="103">
        <v>10</v>
      </c>
      <c r="I575" s="104">
        <v>450</v>
      </c>
      <c r="J575" s="103">
        <v>9</v>
      </c>
      <c r="K575" s="104">
        <v>750</v>
      </c>
      <c r="L575" s="104">
        <v>5250</v>
      </c>
      <c r="M575" s="104">
        <v>500</v>
      </c>
      <c r="N575" s="104">
        <v>0</v>
      </c>
      <c r="O575" s="104">
        <v>681</v>
      </c>
      <c r="P575" s="104">
        <v>2531</v>
      </c>
      <c r="Q575" s="104">
        <v>2719</v>
      </c>
      <c r="R575" s="105">
        <v>0.45</v>
      </c>
      <c r="S575" s="106" t="s">
        <v>66</v>
      </c>
      <c r="U575" s="100">
        <f>AVERAGE(L$6:L575)</f>
        <v>4228.1578947368425</v>
      </c>
      <c r="V575" s="100">
        <f>AVERAGE(P$6:P575)</f>
        <v>1895.3315789473684</v>
      </c>
      <c r="W575" s="100">
        <f>AVERAGE(Q$6:Q575)</f>
        <v>2332.8263157894735</v>
      </c>
      <c r="X575" s="6"/>
      <c r="Z575" s="103">
        <v>570</v>
      </c>
      <c r="AA575" s="103">
        <v>1</v>
      </c>
      <c r="AB575" s="103">
        <v>4</v>
      </c>
      <c r="AC575" s="103">
        <v>1</v>
      </c>
      <c r="AD575" s="104">
        <v>22</v>
      </c>
      <c r="AE575" s="103">
        <v>4</v>
      </c>
      <c r="AF575" s="103">
        <v>5</v>
      </c>
      <c r="AG575" s="104">
        <v>600</v>
      </c>
      <c r="AH575" s="103">
        <v>4</v>
      </c>
      <c r="AI575" s="104">
        <v>600</v>
      </c>
      <c r="AJ575" s="104">
        <v>3600</v>
      </c>
      <c r="AK575" s="104">
        <v>500</v>
      </c>
      <c r="AL575" s="104">
        <v>0</v>
      </c>
      <c r="AM575" s="104">
        <v>328</v>
      </c>
      <c r="AN575" s="104">
        <v>1428</v>
      </c>
      <c r="AO575" s="104">
        <v>2172</v>
      </c>
      <c r="AP575" s="105">
        <v>0.2</v>
      </c>
      <c r="AQ575" s="106" t="s">
        <v>66</v>
      </c>
      <c r="AS575" s="100">
        <f>AVERAGE(AJ$6:AJ575)</f>
        <v>6151.8421052631575</v>
      </c>
      <c r="AT575" s="100">
        <f>AVERAGE(AN$6:AN575)</f>
        <v>2139.8894736842103</v>
      </c>
      <c r="AU575" s="100">
        <f>AVERAGE(AO$6:AO575)</f>
        <v>4011.9526315789471</v>
      </c>
      <c r="AV575" s="6"/>
      <c r="AX575" s="103">
        <v>570</v>
      </c>
      <c r="AY575" s="103">
        <v>4</v>
      </c>
      <c r="AZ575" s="103">
        <v>3</v>
      </c>
      <c r="BA575" s="103">
        <v>1</v>
      </c>
      <c r="BB575" s="104">
        <v>58</v>
      </c>
      <c r="BC575" s="103">
        <v>6</v>
      </c>
      <c r="BD575" s="103">
        <v>7</v>
      </c>
      <c r="BE575" s="104">
        <v>1600</v>
      </c>
      <c r="BF575" s="103">
        <v>3</v>
      </c>
      <c r="BG575" s="104">
        <v>300</v>
      </c>
      <c r="BH575" s="104">
        <v>4300</v>
      </c>
      <c r="BI575" s="104">
        <v>300</v>
      </c>
      <c r="BJ575" s="104">
        <v>0</v>
      </c>
      <c r="BK575" s="104">
        <v>414</v>
      </c>
      <c r="BL575" s="104">
        <v>1164</v>
      </c>
      <c r="BM575" s="104">
        <v>3136</v>
      </c>
      <c r="BN575" s="105">
        <v>0.15</v>
      </c>
      <c r="BO575" s="106" t="str">
        <v>No</v>
      </c>
      <c r="BQ575" s="100">
        <f>AVERAGE(BH$6:BH575)</f>
        <v>7437.894736842105</v>
      </c>
      <c r="BR575" s="100">
        <f>AVERAGE(BL$6:BL575)</f>
        <v>2057.1561403508772</v>
      </c>
      <c r="BS575" s="100">
        <f>AVERAGE(BM$6:BM575)</f>
        <v>5380.7385964912282</v>
      </c>
      <c r="BT575" s="6"/>
      <c r="BU575" s="103">
        <v>570</v>
      </c>
      <c r="BV575" s="103">
        <v>4</v>
      </c>
      <c r="BW575" s="103">
        <v>4</v>
      </c>
      <c r="BX575" s="103">
        <v>3</v>
      </c>
      <c r="BY575" s="104">
        <v>61</v>
      </c>
      <c r="BZ575" s="103">
        <v>8</v>
      </c>
      <c r="CA575" s="103">
        <v>11</v>
      </c>
      <c r="CB575" s="104">
        <v>1600</v>
      </c>
      <c r="CC575" s="103">
        <v>7</v>
      </c>
      <c r="CD575" s="104">
        <v>400</v>
      </c>
      <c r="CE575" s="104">
        <v>7600</v>
      </c>
      <c r="CF575" s="104">
        <v>300</v>
      </c>
      <c r="CG575" s="104">
        <v>0</v>
      </c>
      <c r="CH575" s="104">
        <v>667</v>
      </c>
      <c r="CI575" s="104">
        <v>2017</v>
      </c>
      <c r="CJ575" s="104">
        <v>5583</v>
      </c>
      <c r="CK575" s="105">
        <v>0.35</v>
      </c>
      <c r="CL575" s="106" t="s">
        <v>66</v>
      </c>
      <c r="CN575" s="100">
        <f>AVERAGE(CE$6:CE575)</f>
        <v>7604.5614035087719</v>
      </c>
      <c r="CO575" s="100">
        <f>AVERAGE(CI$6:CI575)</f>
        <v>2109.8877192982454</v>
      </c>
      <c r="CP575" s="100">
        <f>AVERAGE(CJ$6:CJ575)</f>
        <v>5494.6736842105265</v>
      </c>
    </row>
    <row r="576" spans="2:94" ht="16" x14ac:dyDescent="0.2">
      <c r="B576" s="103">
        <v>571</v>
      </c>
      <c r="C576" s="103">
        <v>2</v>
      </c>
      <c r="D576" s="103">
        <v>2</v>
      </c>
      <c r="E576" s="103">
        <v>2</v>
      </c>
      <c r="F576" s="104">
        <v>16</v>
      </c>
      <c r="G576" s="103">
        <v>4</v>
      </c>
      <c r="H576" s="103">
        <v>6</v>
      </c>
      <c r="I576" s="104">
        <v>900</v>
      </c>
      <c r="J576" s="103">
        <v>4</v>
      </c>
      <c r="K576" s="104">
        <v>300</v>
      </c>
      <c r="L576" s="104">
        <v>3000</v>
      </c>
      <c r="M576" s="104">
        <v>500</v>
      </c>
      <c r="N576" s="104">
        <v>0</v>
      </c>
      <c r="O576" s="104">
        <v>304</v>
      </c>
      <c r="P576" s="104">
        <v>1404</v>
      </c>
      <c r="Q576" s="104">
        <v>1596</v>
      </c>
      <c r="R576" s="105">
        <v>0.2</v>
      </c>
      <c r="S576" s="106" t="s">
        <v>66</v>
      </c>
      <c r="U576" s="100">
        <f>AVERAGE(L$6:L576)</f>
        <v>4226.0070052539404</v>
      </c>
      <c r="V576" s="100">
        <f>AVERAGE(P$6:P576)</f>
        <v>1894.4711033274957</v>
      </c>
      <c r="W576" s="100">
        <f>AVERAGE(Q$6:Q576)</f>
        <v>2331.5359019264447</v>
      </c>
      <c r="X576" s="6"/>
      <c r="Z576" s="103">
        <v>571</v>
      </c>
      <c r="AA576" s="103">
        <v>1</v>
      </c>
      <c r="AB576" s="103">
        <v>3</v>
      </c>
      <c r="AC576" s="103">
        <v>4</v>
      </c>
      <c r="AD576" s="104">
        <v>75</v>
      </c>
      <c r="AE576" s="103">
        <v>4</v>
      </c>
      <c r="AF576" s="103">
        <v>8</v>
      </c>
      <c r="AG576" s="104">
        <v>600</v>
      </c>
      <c r="AH576" s="103">
        <v>7</v>
      </c>
      <c r="AI576" s="104">
        <v>450</v>
      </c>
      <c r="AJ576" s="104">
        <v>5250</v>
      </c>
      <c r="AK576" s="104">
        <v>500</v>
      </c>
      <c r="AL576" s="104">
        <v>0</v>
      </c>
      <c r="AM576" s="104">
        <v>765</v>
      </c>
      <c r="AN576" s="104">
        <v>2315</v>
      </c>
      <c r="AO576" s="104">
        <v>2935</v>
      </c>
      <c r="AP576" s="105">
        <v>0.35</v>
      </c>
      <c r="AQ576" s="106" t="s">
        <v>66</v>
      </c>
      <c r="AS576" s="100">
        <f>AVERAGE(AJ$6:AJ576)</f>
        <v>6150.2626970227675</v>
      </c>
      <c r="AT576" s="100">
        <f>AVERAGE(AN$6:AN576)</f>
        <v>2140.1961471103327</v>
      </c>
      <c r="AU576" s="100">
        <f>AVERAGE(AO$6:AO576)</f>
        <v>4010.0665499124343</v>
      </c>
      <c r="AV576" s="6"/>
      <c r="AX576" s="103">
        <v>571</v>
      </c>
      <c r="AY576" s="103">
        <v>2</v>
      </c>
      <c r="AZ576" s="103">
        <v>2</v>
      </c>
      <c r="BA576" s="103">
        <v>3</v>
      </c>
      <c r="BB576" s="104">
        <v>35</v>
      </c>
      <c r="BC576" s="103">
        <v>9</v>
      </c>
      <c r="BD576" s="103">
        <v>12</v>
      </c>
      <c r="BE576" s="104">
        <v>800</v>
      </c>
      <c r="BF576" s="103">
        <v>10</v>
      </c>
      <c r="BG576" s="104">
        <v>200</v>
      </c>
      <c r="BH576" s="104">
        <v>9000</v>
      </c>
      <c r="BI576" s="104">
        <v>300</v>
      </c>
      <c r="BJ576" s="104">
        <v>0</v>
      </c>
      <c r="BK576" s="104">
        <v>590</v>
      </c>
      <c r="BL576" s="104">
        <v>2390</v>
      </c>
      <c r="BM576" s="104">
        <v>6610</v>
      </c>
      <c r="BN576" s="105">
        <v>0.5</v>
      </c>
      <c r="BO576" s="106" t="str">
        <v>No</v>
      </c>
      <c r="BQ576" s="100">
        <f>AVERAGE(BH$6:BH576)</f>
        <v>7440.6304728546411</v>
      </c>
      <c r="BR576" s="100">
        <f>AVERAGE(BL$6:BL576)</f>
        <v>2057.7390542907178</v>
      </c>
      <c r="BS576" s="100">
        <f>AVERAGE(BM$6:BM576)</f>
        <v>5382.8914185639233</v>
      </c>
      <c r="BT576" s="6"/>
      <c r="BU576" s="103">
        <v>571</v>
      </c>
      <c r="BV576" s="103">
        <v>2</v>
      </c>
      <c r="BW576" s="103">
        <v>3</v>
      </c>
      <c r="BX576" s="103">
        <v>1</v>
      </c>
      <c r="BY576" s="104">
        <v>26</v>
      </c>
      <c r="BZ576" s="103">
        <v>12</v>
      </c>
      <c r="CA576" s="103">
        <v>13</v>
      </c>
      <c r="CB576" s="104">
        <v>800</v>
      </c>
      <c r="CC576" s="103">
        <v>11</v>
      </c>
      <c r="CD576" s="104">
        <v>300</v>
      </c>
      <c r="CE576" s="104">
        <v>9900</v>
      </c>
      <c r="CF576" s="104">
        <v>300</v>
      </c>
      <c r="CG576" s="104">
        <v>0</v>
      </c>
      <c r="CH576" s="104">
        <v>526</v>
      </c>
      <c r="CI576" s="104">
        <v>2476</v>
      </c>
      <c r="CJ576" s="104">
        <v>7424</v>
      </c>
      <c r="CK576" s="105">
        <v>0.55000000000000004</v>
      </c>
      <c r="CL576" s="106" t="s">
        <v>66</v>
      </c>
      <c r="CN576" s="100">
        <f>AVERAGE(CE$6:CE576)</f>
        <v>7608.5814360770582</v>
      </c>
      <c r="CO576" s="100">
        <f>AVERAGE(CI$6:CI576)</f>
        <v>2110.5288966725043</v>
      </c>
      <c r="CP576" s="100">
        <f>AVERAGE(CJ$6:CJ576)</f>
        <v>5498.0525394045535</v>
      </c>
    </row>
    <row r="577" spans="2:94" ht="16" x14ac:dyDescent="0.2">
      <c r="B577" s="103">
        <v>572</v>
      </c>
      <c r="C577" s="103">
        <v>2</v>
      </c>
      <c r="D577" s="103">
        <v>2</v>
      </c>
      <c r="E577" s="103">
        <v>1</v>
      </c>
      <c r="F577" s="104">
        <v>10</v>
      </c>
      <c r="G577" s="103">
        <v>8</v>
      </c>
      <c r="H577" s="103">
        <v>9</v>
      </c>
      <c r="I577" s="104">
        <v>900</v>
      </c>
      <c r="J577" s="103">
        <v>7</v>
      </c>
      <c r="K577" s="104">
        <v>300</v>
      </c>
      <c r="L577" s="104">
        <v>4350</v>
      </c>
      <c r="M577" s="104">
        <v>500</v>
      </c>
      <c r="N577" s="104">
        <v>0</v>
      </c>
      <c r="O577" s="104">
        <v>310</v>
      </c>
      <c r="P577" s="104">
        <v>1860</v>
      </c>
      <c r="Q577" s="104">
        <v>2490</v>
      </c>
      <c r="R577" s="105">
        <v>0.35</v>
      </c>
      <c r="S577" s="106" t="s">
        <v>66</v>
      </c>
      <c r="U577" s="100">
        <f>AVERAGE(L$6:L577)</f>
        <v>4226.2237762237764</v>
      </c>
      <c r="V577" s="100">
        <f>AVERAGE(P$6:P577)</f>
        <v>1894.4108391608393</v>
      </c>
      <c r="W577" s="100">
        <f>AVERAGE(Q$6:Q577)</f>
        <v>2331.8129370629372</v>
      </c>
      <c r="X577" s="6"/>
      <c r="Z577" s="103">
        <v>572</v>
      </c>
      <c r="AA577" s="103">
        <v>1</v>
      </c>
      <c r="AB577" s="103">
        <v>2</v>
      </c>
      <c r="AC577" s="103">
        <v>1</v>
      </c>
      <c r="AD577" s="104">
        <v>33</v>
      </c>
      <c r="AE577" s="103">
        <v>8</v>
      </c>
      <c r="AF577" s="103">
        <v>9</v>
      </c>
      <c r="AG577" s="104">
        <v>600</v>
      </c>
      <c r="AH577" s="103">
        <v>8</v>
      </c>
      <c r="AI577" s="104">
        <v>300</v>
      </c>
      <c r="AJ577" s="104">
        <v>5700</v>
      </c>
      <c r="AK577" s="104">
        <v>500</v>
      </c>
      <c r="AL577" s="104">
        <v>0</v>
      </c>
      <c r="AM577" s="104">
        <v>504</v>
      </c>
      <c r="AN577" s="104">
        <v>2204</v>
      </c>
      <c r="AO577" s="104">
        <v>3496</v>
      </c>
      <c r="AP577" s="105">
        <v>0.4</v>
      </c>
      <c r="AQ577" s="106" t="s">
        <v>66</v>
      </c>
      <c r="AS577" s="100">
        <f>AVERAGE(AJ$6:AJ577)</f>
        <v>6149.4755244755243</v>
      </c>
      <c r="AT577" s="100">
        <f>AVERAGE(AN$6:AN577)</f>
        <v>2140.3076923076924</v>
      </c>
      <c r="AU577" s="100">
        <f>AVERAGE(AO$6:AO577)</f>
        <v>4009.1678321678323</v>
      </c>
      <c r="AV577" s="6"/>
      <c r="AX577" s="103">
        <v>572</v>
      </c>
      <c r="AY577" s="103">
        <v>0</v>
      </c>
      <c r="AZ577" s="103">
        <v>2</v>
      </c>
      <c r="BA577" s="103">
        <v>3</v>
      </c>
      <c r="BB577" s="104">
        <v>63</v>
      </c>
      <c r="BC577" s="103">
        <v>5</v>
      </c>
      <c r="BD577" s="103">
        <v>8</v>
      </c>
      <c r="BE577" s="104">
        <v>0</v>
      </c>
      <c r="BF577" s="103">
        <v>8</v>
      </c>
      <c r="BG577" s="104">
        <v>200</v>
      </c>
      <c r="BH577" s="104">
        <v>6600</v>
      </c>
      <c r="BI577" s="104">
        <v>300</v>
      </c>
      <c r="BJ577" s="104">
        <v>0</v>
      </c>
      <c r="BK577" s="104">
        <v>744</v>
      </c>
      <c r="BL577" s="104">
        <v>2244</v>
      </c>
      <c r="BM577" s="104">
        <v>4356</v>
      </c>
      <c r="BN577" s="105">
        <v>0.4</v>
      </c>
      <c r="BO577" s="106" t="str">
        <v>No</v>
      </c>
      <c r="BQ577" s="100">
        <f>AVERAGE(BH$6:BH577)</f>
        <v>7439.1608391608388</v>
      </c>
      <c r="BR577" s="100">
        <f>AVERAGE(BL$6:BL577)</f>
        <v>2058.0646853146854</v>
      </c>
      <c r="BS577" s="100">
        <f>AVERAGE(BM$6:BM577)</f>
        <v>5381.0961538461543</v>
      </c>
      <c r="BT577" s="6"/>
      <c r="BU577" s="103">
        <v>572</v>
      </c>
      <c r="BV577" s="103">
        <v>3</v>
      </c>
      <c r="BW577" s="103">
        <v>4</v>
      </c>
      <c r="BX577" s="103">
        <v>2</v>
      </c>
      <c r="BY577" s="104">
        <v>52</v>
      </c>
      <c r="BZ577" s="103">
        <v>9</v>
      </c>
      <c r="CA577" s="103">
        <v>11</v>
      </c>
      <c r="CB577" s="104">
        <v>1200</v>
      </c>
      <c r="CC577" s="103">
        <v>8</v>
      </c>
      <c r="CD577" s="104">
        <v>400</v>
      </c>
      <c r="CE577" s="104">
        <v>8000</v>
      </c>
      <c r="CF577" s="104">
        <v>300</v>
      </c>
      <c r="CG577" s="104">
        <v>0</v>
      </c>
      <c r="CH577" s="104">
        <v>656</v>
      </c>
      <c r="CI577" s="104">
        <v>2156</v>
      </c>
      <c r="CJ577" s="104">
        <v>5844</v>
      </c>
      <c r="CK577" s="105">
        <v>0.4</v>
      </c>
      <c r="CL577" s="106" t="s">
        <v>66</v>
      </c>
      <c r="CN577" s="100">
        <f>AVERAGE(CE$6:CE577)</f>
        <v>7609.265734265734</v>
      </c>
      <c r="CO577" s="100">
        <f>AVERAGE(CI$6:CI577)</f>
        <v>2110.6083916083917</v>
      </c>
      <c r="CP577" s="100">
        <f>AVERAGE(CJ$6:CJ577)</f>
        <v>5498.6573426573423</v>
      </c>
    </row>
    <row r="578" spans="2:94" ht="16" x14ac:dyDescent="0.2">
      <c r="B578" s="103">
        <v>573</v>
      </c>
      <c r="C578" s="103">
        <v>1</v>
      </c>
      <c r="D578" s="103">
        <v>2</v>
      </c>
      <c r="E578" s="103">
        <v>4</v>
      </c>
      <c r="F578" s="104">
        <v>38</v>
      </c>
      <c r="G578" s="103">
        <v>5</v>
      </c>
      <c r="H578" s="103">
        <v>9</v>
      </c>
      <c r="I578" s="104">
        <v>450</v>
      </c>
      <c r="J578" s="103">
        <v>8</v>
      </c>
      <c r="K578" s="104">
        <v>300</v>
      </c>
      <c r="L578" s="104">
        <v>4350</v>
      </c>
      <c r="M578" s="104">
        <v>500</v>
      </c>
      <c r="N578" s="104">
        <v>0</v>
      </c>
      <c r="O578" s="104">
        <v>544</v>
      </c>
      <c r="P578" s="104">
        <v>2244</v>
      </c>
      <c r="Q578" s="104">
        <v>2106</v>
      </c>
      <c r="R578" s="105">
        <v>0.4</v>
      </c>
      <c r="S578" s="106" t="s">
        <v>66</v>
      </c>
      <c r="U578" s="100">
        <f>AVERAGE(L$6:L578)</f>
        <v>4226.439790575916</v>
      </c>
      <c r="V578" s="100">
        <f>AVERAGE(P$6:P578)</f>
        <v>1895.0209424083769</v>
      </c>
      <c r="W578" s="100">
        <f>AVERAGE(Q$6:Q578)</f>
        <v>2331.4188481675392</v>
      </c>
      <c r="X578" s="6"/>
      <c r="Z578" s="103">
        <v>573</v>
      </c>
      <c r="AA578" s="103">
        <v>3</v>
      </c>
      <c r="AB578" s="103">
        <v>1</v>
      </c>
      <c r="AC578" s="103">
        <v>4</v>
      </c>
      <c r="AD578" s="104">
        <v>14</v>
      </c>
      <c r="AE578" s="103">
        <v>7</v>
      </c>
      <c r="AF578" s="103">
        <v>11</v>
      </c>
      <c r="AG578" s="104">
        <v>1800</v>
      </c>
      <c r="AH578" s="103">
        <v>8</v>
      </c>
      <c r="AI578" s="104">
        <v>150</v>
      </c>
      <c r="AJ578" s="104">
        <v>6750</v>
      </c>
      <c r="AK578" s="104">
        <v>500</v>
      </c>
      <c r="AL578" s="104">
        <v>0</v>
      </c>
      <c r="AM578" s="104">
        <v>352</v>
      </c>
      <c r="AN578" s="104">
        <v>2052</v>
      </c>
      <c r="AO578" s="104">
        <v>4698</v>
      </c>
      <c r="AP578" s="105">
        <v>0.4</v>
      </c>
      <c r="AQ578" s="106" t="s">
        <v>66</v>
      </c>
      <c r="AS578" s="100">
        <f>AVERAGE(AJ$6:AJ578)</f>
        <v>6150.5235602094244</v>
      </c>
      <c r="AT578" s="100">
        <f>AVERAGE(AN$6:AN578)</f>
        <v>2140.153577661431</v>
      </c>
      <c r="AU578" s="100">
        <f>AVERAGE(AO$6:AO578)</f>
        <v>4010.369982547993</v>
      </c>
      <c r="AV578" s="6"/>
      <c r="AX578" s="103">
        <v>573</v>
      </c>
      <c r="AY578" s="103">
        <v>3</v>
      </c>
      <c r="AZ578" s="103">
        <v>3</v>
      </c>
      <c r="BA578" s="103">
        <v>5</v>
      </c>
      <c r="BB578" s="104">
        <v>46</v>
      </c>
      <c r="BC578" s="103">
        <v>7</v>
      </c>
      <c r="BD578" s="103">
        <v>12</v>
      </c>
      <c r="BE578" s="104">
        <v>1200</v>
      </c>
      <c r="BF578" s="103">
        <v>9</v>
      </c>
      <c r="BG578" s="104">
        <v>300</v>
      </c>
      <c r="BH578" s="104">
        <v>8700</v>
      </c>
      <c r="BI578" s="104">
        <v>300</v>
      </c>
      <c r="BJ578" s="104">
        <v>0</v>
      </c>
      <c r="BK578" s="104">
        <v>654</v>
      </c>
      <c r="BL578" s="104">
        <v>2304</v>
      </c>
      <c r="BM578" s="104">
        <v>6396</v>
      </c>
      <c r="BN578" s="105">
        <v>0.45</v>
      </c>
      <c r="BO578" s="106" t="str">
        <v>No</v>
      </c>
      <c r="BQ578" s="100">
        <f>AVERAGE(BH$6:BH578)</f>
        <v>7441.3612565445028</v>
      </c>
      <c r="BR578" s="100">
        <f>AVERAGE(BL$6:BL578)</f>
        <v>2058.4938917975569</v>
      </c>
      <c r="BS578" s="100">
        <f>AVERAGE(BM$6:BM578)</f>
        <v>5382.8673647469459</v>
      </c>
      <c r="BT578" s="6"/>
      <c r="BU578" s="103">
        <v>573</v>
      </c>
      <c r="BV578" s="103">
        <v>0</v>
      </c>
      <c r="BW578" s="103">
        <v>5</v>
      </c>
      <c r="BX578" s="103">
        <v>4</v>
      </c>
      <c r="BY578" s="104">
        <v>63</v>
      </c>
      <c r="BZ578" s="103">
        <v>8</v>
      </c>
      <c r="CA578" s="103">
        <v>12</v>
      </c>
      <c r="CB578" s="104">
        <v>0</v>
      </c>
      <c r="CC578" s="103">
        <v>12</v>
      </c>
      <c r="CD578" s="104">
        <v>500</v>
      </c>
      <c r="CE578" s="104">
        <v>10100</v>
      </c>
      <c r="CF578" s="104">
        <v>300</v>
      </c>
      <c r="CG578" s="104">
        <v>0</v>
      </c>
      <c r="CH578" s="104">
        <v>996</v>
      </c>
      <c r="CI578" s="104">
        <v>3096</v>
      </c>
      <c r="CJ578" s="104">
        <v>7004</v>
      </c>
      <c r="CK578" s="105">
        <v>0.6</v>
      </c>
      <c r="CL578" s="106" t="s">
        <v>66</v>
      </c>
      <c r="CN578" s="100">
        <f>AVERAGE(CE$6:CE578)</f>
        <v>7613.6125654450261</v>
      </c>
      <c r="CO578" s="100">
        <f>AVERAGE(CI$6:CI578)</f>
        <v>2112.3280977312393</v>
      </c>
      <c r="CP578" s="100">
        <f>AVERAGE(CJ$6:CJ578)</f>
        <v>5501.2844677137873</v>
      </c>
    </row>
    <row r="579" spans="2:94" ht="16" x14ac:dyDescent="0.2">
      <c r="B579" s="103">
        <v>574</v>
      </c>
      <c r="C579" s="103">
        <v>0</v>
      </c>
      <c r="D579" s="103">
        <v>5</v>
      </c>
      <c r="E579" s="103">
        <v>1</v>
      </c>
      <c r="F579" s="104">
        <v>69</v>
      </c>
      <c r="G579" s="103">
        <v>7</v>
      </c>
      <c r="H579" s="103">
        <v>8</v>
      </c>
      <c r="I579" s="104">
        <v>0</v>
      </c>
      <c r="J579" s="103">
        <v>8</v>
      </c>
      <c r="K579" s="104">
        <v>750</v>
      </c>
      <c r="L579" s="104">
        <v>4350</v>
      </c>
      <c r="M579" s="104">
        <v>500</v>
      </c>
      <c r="N579" s="104">
        <v>0</v>
      </c>
      <c r="O579" s="104">
        <v>792</v>
      </c>
      <c r="P579" s="104">
        <v>2492</v>
      </c>
      <c r="Q579" s="104">
        <v>1858</v>
      </c>
      <c r="R579" s="105">
        <v>0.4</v>
      </c>
      <c r="S579" s="106" t="s">
        <v>66</v>
      </c>
      <c r="U579" s="100">
        <f>AVERAGE(L$6:L579)</f>
        <v>4226.6550522648085</v>
      </c>
      <c r="V579" s="100">
        <f>AVERAGE(P$6:P579)</f>
        <v>1896.060975609756</v>
      </c>
      <c r="W579" s="100">
        <f>AVERAGE(Q$6:Q579)</f>
        <v>2330.594076655052</v>
      </c>
      <c r="X579" s="6"/>
      <c r="Z579" s="103">
        <v>574</v>
      </c>
      <c r="AA579" s="103">
        <v>2</v>
      </c>
      <c r="AB579" s="103">
        <v>2</v>
      </c>
      <c r="AC579" s="103">
        <v>2</v>
      </c>
      <c r="AD579" s="104">
        <v>40</v>
      </c>
      <c r="AE579" s="103">
        <v>10</v>
      </c>
      <c r="AF579" s="103">
        <v>12</v>
      </c>
      <c r="AG579" s="104">
        <v>1200</v>
      </c>
      <c r="AH579" s="103">
        <v>10</v>
      </c>
      <c r="AI579" s="104">
        <v>300</v>
      </c>
      <c r="AJ579" s="104">
        <v>7500</v>
      </c>
      <c r="AK579" s="104">
        <v>500</v>
      </c>
      <c r="AL579" s="104">
        <v>0</v>
      </c>
      <c r="AM579" s="104">
        <v>640</v>
      </c>
      <c r="AN579" s="104">
        <v>2640</v>
      </c>
      <c r="AO579" s="104">
        <v>4860</v>
      </c>
      <c r="AP579" s="105">
        <v>0.5</v>
      </c>
      <c r="AQ579" s="106" t="s">
        <v>66</v>
      </c>
      <c r="AS579" s="100">
        <f>AVERAGE(AJ$6:AJ579)</f>
        <v>6152.8745644599303</v>
      </c>
      <c r="AT579" s="100">
        <f>AVERAGE(AN$6:AN579)</f>
        <v>2141.0243902439024</v>
      </c>
      <c r="AU579" s="100">
        <f>AVERAGE(AO$6:AO579)</f>
        <v>4011.8501742160279</v>
      </c>
      <c r="AV579" s="6"/>
      <c r="AX579" s="103">
        <v>574</v>
      </c>
      <c r="AY579" s="103">
        <v>4</v>
      </c>
      <c r="AZ579" s="103">
        <v>2</v>
      </c>
      <c r="BA579" s="103">
        <v>2</v>
      </c>
      <c r="BB579" s="104">
        <v>47</v>
      </c>
      <c r="BC579" s="103">
        <v>7</v>
      </c>
      <c r="BD579" s="103">
        <v>9</v>
      </c>
      <c r="BE579" s="104">
        <v>1600</v>
      </c>
      <c r="BF579" s="103">
        <v>5</v>
      </c>
      <c r="BG579" s="104">
        <v>200</v>
      </c>
      <c r="BH579" s="104">
        <v>5800</v>
      </c>
      <c r="BI579" s="104">
        <v>300</v>
      </c>
      <c r="BJ579" s="104">
        <v>0</v>
      </c>
      <c r="BK579" s="104">
        <v>475</v>
      </c>
      <c r="BL579" s="104">
        <v>1525</v>
      </c>
      <c r="BM579" s="104">
        <v>4275</v>
      </c>
      <c r="BN579" s="105">
        <v>0.25</v>
      </c>
      <c r="BO579" s="106" t="str">
        <v>No</v>
      </c>
      <c r="BQ579" s="100">
        <f>AVERAGE(BH$6:BH579)</f>
        <v>7438.5017421602788</v>
      </c>
      <c r="BR579" s="100">
        <f>AVERAGE(BL$6:BL579)</f>
        <v>2057.5644599303137</v>
      </c>
      <c r="BS579" s="100">
        <f>AVERAGE(BM$6:BM579)</f>
        <v>5380.9372822299656</v>
      </c>
      <c r="BT579" s="6"/>
      <c r="BU579" s="103">
        <v>574</v>
      </c>
      <c r="BV579" s="103">
        <v>2</v>
      </c>
      <c r="BW579" s="103">
        <v>4</v>
      </c>
      <c r="BX579" s="103">
        <v>0</v>
      </c>
      <c r="BY579" s="104">
        <v>59</v>
      </c>
      <c r="BZ579" s="103">
        <v>6</v>
      </c>
      <c r="CA579" s="103">
        <v>6</v>
      </c>
      <c r="CB579" s="104">
        <v>800</v>
      </c>
      <c r="CC579" s="103">
        <v>4</v>
      </c>
      <c r="CD579" s="104">
        <v>400</v>
      </c>
      <c r="CE579" s="104">
        <v>4400</v>
      </c>
      <c r="CF579" s="104">
        <v>300</v>
      </c>
      <c r="CG579" s="104">
        <v>0</v>
      </c>
      <c r="CH579" s="104">
        <v>476</v>
      </c>
      <c r="CI579" s="104">
        <v>1376</v>
      </c>
      <c r="CJ579" s="104">
        <v>3024</v>
      </c>
      <c r="CK579" s="105">
        <v>0.2</v>
      </c>
      <c r="CL579" s="106" t="s">
        <v>66</v>
      </c>
      <c r="CN579" s="100">
        <f>AVERAGE(CE$6:CE579)</f>
        <v>7608.0139372822296</v>
      </c>
      <c r="CO579" s="100">
        <f>AVERAGE(CI$6:CI579)</f>
        <v>2111.0452961672472</v>
      </c>
      <c r="CP579" s="100">
        <f>AVERAGE(CJ$6:CJ579)</f>
        <v>5496.9686411149823</v>
      </c>
    </row>
    <row r="580" spans="2:94" ht="16" x14ac:dyDescent="0.2">
      <c r="B580" s="103">
        <v>575</v>
      </c>
      <c r="C580" s="103">
        <v>5</v>
      </c>
      <c r="D580" s="103">
        <v>2</v>
      </c>
      <c r="E580" s="103">
        <v>4</v>
      </c>
      <c r="F580" s="104">
        <v>63</v>
      </c>
      <c r="G580" s="103">
        <v>6</v>
      </c>
      <c r="H580" s="103">
        <v>10</v>
      </c>
      <c r="I580" s="104">
        <v>2250</v>
      </c>
      <c r="J580" s="103">
        <v>5</v>
      </c>
      <c r="K580" s="104">
        <v>300</v>
      </c>
      <c r="L580" s="104">
        <v>4800</v>
      </c>
      <c r="M580" s="104">
        <v>500</v>
      </c>
      <c r="N580" s="104">
        <v>0</v>
      </c>
      <c r="O580" s="104">
        <v>555</v>
      </c>
      <c r="P580" s="104">
        <v>1805</v>
      </c>
      <c r="Q580" s="104">
        <v>2995</v>
      </c>
      <c r="R580" s="105">
        <v>0.25</v>
      </c>
      <c r="S580" s="106" t="s">
        <v>66</v>
      </c>
      <c r="U580" s="100">
        <f>AVERAGE(L$6:L580)</f>
        <v>4227.652173913043</v>
      </c>
      <c r="V580" s="100">
        <f>AVERAGE(P$6:P580)</f>
        <v>1895.9026086956521</v>
      </c>
      <c r="W580" s="100">
        <f>AVERAGE(Q$6:Q580)</f>
        <v>2331.7495652173911</v>
      </c>
      <c r="X580" s="6"/>
      <c r="Z580" s="103">
        <v>575</v>
      </c>
      <c r="AA580" s="103">
        <v>1</v>
      </c>
      <c r="AB580" s="103">
        <v>3</v>
      </c>
      <c r="AC580" s="103">
        <v>2</v>
      </c>
      <c r="AD580" s="104">
        <v>23</v>
      </c>
      <c r="AE580" s="103">
        <v>9</v>
      </c>
      <c r="AF580" s="103">
        <v>11</v>
      </c>
      <c r="AG580" s="104">
        <v>600</v>
      </c>
      <c r="AH580" s="103">
        <v>10</v>
      </c>
      <c r="AI580" s="104">
        <v>450</v>
      </c>
      <c r="AJ580" s="104">
        <v>7050</v>
      </c>
      <c r="AK580" s="104">
        <v>500</v>
      </c>
      <c r="AL580" s="104">
        <v>0</v>
      </c>
      <c r="AM580" s="104">
        <v>470</v>
      </c>
      <c r="AN580" s="104">
        <v>2470</v>
      </c>
      <c r="AO580" s="104">
        <v>4580</v>
      </c>
      <c r="AP580" s="105">
        <v>0.5</v>
      </c>
      <c r="AQ580" s="106" t="s">
        <v>66</v>
      </c>
      <c r="AS580" s="100">
        <f>AVERAGE(AJ$6:AJ580)</f>
        <v>6154.434782608696</v>
      </c>
      <c r="AT580" s="100">
        <f>AVERAGE(AN$6:AN580)</f>
        <v>2141.5965217391304</v>
      </c>
      <c r="AU580" s="100">
        <f>AVERAGE(AO$6:AO580)</f>
        <v>4012.8382608695651</v>
      </c>
      <c r="AV580" s="6"/>
      <c r="AX580" s="103">
        <v>575</v>
      </c>
      <c r="AY580" s="103">
        <v>3</v>
      </c>
      <c r="AZ580" s="103">
        <v>3</v>
      </c>
      <c r="BA580" s="103">
        <v>2</v>
      </c>
      <c r="BB580" s="104">
        <v>60</v>
      </c>
      <c r="BC580" s="103">
        <v>7</v>
      </c>
      <c r="BD580" s="103">
        <v>9</v>
      </c>
      <c r="BE580" s="104">
        <v>1200</v>
      </c>
      <c r="BF580" s="103">
        <v>6</v>
      </c>
      <c r="BG580" s="104">
        <v>300</v>
      </c>
      <c r="BH580" s="104">
        <v>6300</v>
      </c>
      <c r="BI580" s="104">
        <v>300</v>
      </c>
      <c r="BJ580" s="104">
        <v>0</v>
      </c>
      <c r="BK580" s="104">
        <v>600</v>
      </c>
      <c r="BL580" s="104">
        <v>1800</v>
      </c>
      <c r="BM580" s="104">
        <v>4500</v>
      </c>
      <c r="BN580" s="105">
        <v>0.3</v>
      </c>
      <c r="BO580" s="106" t="str">
        <v>No</v>
      </c>
      <c r="BQ580" s="100">
        <f>AVERAGE(BH$6:BH580)</f>
        <v>7436.521739130435</v>
      </c>
      <c r="BR580" s="100">
        <f>AVERAGE(BL$6:BL580)</f>
        <v>2057.1165217391303</v>
      </c>
      <c r="BS580" s="100">
        <f>AVERAGE(BM$6:BM580)</f>
        <v>5379.4052173913042</v>
      </c>
      <c r="BT580" s="6"/>
      <c r="BU580" s="103">
        <v>575</v>
      </c>
      <c r="BV580" s="103">
        <v>5</v>
      </c>
      <c r="BW580" s="103">
        <v>4</v>
      </c>
      <c r="BX580" s="103">
        <v>4</v>
      </c>
      <c r="BY580" s="104">
        <v>70</v>
      </c>
      <c r="BZ580" s="103">
        <v>6</v>
      </c>
      <c r="CA580" s="103">
        <v>10</v>
      </c>
      <c r="CB580" s="104">
        <v>2000</v>
      </c>
      <c r="CC580" s="103">
        <v>5</v>
      </c>
      <c r="CD580" s="104">
        <v>400</v>
      </c>
      <c r="CE580" s="104">
        <v>6400</v>
      </c>
      <c r="CF580" s="104">
        <v>300</v>
      </c>
      <c r="CG580" s="104">
        <v>0</v>
      </c>
      <c r="CH580" s="104">
        <v>590</v>
      </c>
      <c r="CI580" s="104">
        <v>1640</v>
      </c>
      <c r="CJ580" s="104">
        <v>4760</v>
      </c>
      <c r="CK580" s="105">
        <v>0.25</v>
      </c>
      <c r="CL580" s="106" t="s">
        <v>66</v>
      </c>
      <c r="CN580" s="100">
        <f>AVERAGE(CE$6:CE580)</f>
        <v>7605.913043478261</v>
      </c>
      <c r="CO580" s="100">
        <f>AVERAGE(CI$6:CI580)</f>
        <v>2110.2260869565216</v>
      </c>
      <c r="CP580" s="100">
        <f>AVERAGE(CJ$6:CJ580)</f>
        <v>5495.6869565217394</v>
      </c>
    </row>
    <row r="581" spans="2:94" ht="16" x14ac:dyDescent="0.2">
      <c r="B581" s="103">
        <v>576</v>
      </c>
      <c r="C581" s="103">
        <v>4</v>
      </c>
      <c r="D581" s="103">
        <v>3</v>
      </c>
      <c r="E581" s="103">
        <v>5</v>
      </c>
      <c r="F581" s="104">
        <v>51</v>
      </c>
      <c r="G581" s="103">
        <v>4</v>
      </c>
      <c r="H581" s="103">
        <v>9</v>
      </c>
      <c r="I581" s="104">
        <v>1800</v>
      </c>
      <c r="J581" s="103">
        <v>5</v>
      </c>
      <c r="K581" s="104">
        <v>450</v>
      </c>
      <c r="L581" s="104">
        <v>4500</v>
      </c>
      <c r="M581" s="104">
        <v>500</v>
      </c>
      <c r="N581" s="104">
        <v>0</v>
      </c>
      <c r="O581" s="104">
        <v>495</v>
      </c>
      <c r="P581" s="104">
        <v>1745</v>
      </c>
      <c r="Q581" s="104">
        <v>2755</v>
      </c>
      <c r="R581" s="105">
        <v>0.25</v>
      </c>
      <c r="S581" s="106" t="s">
        <v>66</v>
      </c>
      <c r="U581" s="100">
        <f>AVERAGE(L$6:L581)</f>
        <v>4228.125</v>
      </c>
      <c r="V581" s="100">
        <f>AVERAGE(P$6:P581)</f>
        <v>1895.640625</v>
      </c>
      <c r="W581" s="100">
        <f>AVERAGE(Q$6:Q581)</f>
        <v>2332.484375</v>
      </c>
      <c r="X581" s="6"/>
      <c r="Z581" s="103">
        <v>576</v>
      </c>
      <c r="AA581" s="103">
        <v>3</v>
      </c>
      <c r="AB581" s="103">
        <v>2</v>
      </c>
      <c r="AC581" s="103">
        <v>4</v>
      </c>
      <c r="AD581" s="104">
        <v>49</v>
      </c>
      <c r="AE581" s="103">
        <v>8</v>
      </c>
      <c r="AF581" s="103">
        <v>12</v>
      </c>
      <c r="AG581" s="104">
        <v>1800</v>
      </c>
      <c r="AH581" s="103">
        <v>9</v>
      </c>
      <c r="AI581" s="104">
        <v>300</v>
      </c>
      <c r="AJ581" s="104">
        <v>7500</v>
      </c>
      <c r="AK581" s="104">
        <v>500</v>
      </c>
      <c r="AL581" s="104">
        <v>0</v>
      </c>
      <c r="AM581" s="104">
        <v>681</v>
      </c>
      <c r="AN581" s="104">
        <v>2531</v>
      </c>
      <c r="AO581" s="104">
        <v>4969</v>
      </c>
      <c r="AP581" s="105">
        <v>0.45</v>
      </c>
      <c r="AQ581" s="106" t="s">
        <v>66</v>
      </c>
      <c r="AS581" s="100">
        <f>AVERAGE(AJ$6:AJ581)</f>
        <v>6156.770833333333</v>
      </c>
      <c r="AT581" s="100">
        <f>AVERAGE(AN$6:AN581)</f>
        <v>2142.2725694444443</v>
      </c>
      <c r="AU581" s="100">
        <f>AVERAGE(AO$6:AO581)</f>
        <v>4014.4982638888887</v>
      </c>
      <c r="AV581" s="6"/>
      <c r="AX581" s="103">
        <v>576</v>
      </c>
      <c r="AY581" s="103">
        <v>3</v>
      </c>
      <c r="AZ581" s="103">
        <v>4</v>
      </c>
      <c r="BA581" s="103">
        <v>1</v>
      </c>
      <c r="BB581" s="104">
        <v>41</v>
      </c>
      <c r="BC581" s="103">
        <v>10</v>
      </c>
      <c r="BD581" s="103">
        <v>11</v>
      </c>
      <c r="BE581" s="104">
        <v>1200</v>
      </c>
      <c r="BF581" s="103">
        <v>8</v>
      </c>
      <c r="BG581" s="104">
        <v>400</v>
      </c>
      <c r="BH581" s="104">
        <v>8000</v>
      </c>
      <c r="BI581" s="104">
        <v>300</v>
      </c>
      <c r="BJ581" s="104">
        <v>0</v>
      </c>
      <c r="BK581" s="104">
        <v>568</v>
      </c>
      <c r="BL581" s="104">
        <v>2068</v>
      </c>
      <c r="BM581" s="104">
        <v>5932</v>
      </c>
      <c r="BN581" s="105">
        <v>0.4</v>
      </c>
      <c r="BO581" s="106" t="str">
        <v>No</v>
      </c>
      <c r="BQ581" s="100">
        <f>AVERAGE(BH$6:BH581)</f>
        <v>7437.5</v>
      </c>
      <c r="BR581" s="100">
        <f>AVERAGE(BL$6:BL581)</f>
        <v>2057.1354166666665</v>
      </c>
      <c r="BS581" s="100">
        <f>AVERAGE(BM$6:BM581)</f>
        <v>5380.364583333333</v>
      </c>
      <c r="BT581" s="6"/>
      <c r="BU581" s="103">
        <v>576</v>
      </c>
      <c r="BV581" s="103">
        <v>3</v>
      </c>
      <c r="BW581" s="103">
        <v>3</v>
      </c>
      <c r="BX581" s="103">
        <v>4</v>
      </c>
      <c r="BY581" s="104">
        <v>56</v>
      </c>
      <c r="BZ581" s="103">
        <v>12</v>
      </c>
      <c r="CA581" s="103">
        <v>16</v>
      </c>
      <c r="CB581" s="104">
        <v>1200</v>
      </c>
      <c r="CC581" s="103">
        <v>13</v>
      </c>
      <c r="CD581" s="104">
        <v>300</v>
      </c>
      <c r="CE581" s="104">
        <v>11900</v>
      </c>
      <c r="CF581" s="104">
        <v>300</v>
      </c>
      <c r="CG581" s="104">
        <v>0</v>
      </c>
      <c r="CH581" s="104">
        <v>968</v>
      </c>
      <c r="CI581" s="104">
        <v>3218</v>
      </c>
      <c r="CJ581" s="104">
        <v>8682</v>
      </c>
      <c r="CK581" s="105">
        <v>0.65</v>
      </c>
      <c r="CL581" s="106" t="s">
        <v>66</v>
      </c>
      <c r="CN581" s="100">
        <f>AVERAGE(CE$6:CE581)</f>
        <v>7613.3680555555557</v>
      </c>
      <c r="CO581" s="100">
        <f>AVERAGE(CI$6:CI581)</f>
        <v>2112.1493055555557</v>
      </c>
      <c r="CP581" s="100">
        <f>AVERAGE(CJ$6:CJ581)</f>
        <v>5501.21875</v>
      </c>
    </row>
    <row r="582" spans="2:94" ht="16" x14ac:dyDescent="0.2">
      <c r="B582" s="103">
        <v>577</v>
      </c>
      <c r="C582" s="103">
        <v>1</v>
      </c>
      <c r="D582" s="103">
        <v>4</v>
      </c>
      <c r="E582" s="103">
        <v>0</v>
      </c>
      <c r="F582" s="104">
        <v>91</v>
      </c>
      <c r="G582" s="103">
        <v>4</v>
      </c>
      <c r="H582" s="103">
        <v>4</v>
      </c>
      <c r="I582" s="104">
        <v>450</v>
      </c>
      <c r="J582" s="103">
        <v>3</v>
      </c>
      <c r="K582" s="104">
        <v>600</v>
      </c>
      <c r="L582" s="104">
        <v>2400</v>
      </c>
      <c r="M582" s="104">
        <v>500</v>
      </c>
      <c r="N582" s="104">
        <v>0</v>
      </c>
      <c r="O582" s="104">
        <v>513</v>
      </c>
      <c r="P582" s="104">
        <v>1463</v>
      </c>
      <c r="Q582" s="104">
        <v>937</v>
      </c>
      <c r="R582" s="105">
        <v>0.15</v>
      </c>
      <c r="S582" s="106" t="s">
        <v>66</v>
      </c>
      <c r="U582" s="100">
        <f>AVERAGE(L$6:L582)</f>
        <v>4224.9566724436745</v>
      </c>
      <c r="V582" s="100">
        <f>AVERAGE(P$6:P582)</f>
        <v>1894.890814558059</v>
      </c>
      <c r="W582" s="100">
        <f>AVERAGE(Q$6:Q582)</f>
        <v>2330.0658578856151</v>
      </c>
      <c r="X582" s="6"/>
      <c r="Z582" s="103">
        <v>577</v>
      </c>
      <c r="AA582" s="103">
        <v>3</v>
      </c>
      <c r="AB582" s="103">
        <v>5</v>
      </c>
      <c r="AC582" s="103">
        <v>3</v>
      </c>
      <c r="AD582" s="104">
        <v>57</v>
      </c>
      <c r="AE582" s="103">
        <v>7</v>
      </c>
      <c r="AF582" s="103">
        <v>10</v>
      </c>
      <c r="AG582" s="104">
        <v>1800</v>
      </c>
      <c r="AH582" s="103">
        <v>7</v>
      </c>
      <c r="AI582" s="104">
        <v>750</v>
      </c>
      <c r="AJ582" s="104">
        <v>6750</v>
      </c>
      <c r="AK582" s="104">
        <v>500</v>
      </c>
      <c r="AL582" s="104">
        <v>0</v>
      </c>
      <c r="AM582" s="104">
        <v>639</v>
      </c>
      <c r="AN582" s="104">
        <v>2189</v>
      </c>
      <c r="AO582" s="104">
        <v>4561</v>
      </c>
      <c r="AP582" s="105">
        <v>0.35</v>
      </c>
      <c r="AQ582" s="106" t="s">
        <v>66</v>
      </c>
      <c r="AS582" s="100">
        <f>AVERAGE(AJ$6:AJ582)</f>
        <v>6157.798960138648</v>
      </c>
      <c r="AT582" s="100">
        <f>AVERAGE(AN$6:AN582)</f>
        <v>2142.3535528596185</v>
      </c>
      <c r="AU582" s="100">
        <f>AVERAGE(AO$6:AO582)</f>
        <v>4015.4454072790295</v>
      </c>
      <c r="AV582" s="6"/>
      <c r="AX582" s="103">
        <v>577</v>
      </c>
      <c r="AY582" s="103">
        <v>3</v>
      </c>
      <c r="AZ582" s="103">
        <v>3</v>
      </c>
      <c r="BA582" s="103">
        <v>2</v>
      </c>
      <c r="BB582" s="104">
        <v>54</v>
      </c>
      <c r="BC582" s="103">
        <v>9</v>
      </c>
      <c r="BD582" s="103">
        <v>11</v>
      </c>
      <c r="BE582" s="104">
        <v>1200</v>
      </c>
      <c r="BF582" s="103">
        <v>8</v>
      </c>
      <c r="BG582" s="104">
        <v>300</v>
      </c>
      <c r="BH582" s="104">
        <v>7900</v>
      </c>
      <c r="BI582" s="104">
        <v>300</v>
      </c>
      <c r="BJ582" s="104">
        <v>0</v>
      </c>
      <c r="BK582" s="104">
        <v>672</v>
      </c>
      <c r="BL582" s="104">
        <v>2172</v>
      </c>
      <c r="BM582" s="104">
        <v>5728</v>
      </c>
      <c r="BN582" s="105">
        <v>0.4</v>
      </c>
      <c r="BO582" s="106" t="str">
        <v>No</v>
      </c>
      <c r="BQ582" s="100">
        <f>AVERAGE(BH$6:BH582)</f>
        <v>7438.3015597920275</v>
      </c>
      <c r="BR582" s="100">
        <f>AVERAGE(BL$6:BL582)</f>
        <v>2057.3344887348353</v>
      </c>
      <c r="BS582" s="100">
        <f>AVERAGE(BM$6:BM582)</f>
        <v>5380.9670710571927</v>
      </c>
      <c r="BT582" s="6"/>
      <c r="BU582" s="103">
        <v>577</v>
      </c>
      <c r="BV582" s="103">
        <v>4</v>
      </c>
      <c r="BW582" s="103">
        <v>3</v>
      </c>
      <c r="BX582" s="103">
        <v>2</v>
      </c>
      <c r="BY582" s="104">
        <v>60</v>
      </c>
      <c r="BZ582" s="103">
        <v>6</v>
      </c>
      <c r="CA582" s="103">
        <v>8</v>
      </c>
      <c r="CB582" s="104">
        <v>1600</v>
      </c>
      <c r="CC582" s="103">
        <v>4</v>
      </c>
      <c r="CD582" s="104">
        <v>300</v>
      </c>
      <c r="CE582" s="104">
        <v>5100</v>
      </c>
      <c r="CF582" s="104">
        <v>300</v>
      </c>
      <c r="CG582" s="104">
        <v>0</v>
      </c>
      <c r="CH582" s="104">
        <v>480</v>
      </c>
      <c r="CI582" s="104">
        <v>1380</v>
      </c>
      <c r="CJ582" s="104">
        <v>3720</v>
      </c>
      <c r="CK582" s="105">
        <v>0.2</v>
      </c>
      <c r="CL582" s="106" t="s">
        <v>66</v>
      </c>
      <c r="CN582" s="100">
        <f>AVERAGE(CE$6:CE582)</f>
        <v>7609.0121317157709</v>
      </c>
      <c r="CO582" s="100">
        <f>AVERAGE(CI$6:CI582)</f>
        <v>2110.8804159445408</v>
      </c>
      <c r="CP582" s="100">
        <f>AVERAGE(CJ$6:CJ582)</f>
        <v>5498.1317157712301</v>
      </c>
    </row>
    <row r="583" spans="2:94" ht="16" x14ac:dyDescent="0.2">
      <c r="B583" s="103">
        <v>578</v>
      </c>
      <c r="C583" s="103">
        <v>3</v>
      </c>
      <c r="D583" s="103">
        <v>2</v>
      </c>
      <c r="E583" s="103">
        <v>3</v>
      </c>
      <c r="F583" s="104">
        <v>66</v>
      </c>
      <c r="G583" s="103">
        <v>7</v>
      </c>
      <c r="H583" s="103">
        <v>10</v>
      </c>
      <c r="I583" s="104">
        <v>1350</v>
      </c>
      <c r="J583" s="103">
        <v>7</v>
      </c>
      <c r="K583" s="104">
        <v>300</v>
      </c>
      <c r="L583" s="104">
        <v>4800</v>
      </c>
      <c r="M583" s="104">
        <v>500</v>
      </c>
      <c r="N583" s="104">
        <v>0</v>
      </c>
      <c r="O583" s="104">
        <v>702</v>
      </c>
      <c r="P583" s="104">
        <v>2252</v>
      </c>
      <c r="Q583" s="104">
        <v>2548</v>
      </c>
      <c r="R583" s="105">
        <v>0.35</v>
      </c>
      <c r="S583" s="106" t="s">
        <v>66</v>
      </c>
      <c r="U583" s="100">
        <f>AVERAGE(L$6:L583)</f>
        <v>4225.9515570934254</v>
      </c>
      <c r="V583" s="100">
        <f>AVERAGE(P$6:P583)</f>
        <v>1895.5086505190311</v>
      </c>
      <c r="W583" s="100">
        <f>AVERAGE(Q$6:Q583)</f>
        <v>2330.4429065743943</v>
      </c>
      <c r="X583" s="6"/>
      <c r="Z583" s="103">
        <v>578</v>
      </c>
      <c r="AA583" s="103">
        <v>4</v>
      </c>
      <c r="AB583" s="103">
        <v>1</v>
      </c>
      <c r="AC583" s="103">
        <v>0</v>
      </c>
      <c r="AD583" s="104">
        <v>63</v>
      </c>
      <c r="AE583" s="103">
        <v>7</v>
      </c>
      <c r="AF583" s="103">
        <v>7</v>
      </c>
      <c r="AG583" s="104">
        <v>2400</v>
      </c>
      <c r="AH583" s="103">
        <v>3</v>
      </c>
      <c r="AI583" s="104">
        <v>150</v>
      </c>
      <c r="AJ583" s="104">
        <v>4350</v>
      </c>
      <c r="AK583" s="104">
        <v>500</v>
      </c>
      <c r="AL583" s="104">
        <v>0</v>
      </c>
      <c r="AM583" s="104">
        <v>429</v>
      </c>
      <c r="AN583" s="104">
        <v>1379</v>
      </c>
      <c r="AO583" s="104">
        <v>2971</v>
      </c>
      <c r="AP583" s="105">
        <v>0.15</v>
      </c>
      <c r="AQ583" s="106" t="s">
        <v>66</v>
      </c>
      <c r="AS583" s="100">
        <f>AVERAGE(AJ$6:AJ583)</f>
        <v>6154.671280276817</v>
      </c>
      <c r="AT583" s="100">
        <f>AVERAGE(AN$6:AN583)</f>
        <v>2141.0328719723184</v>
      </c>
      <c r="AU583" s="100">
        <f>AVERAGE(AO$6:AO583)</f>
        <v>4013.6384083044982</v>
      </c>
      <c r="AV583" s="6"/>
      <c r="AX583" s="103">
        <v>578</v>
      </c>
      <c r="AY583" s="103">
        <v>2</v>
      </c>
      <c r="AZ583" s="103">
        <v>4</v>
      </c>
      <c r="BA583" s="103">
        <v>4</v>
      </c>
      <c r="BB583" s="104">
        <v>68</v>
      </c>
      <c r="BC583" s="103">
        <v>5</v>
      </c>
      <c r="BD583" s="103">
        <v>9</v>
      </c>
      <c r="BE583" s="104">
        <v>800</v>
      </c>
      <c r="BF583" s="103">
        <v>7</v>
      </c>
      <c r="BG583" s="104">
        <v>400</v>
      </c>
      <c r="BH583" s="104">
        <v>6800</v>
      </c>
      <c r="BI583" s="104">
        <v>300</v>
      </c>
      <c r="BJ583" s="104">
        <v>0</v>
      </c>
      <c r="BK583" s="104">
        <v>716</v>
      </c>
      <c r="BL583" s="104">
        <v>2066</v>
      </c>
      <c r="BM583" s="104">
        <v>4734</v>
      </c>
      <c r="BN583" s="105">
        <v>0.35</v>
      </c>
      <c r="BO583" s="106" t="str">
        <v>No</v>
      </c>
      <c r="BQ583" s="100">
        <f>AVERAGE(BH$6:BH583)</f>
        <v>7437.1972318339103</v>
      </c>
      <c r="BR583" s="100">
        <f>AVERAGE(BL$6:BL583)</f>
        <v>2057.3494809688582</v>
      </c>
      <c r="BS583" s="100">
        <f>AVERAGE(BM$6:BM583)</f>
        <v>5379.8477508650521</v>
      </c>
      <c r="BT583" s="6"/>
      <c r="BU583" s="103">
        <v>578</v>
      </c>
      <c r="BV583" s="103">
        <v>5</v>
      </c>
      <c r="BW583" s="103">
        <v>4</v>
      </c>
      <c r="BX583" s="103">
        <v>1</v>
      </c>
      <c r="BY583" s="104">
        <v>51</v>
      </c>
      <c r="BZ583" s="103">
        <v>6</v>
      </c>
      <c r="CA583" s="103">
        <v>7</v>
      </c>
      <c r="CB583" s="104">
        <v>2000</v>
      </c>
      <c r="CC583" s="103">
        <v>2</v>
      </c>
      <c r="CD583" s="104">
        <v>400</v>
      </c>
      <c r="CE583" s="104">
        <v>4000</v>
      </c>
      <c r="CF583" s="104">
        <v>300</v>
      </c>
      <c r="CG583" s="104">
        <v>0</v>
      </c>
      <c r="CH583" s="104">
        <v>342</v>
      </c>
      <c r="CI583" s="104">
        <v>942</v>
      </c>
      <c r="CJ583" s="104">
        <v>3058</v>
      </c>
      <c r="CK583" s="105">
        <v>0.1</v>
      </c>
      <c r="CL583" s="106" t="s">
        <v>66</v>
      </c>
      <c r="CN583" s="100">
        <f>AVERAGE(CE$6:CE583)</f>
        <v>7602.7681660899652</v>
      </c>
      <c r="CO583" s="100">
        <f>AVERAGE(CI$6:CI583)</f>
        <v>2108.8581314878893</v>
      </c>
      <c r="CP583" s="100">
        <f>AVERAGE(CJ$6:CJ583)</f>
        <v>5493.9100346020759</v>
      </c>
    </row>
    <row r="584" spans="2:94" ht="16" x14ac:dyDescent="0.2">
      <c r="B584" s="103">
        <v>579</v>
      </c>
      <c r="C584" s="103">
        <v>5</v>
      </c>
      <c r="D584" s="103">
        <v>2</v>
      </c>
      <c r="E584" s="103">
        <v>1</v>
      </c>
      <c r="F584" s="104">
        <v>29</v>
      </c>
      <c r="G584" s="103">
        <v>6</v>
      </c>
      <c r="H584" s="103">
        <v>7</v>
      </c>
      <c r="I584" s="104">
        <v>2250</v>
      </c>
      <c r="J584" s="103">
        <v>2</v>
      </c>
      <c r="K584" s="104">
        <v>300</v>
      </c>
      <c r="L584" s="104">
        <v>3450</v>
      </c>
      <c r="M584" s="104">
        <v>500</v>
      </c>
      <c r="N584" s="104">
        <v>0</v>
      </c>
      <c r="O584" s="104">
        <v>298</v>
      </c>
      <c r="P584" s="104">
        <v>1098</v>
      </c>
      <c r="Q584" s="104">
        <v>2352</v>
      </c>
      <c r="R584" s="105">
        <v>0.1</v>
      </c>
      <c r="S584" s="106" t="s">
        <v>66</v>
      </c>
      <c r="U584" s="100">
        <f>AVERAGE(L$6:L584)</f>
        <v>4224.6113989637306</v>
      </c>
      <c r="V584" s="100">
        <f>AVERAGE(P$6:P584)</f>
        <v>1894.1312607944733</v>
      </c>
      <c r="W584" s="100">
        <f>AVERAGE(Q$6:Q584)</f>
        <v>2330.4801381692573</v>
      </c>
      <c r="X584" s="6"/>
      <c r="Z584" s="103">
        <v>579</v>
      </c>
      <c r="AA584" s="103">
        <v>1</v>
      </c>
      <c r="AB584" s="103">
        <v>3</v>
      </c>
      <c r="AC584" s="103">
        <v>0</v>
      </c>
      <c r="AD584" s="104">
        <v>58</v>
      </c>
      <c r="AE584" s="103">
        <v>9</v>
      </c>
      <c r="AF584" s="103">
        <v>9</v>
      </c>
      <c r="AG584" s="104">
        <v>600</v>
      </c>
      <c r="AH584" s="103">
        <v>8</v>
      </c>
      <c r="AI584" s="104">
        <v>450</v>
      </c>
      <c r="AJ584" s="104">
        <v>5850</v>
      </c>
      <c r="AK584" s="104">
        <v>500</v>
      </c>
      <c r="AL584" s="104">
        <v>0</v>
      </c>
      <c r="AM584" s="104">
        <v>704</v>
      </c>
      <c r="AN584" s="104">
        <v>2404</v>
      </c>
      <c r="AO584" s="104">
        <v>3446</v>
      </c>
      <c r="AP584" s="105">
        <v>0.4</v>
      </c>
      <c r="AQ584" s="106" t="s">
        <v>66</v>
      </c>
      <c r="AS584" s="100">
        <f>AVERAGE(AJ$6:AJ584)</f>
        <v>6154.1450777202072</v>
      </c>
      <c r="AT584" s="100">
        <f>AVERAGE(AN$6:AN584)</f>
        <v>2141.4870466321245</v>
      </c>
      <c r="AU584" s="100">
        <f>AVERAGE(AO$6:AO584)</f>
        <v>4012.6580310880827</v>
      </c>
      <c r="AV584" s="6"/>
      <c r="AX584" s="103">
        <v>579</v>
      </c>
      <c r="AY584" s="103">
        <v>2</v>
      </c>
      <c r="AZ584" s="103">
        <v>6</v>
      </c>
      <c r="BA584" s="103">
        <v>0</v>
      </c>
      <c r="BB584" s="104">
        <v>30</v>
      </c>
      <c r="BC584" s="103">
        <v>8</v>
      </c>
      <c r="BD584" s="103">
        <v>8</v>
      </c>
      <c r="BE584" s="104">
        <v>800</v>
      </c>
      <c r="BF584" s="103">
        <v>6</v>
      </c>
      <c r="BG584" s="104">
        <v>600</v>
      </c>
      <c r="BH584" s="104">
        <v>6200</v>
      </c>
      <c r="BI584" s="104">
        <v>300</v>
      </c>
      <c r="BJ584" s="104">
        <v>0</v>
      </c>
      <c r="BK584" s="104">
        <v>420</v>
      </c>
      <c r="BL584" s="104">
        <v>1620</v>
      </c>
      <c r="BM584" s="104">
        <v>4580</v>
      </c>
      <c r="BN584" s="105">
        <v>0.3</v>
      </c>
      <c r="BO584" s="106" t="str">
        <v>No</v>
      </c>
      <c r="BQ584" s="100">
        <f>AVERAGE(BH$6:BH584)</f>
        <v>7435.0604490500864</v>
      </c>
      <c r="BR584" s="100">
        <f>AVERAGE(BL$6:BL584)</f>
        <v>2056.5941278065629</v>
      </c>
      <c r="BS584" s="100">
        <f>AVERAGE(BM$6:BM584)</f>
        <v>5378.4663212435235</v>
      </c>
      <c r="BT584" s="6"/>
      <c r="BU584" s="103">
        <v>579</v>
      </c>
      <c r="BV584" s="103">
        <v>1</v>
      </c>
      <c r="BW584" s="103">
        <v>3</v>
      </c>
      <c r="BX584" s="103">
        <v>1</v>
      </c>
      <c r="BY584" s="104">
        <v>53</v>
      </c>
      <c r="BZ584" s="103">
        <v>7</v>
      </c>
      <c r="CA584" s="103">
        <v>8</v>
      </c>
      <c r="CB584" s="104">
        <v>400</v>
      </c>
      <c r="CC584" s="103">
        <v>7</v>
      </c>
      <c r="CD584" s="104">
        <v>300</v>
      </c>
      <c r="CE584" s="104">
        <v>6300</v>
      </c>
      <c r="CF584" s="104">
        <v>300</v>
      </c>
      <c r="CG584" s="104">
        <v>0</v>
      </c>
      <c r="CH584" s="104">
        <v>611</v>
      </c>
      <c r="CI584" s="104">
        <v>1961</v>
      </c>
      <c r="CJ584" s="104">
        <v>4339</v>
      </c>
      <c r="CK584" s="105">
        <v>0.35</v>
      </c>
      <c r="CL584" s="106" t="s">
        <v>66</v>
      </c>
      <c r="CN584" s="100">
        <f>AVERAGE(CE$6:CE584)</f>
        <v>7600.5181347150256</v>
      </c>
      <c r="CO584" s="100">
        <f>AVERAGE(CI$6:CI584)</f>
        <v>2108.6027633851468</v>
      </c>
      <c r="CP584" s="100">
        <f>AVERAGE(CJ$6:CJ584)</f>
        <v>5491.9153713298792</v>
      </c>
    </row>
    <row r="585" spans="2:94" ht="16" x14ac:dyDescent="0.2">
      <c r="B585" s="103">
        <v>580</v>
      </c>
      <c r="C585" s="103">
        <v>4</v>
      </c>
      <c r="D585" s="103">
        <v>1</v>
      </c>
      <c r="E585" s="103">
        <v>5</v>
      </c>
      <c r="F585" s="104">
        <v>39</v>
      </c>
      <c r="G585" s="103">
        <v>6</v>
      </c>
      <c r="H585" s="103">
        <v>11</v>
      </c>
      <c r="I585" s="104">
        <v>1800</v>
      </c>
      <c r="J585" s="103">
        <v>7</v>
      </c>
      <c r="K585" s="104">
        <v>150</v>
      </c>
      <c r="L585" s="104">
        <v>5100</v>
      </c>
      <c r="M585" s="104">
        <v>500</v>
      </c>
      <c r="N585" s="104">
        <v>0</v>
      </c>
      <c r="O585" s="104">
        <v>513</v>
      </c>
      <c r="P585" s="104">
        <v>2063</v>
      </c>
      <c r="Q585" s="104">
        <v>3037</v>
      </c>
      <c r="R585" s="105">
        <v>0.35</v>
      </c>
      <c r="S585" s="106" t="s">
        <v>66</v>
      </c>
      <c r="U585" s="100">
        <f>AVERAGE(L$6:L585)</f>
        <v>4226.1206896551721</v>
      </c>
      <c r="V585" s="100">
        <f>AVERAGE(P$6:P585)</f>
        <v>1894.4224137931035</v>
      </c>
      <c r="W585" s="100">
        <f>AVERAGE(Q$6:Q585)</f>
        <v>2331.6982758620688</v>
      </c>
      <c r="X585" s="6"/>
      <c r="Z585" s="103">
        <v>580</v>
      </c>
      <c r="AA585" s="103">
        <v>2</v>
      </c>
      <c r="AB585" s="103">
        <v>4</v>
      </c>
      <c r="AC585" s="103">
        <v>3</v>
      </c>
      <c r="AD585" s="104">
        <v>75</v>
      </c>
      <c r="AE585" s="103">
        <v>5</v>
      </c>
      <c r="AF585" s="103">
        <v>8</v>
      </c>
      <c r="AG585" s="104">
        <v>1200</v>
      </c>
      <c r="AH585" s="103">
        <v>6</v>
      </c>
      <c r="AI585" s="104">
        <v>600</v>
      </c>
      <c r="AJ585" s="104">
        <v>5400</v>
      </c>
      <c r="AK585" s="104">
        <v>500</v>
      </c>
      <c r="AL585" s="104">
        <v>0</v>
      </c>
      <c r="AM585" s="104">
        <v>690</v>
      </c>
      <c r="AN585" s="104">
        <v>2090</v>
      </c>
      <c r="AO585" s="104">
        <v>3310</v>
      </c>
      <c r="AP585" s="105">
        <v>0.3</v>
      </c>
      <c r="AQ585" s="106" t="s">
        <v>66</v>
      </c>
      <c r="AS585" s="100">
        <f>AVERAGE(AJ$6:AJ585)</f>
        <v>6152.8448275862065</v>
      </c>
      <c r="AT585" s="100">
        <f>AVERAGE(AN$6:AN585)</f>
        <v>2141.3982758620691</v>
      </c>
      <c r="AU585" s="100">
        <f>AVERAGE(AO$6:AO585)</f>
        <v>4011.4465517241379</v>
      </c>
      <c r="AV585" s="6"/>
      <c r="AX585" s="103">
        <v>580</v>
      </c>
      <c r="AY585" s="103">
        <v>4</v>
      </c>
      <c r="AZ585" s="103">
        <v>3</v>
      </c>
      <c r="BA585" s="103">
        <v>3</v>
      </c>
      <c r="BB585" s="104">
        <v>78</v>
      </c>
      <c r="BC585" s="103">
        <v>6</v>
      </c>
      <c r="BD585" s="103">
        <v>9</v>
      </c>
      <c r="BE585" s="104">
        <v>1600</v>
      </c>
      <c r="BF585" s="103">
        <v>5</v>
      </c>
      <c r="BG585" s="104">
        <v>300</v>
      </c>
      <c r="BH585" s="104">
        <v>5900</v>
      </c>
      <c r="BI585" s="104">
        <v>300</v>
      </c>
      <c r="BJ585" s="104">
        <v>0</v>
      </c>
      <c r="BK585" s="104">
        <v>630</v>
      </c>
      <c r="BL585" s="104">
        <v>1680</v>
      </c>
      <c r="BM585" s="104">
        <v>4220</v>
      </c>
      <c r="BN585" s="105">
        <v>0.25</v>
      </c>
      <c r="BO585" s="106" t="str">
        <v>No</v>
      </c>
      <c r="BQ585" s="100">
        <f>AVERAGE(BH$6:BH585)</f>
        <v>7432.4137931034484</v>
      </c>
      <c r="BR585" s="100">
        <f>AVERAGE(BL$6:BL585)</f>
        <v>2055.9448275862069</v>
      </c>
      <c r="BS585" s="100">
        <f>AVERAGE(BM$6:BM585)</f>
        <v>5376.4689655172415</v>
      </c>
      <c r="BT585" s="6"/>
      <c r="BU585" s="103">
        <v>580</v>
      </c>
      <c r="BV585" s="103">
        <v>5</v>
      </c>
      <c r="BW585" s="103">
        <v>2</v>
      </c>
      <c r="BX585" s="103">
        <v>4</v>
      </c>
      <c r="BY585" s="104">
        <v>61</v>
      </c>
      <c r="BZ585" s="103">
        <v>7</v>
      </c>
      <c r="CA585" s="103">
        <v>11</v>
      </c>
      <c r="CB585" s="104">
        <v>2000</v>
      </c>
      <c r="CC585" s="103">
        <v>6</v>
      </c>
      <c r="CD585" s="104">
        <v>200</v>
      </c>
      <c r="CE585" s="104">
        <v>7000</v>
      </c>
      <c r="CF585" s="104">
        <v>300</v>
      </c>
      <c r="CG585" s="104">
        <v>0</v>
      </c>
      <c r="CH585" s="104">
        <v>606</v>
      </c>
      <c r="CI585" s="104">
        <v>1806</v>
      </c>
      <c r="CJ585" s="104">
        <v>5194</v>
      </c>
      <c r="CK585" s="105">
        <v>0.3</v>
      </c>
      <c r="CL585" s="106" t="s">
        <v>66</v>
      </c>
      <c r="CN585" s="100">
        <f>AVERAGE(CE$6:CE585)</f>
        <v>7599.4827586206893</v>
      </c>
      <c r="CO585" s="100">
        <f>AVERAGE(CI$6:CI585)</f>
        <v>2108.0810344827587</v>
      </c>
      <c r="CP585" s="100">
        <f>AVERAGE(CJ$6:CJ585)</f>
        <v>5491.4017241379306</v>
      </c>
    </row>
    <row r="586" spans="2:94" ht="16" x14ac:dyDescent="0.2">
      <c r="B586" s="103">
        <v>581</v>
      </c>
      <c r="C586" s="103">
        <v>0</v>
      </c>
      <c r="D586" s="103">
        <v>2</v>
      </c>
      <c r="E586" s="103">
        <v>1</v>
      </c>
      <c r="F586" s="104">
        <v>53</v>
      </c>
      <c r="G586" s="103">
        <v>5</v>
      </c>
      <c r="H586" s="103">
        <v>6</v>
      </c>
      <c r="I586" s="104">
        <v>0</v>
      </c>
      <c r="J586" s="103">
        <v>6</v>
      </c>
      <c r="K586" s="104">
        <v>300</v>
      </c>
      <c r="L586" s="104">
        <v>3000</v>
      </c>
      <c r="M586" s="104">
        <v>500</v>
      </c>
      <c r="N586" s="104">
        <v>0</v>
      </c>
      <c r="O586" s="104">
        <v>558</v>
      </c>
      <c r="P586" s="104">
        <v>1958</v>
      </c>
      <c r="Q586" s="104">
        <v>1042</v>
      </c>
      <c r="R586" s="105">
        <v>0.3</v>
      </c>
      <c r="S586" s="106" t="s">
        <v>66</v>
      </c>
      <c r="U586" s="100">
        <f>AVERAGE(L$6:L586)</f>
        <v>4224.0103270223753</v>
      </c>
      <c r="V586" s="100">
        <f>AVERAGE(P$6:P586)</f>
        <v>1894.5318416523237</v>
      </c>
      <c r="W586" s="100">
        <f>AVERAGE(Q$6:Q586)</f>
        <v>2329.4784853700517</v>
      </c>
      <c r="X586" s="6"/>
      <c r="Z586" s="103">
        <v>581</v>
      </c>
      <c r="AA586" s="103">
        <v>3</v>
      </c>
      <c r="AB586" s="103">
        <v>1</v>
      </c>
      <c r="AC586" s="103">
        <v>2</v>
      </c>
      <c r="AD586" s="104">
        <v>53</v>
      </c>
      <c r="AE586" s="103">
        <v>6</v>
      </c>
      <c r="AF586" s="103">
        <v>8</v>
      </c>
      <c r="AG586" s="104">
        <v>1800</v>
      </c>
      <c r="AH586" s="103">
        <v>5</v>
      </c>
      <c r="AI586" s="104">
        <v>150</v>
      </c>
      <c r="AJ586" s="104">
        <v>4950</v>
      </c>
      <c r="AK586" s="104">
        <v>500</v>
      </c>
      <c r="AL586" s="104">
        <v>0</v>
      </c>
      <c r="AM586" s="104">
        <v>505</v>
      </c>
      <c r="AN586" s="104">
        <v>1755</v>
      </c>
      <c r="AO586" s="104">
        <v>3195</v>
      </c>
      <c r="AP586" s="105">
        <v>0.25</v>
      </c>
      <c r="AQ586" s="106" t="s">
        <v>66</v>
      </c>
      <c r="AS586" s="100">
        <f>AVERAGE(AJ$6:AJ586)</f>
        <v>6150.7745266781412</v>
      </c>
      <c r="AT586" s="100">
        <f>AVERAGE(AN$6:AN586)</f>
        <v>2140.7332185886403</v>
      </c>
      <c r="AU586" s="100">
        <f>AVERAGE(AO$6:AO586)</f>
        <v>4010.0413080895009</v>
      </c>
      <c r="AV586" s="6"/>
      <c r="AX586" s="103">
        <v>581</v>
      </c>
      <c r="AY586" s="103">
        <v>1</v>
      </c>
      <c r="AZ586" s="103">
        <v>3</v>
      </c>
      <c r="BA586" s="103">
        <v>2</v>
      </c>
      <c r="BB586" s="104">
        <v>36</v>
      </c>
      <c r="BC586" s="103">
        <v>10</v>
      </c>
      <c r="BD586" s="103">
        <v>12</v>
      </c>
      <c r="BE586" s="104">
        <v>400</v>
      </c>
      <c r="BF586" s="103">
        <v>11</v>
      </c>
      <c r="BG586" s="104">
        <v>300</v>
      </c>
      <c r="BH586" s="104">
        <v>9500</v>
      </c>
      <c r="BI586" s="104">
        <v>300</v>
      </c>
      <c r="BJ586" s="104">
        <v>0</v>
      </c>
      <c r="BK586" s="104">
        <v>636</v>
      </c>
      <c r="BL586" s="104">
        <v>2586</v>
      </c>
      <c r="BM586" s="104">
        <v>6914</v>
      </c>
      <c r="BN586" s="105">
        <v>0.55000000000000004</v>
      </c>
      <c r="BO586" s="106" t="str">
        <v>No</v>
      </c>
      <c r="BQ586" s="100">
        <f>AVERAGE(BH$6:BH586)</f>
        <v>7435.9724612736663</v>
      </c>
      <c r="BR586" s="100">
        <f>AVERAGE(BL$6:BL586)</f>
        <v>2056.8571428571427</v>
      </c>
      <c r="BS586" s="100">
        <f>AVERAGE(BM$6:BM586)</f>
        <v>5379.1153184165232</v>
      </c>
      <c r="BT586" s="6"/>
      <c r="BU586" s="103">
        <v>581</v>
      </c>
      <c r="BV586" s="103">
        <v>1</v>
      </c>
      <c r="BW586" s="103">
        <v>2</v>
      </c>
      <c r="BX586" s="103">
        <v>3</v>
      </c>
      <c r="BY586" s="104">
        <v>63</v>
      </c>
      <c r="BZ586" s="103">
        <v>9</v>
      </c>
      <c r="CA586" s="103">
        <v>12</v>
      </c>
      <c r="CB586" s="104">
        <v>400</v>
      </c>
      <c r="CC586" s="103">
        <v>11</v>
      </c>
      <c r="CD586" s="104">
        <v>200</v>
      </c>
      <c r="CE586" s="104">
        <v>9400</v>
      </c>
      <c r="CF586" s="104">
        <v>300</v>
      </c>
      <c r="CG586" s="104">
        <v>0</v>
      </c>
      <c r="CH586" s="104">
        <v>933</v>
      </c>
      <c r="CI586" s="104">
        <v>2883</v>
      </c>
      <c r="CJ586" s="104">
        <v>6517</v>
      </c>
      <c r="CK586" s="105">
        <v>0.55000000000000004</v>
      </c>
      <c r="CL586" s="106" t="s">
        <v>66</v>
      </c>
      <c r="CN586" s="100">
        <f>AVERAGE(CE$6:CE586)</f>
        <v>7602.5817555938038</v>
      </c>
      <c r="CO586" s="100">
        <f>AVERAGE(CI$6:CI586)</f>
        <v>2109.4148020654043</v>
      </c>
      <c r="CP586" s="100">
        <f>AVERAGE(CJ$6:CJ586)</f>
        <v>5493.1669535283991</v>
      </c>
    </row>
    <row r="587" spans="2:94" ht="16" x14ac:dyDescent="0.2">
      <c r="B587" s="103">
        <v>582</v>
      </c>
      <c r="C587" s="103">
        <v>2</v>
      </c>
      <c r="D587" s="103">
        <v>2</v>
      </c>
      <c r="E587" s="103">
        <v>3</v>
      </c>
      <c r="F587" s="104">
        <v>59</v>
      </c>
      <c r="G587" s="103">
        <v>4</v>
      </c>
      <c r="H587" s="103">
        <v>7</v>
      </c>
      <c r="I587" s="104">
        <v>900</v>
      </c>
      <c r="J587" s="103">
        <v>5</v>
      </c>
      <c r="K587" s="104">
        <v>300</v>
      </c>
      <c r="L587" s="104">
        <v>3450</v>
      </c>
      <c r="M587" s="104">
        <v>500</v>
      </c>
      <c r="N587" s="104">
        <v>0</v>
      </c>
      <c r="O587" s="104">
        <v>535</v>
      </c>
      <c r="P587" s="104">
        <v>1785</v>
      </c>
      <c r="Q587" s="104">
        <v>1665</v>
      </c>
      <c r="R587" s="105">
        <v>0.25</v>
      </c>
      <c r="S587" s="106" t="s">
        <v>66</v>
      </c>
      <c r="U587" s="100">
        <f>AVERAGE(L$6:L587)</f>
        <v>4222.6804123711336</v>
      </c>
      <c r="V587" s="100">
        <f>AVERAGE(P$6:P587)</f>
        <v>1894.3436426116839</v>
      </c>
      <c r="W587" s="100">
        <f>AVERAGE(Q$6:Q587)</f>
        <v>2328.3367697594504</v>
      </c>
      <c r="X587" s="6"/>
      <c r="Z587" s="103">
        <v>582</v>
      </c>
      <c r="AA587" s="103">
        <v>2</v>
      </c>
      <c r="AB587" s="103">
        <v>4</v>
      </c>
      <c r="AC587" s="103">
        <v>3</v>
      </c>
      <c r="AD587" s="104">
        <v>36</v>
      </c>
      <c r="AE587" s="103">
        <v>6</v>
      </c>
      <c r="AF587" s="103">
        <v>9</v>
      </c>
      <c r="AG587" s="104">
        <v>1200</v>
      </c>
      <c r="AH587" s="103">
        <v>7</v>
      </c>
      <c r="AI587" s="104">
        <v>600</v>
      </c>
      <c r="AJ587" s="104">
        <v>6000</v>
      </c>
      <c r="AK587" s="104">
        <v>500</v>
      </c>
      <c r="AL587" s="104">
        <v>0</v>
      </c>
      <c r="AM587" s="104">
        <v>492</v>
      </c>
      <c r="AN587" s="104">
        <v>2042</v>
      </c>
      <c r="AO587" s="104">
        <v>3958</v>
      </c>
      <c r="AP587" s="105">
        <v>0.35</v>
      </c>
      <c r="AQ587" s="106" t="s">
        <v>66</v>
      </c>
      <c r="AS587" s="100">
        <f>AVERAGE(AJ$6:AJ587)</f>
        <v>6150.5154639175262</v>
      </c>
      <c r="AT587" s="100">
        <f>AVERAGE(AN$6:AN587)</f>
        <v>2140.5635738831616</v>
      </c>
      <c r="AU587" s="100">
        <f>AVERAGE(AO$6:AO587)</f>
        <v>4009.9518900343642</v>
      </c>
      <c r="AV587" s="6"/>
      <c r="AX587" s="103">
        <v>582</v>
      </c>
      <c r="AY587" s="103">
        <v>3</v>
      </c>
      <c r="AZ587" s="103">
        <v>4</v>
      </c>
      <c r="BA587" s="103">
        <v>2</v>
      </c>
      <c r="BB587" s="104">
        <v>65</v>
      </c>
      <c r="BC587" s="103">
        <v>7</v>
      </c>
      <c r="BD587" s="103">
        <v>9</v>
      </c>
      <c r="BE587" s="104">
        <v>1200</v>
      </c>
      <c r="BF587" s="103">
        <v>6</v>
      </c>
      <c r="BG587" s="104">
        <v>400</v>
      </c>
      <c r="BH587" s="104">
        <v>6400</v>
      </c>
      <c r="BI587" s="104">
        <v>300</v>
      </c>
      <c r="BJ587" s="104">
        <v>0</v>
      </c>
      <c r="BK587" s="104">
        <v>630</v>
      </c>
      <c r="BL587" s="104">
        <v>1830</v>
      </c>
      <c r="BM587" s="104">
        <v>4570</v>
      </c>
      <c r="BN587" s="105">
        <v>0.3</v>
      </c>
      <c r="BO587" s="106" t="str">
        <v>No</v>
      </c>
      <c r="BQ587" s="100">
        <f>AVERAGE(BH$6:BH587)</f>
        <v>7434.1924398625433</v>
      </c>
      <c r="BR587" s="100">
        <f>AVERAGE(BL$6:BL587)</f>
        <v>2056.4673539518899</v>
      </c>
      <c r="BS587" s="100">
        <f>AVERAGE(BM$6:BM587)</f>
        <v>5377.7250859106525</v>
      </c>
      <c r="BT587" s="6"/>
      <c r="BU587" s="103">
        <v>582</v>
      </c>
      <c r="BV587" s="103">
        <v>1</v>
      </c>
      <c r="BW587" s="103">
        <v>3</v>
      </c>
      <c r="BX587" s="103">
        <v>1</v>
      </c>
      <c r="BY587" s="104">
        <v>33</v>
      </c>
      <c r="BZ587" s="103">
        <v>8</v>
      </c>
      <c r="CA587" s="103">
        <v>9</v>
      </c>
      <c r="CB587" s="104">
        <v>400</v>
      </c>
      <c r="CC587" s="103">
        <v>8</v>
      </c>
      <c r="CD587" s="104">
        <v>300</v>
      </c>
      <c r="CE587" s="104">
        <v>7100</v>
      </c>
      <c r="CF587" s="104">
        <v>300</v>
      </c>
      <c r="CG587" s="104">
        <v>0</v>
      </c>
      <c r="CH587" s="104">
        <v>504</v>
      </c>
      <c r="CI587" s="104">
        <v>2004</v>
      </c>
      <c r="CJ587" s="104">
        <v>5096</v>
      </c>
      <c r="CK587" s="105">
        <v>0.4</v>
      </c>
      <c r="CL587" s="106" t="s">
        <v>66</v>
      </c>
      <c r="CN587" s="100">
        <f>AVERAGE(CE$6:CE587)</f>
        <v>7601.7182130584197</v>
      </c>
      <c r="CO587" s="100">
        <f>AVERAGE(CI$6:CI587)</f>
        <v>2109.2336769759449</v>
      </c>
      <c r="CP587" s="100">
        <f>AVERAGE(CJ$6:CJ587)</f>
        <v>5492.4845360824738</v>
      </c>
    </row>
    <row r="588" spans="2:94" ht="16" x14ac:dyDescent="0.2">
      <c r="B588" s="103">
        <v>583</v>
      </c>
      <c r="C588" s="103">
        <v>2</v>
      </c>
      <c r="D588" s="103">
        <v>2</v>
      </c>
      <c r="E588" s="103">
        <v>2</v>
      </c>
      <c r="F588" s="104">
        <v>61</v>
      </c>
      <c r="G588" s="103">
        <v>4</v>
      </c>
      <c r="H588" s="103">
        <v>6</v>
      </c>
      <c r="I588" s="104">
        <v>900</v>
      </c>
      <c r="J588" s="103">
        <v>4</v>
      </c>
      <c r="K588" s="104">
        <v>300</v>
      </c>
      <c r="L588" s="104">
        <v>3000</v>
      </c>
      <c r="M588" s="104">
        <v>500</v>
      </c>
      <c r="N588" s="104">
        <v>0</v>
      </c>
      <c r="O588" s="104">
        <v>484</v>
      </c>
      <c r="P588" s="104">
        <v>1584</v>
      </c>
      <c r="Q588" s="104">
        <v>1416</v>
      </c>
      <c r="R588" s="105">
        <v>0.2</v>
      </c>
      <c r="S588" s="106" t="s">
        <v>66</v>
      </c>
      <c r="U588" s="100">
        <f>AVERAGE(L$6:L588)</f>
        <v>4220.5831903945109</v>
      </c>
      <c r="V588" s="100">
        <f>AVERAGE(P$6:P588)</f>
        <v>1893.8113207547169</v>
      </c>
      <c r="W588" s="100">
        <f>AVERAGE(Q$6:Q588)</f>
        <v>2326.7718696397942</v>
      </c>
      <c r="X588" s="6"/>
      <c r="Z588" s="103">
        <v>583</v>
      </c>
      <c r="AA588" s="103">
        <v>3</v>
      </c>
      <c r="AB588" s="103">
        <v>3</v>
      </c>
      <c r="AC588" s="103">
        <v>5</v>
      </c>
      <c r="AD588" s="104">
        <v>73</v>
      </c>
      <c r="AE588" s="103">
        <v>8</v>
      </c>
      <c r="AF588" s="103">
        <v>13</v>
      </c>
      <c r="AG588" s="104">
        <v>1800</v>
      </c>
      <c r="AH588" s="103">
        <v>10</v>
      </c>
      <c r="AI588" s="104">
        <v>450</v>
      </c>
      <c r="AJ588" s="104">
        <v>8250</v>
      </c>
      <c r="AK588" s="104">
        <v>500</v>
      </c>
      <c r="AL588" s="104">
        <v>0</v>
      </c>
      <c r="AM588" s="104">
        <v>970</v>
      </c>
      <c r="AN588" s="104">
        <v>2970</v>
      </c>
      <c r="AO588" s="104">
        <v>5280</v>
      </c>
      <c r="AP588" s="105">
        <v>0.5</v>
      </c>
      <c r="AQ588" s="106" t="s">
        <v>66</v>
      </c>
      <c r="AS588" s="100">
        <f>AVERAGE(AJ$6:AJ588)</f>
        <v>6154.1166380789018</v>
      </c>
      <c r="AT588" s="100">
        <f>AVERAGE(AN$6:AN588)</f>
        <v>2141.9862778730703</v>
      </c>
      <c r="AU588" s="100">
        <f>AVERAGE(AO$6:AO588)</f>
        <v>4012.1303602058319</v>
      </c>
      <c r="AV588" s="6"/>
      <c r="AX588" s="103">
        <v>583</v>
      </c>
      <c r="AY588" s="103">
        <v>5</v>
      </c>
      <c r="AZ588" s="103">
        <v>2</v>
      </c>
      <c r="BA588" s="103">
        <v>2</v>
      </c>
      <c r="BB588" s="104">
        <v>56</v>
      </c>
      <c r="BC588" s="103">
        <v>8</v>
      </c>
      <c r="BD588" s="103">
        <v>10</v>
      </c>
      <c r="BE588" s="104">
        <v>2000</v>
      </c>
      <c r="BF588" s="103">
        <v>5</v>
      </c>
      <c r="BG588" s="104">
        <v>200</v>
      </c>
      <c r="BH588" s="104">
        <v>6200</v>
      </c>
      <c r="BI588" s="104">
        <v>300</v>
      </c>
      <c r="BJ588" s="104">
        <v>0</v>
      </c>
      <c r="BK588" s="104">
        <v>520</v>
      </c>
      <c r="BL588" s="104">
        <v>1570</v>
      </c>
      <c r="BM588" s="104">
        <v>4630</v>
      </c>
      <c r="BN588" s="105">
        <v>0.25</v>
      </c>
      <c r="BO588" s="106" t="str">
        <v>No</v>
      </c>
      <c r="BQ588" s="100">
        <f>AVERAGE(BH$6:BH588)</f>
        <v>7432.0754716981128</v>
      </c>
      <c r="BR588" s="100">
        <f>AVERAGE(BL$6:BL588)</f>
        <v>2055.6329331046313</v>
      </c>
      <c r="BS588" s="100">
        <f>AVERAGE(BM$6:BM588)</f>
        <v>5376.4425385934819</v>
      </c>
      <c r="BT588" s="6"/>
      <c r="BU588" s="103">
        <v>583</v>
      </c>
      <c r="BV588" s="103">
        <v>1</v>
      </c>
      <c r="BW588" s="103">
        <v>3</v>
      </c>
      <c r="BX588" s="103">
        <v>3</v>
      </c>
      <c r="BY588" s="104">
        <v>43</v>
      </c>
      <c r="BZ588" s="103">
        <v>10</v>
      </c>
      <c r="CA588" s="103">
        <v>13</v>
      </c>
      <c r="CB588" s="104">
        <v>400</v>
      </c>
      <c r="CC588" s="103">
        <v>12</v>
      </c>
      <c r="CD588" s="104">
        <v>300</v>
      </c>
      <c r="CE588" s="104">
        <v>10300</v>
      </c>
      <c r="CF588" s="104">
        <v>300</v>
      </c>
      <c r="CG588" s="104">
        <v>0</v>
      </c>
      <c r="CH588" s="104">
        <v>756</v>
      </c>
      <c r="CI588" s="104">
        <v>2856</v>
      </c>
      <c r="CJ588" s="104">
        <v>7444</v>
      </c>
      <c r="CK588" s="105">
        <v>0.6</v>
      </c>
      <c r="CL588" s="106" t="s">
        <v>66</v>
      </c>
      <c r="CN588" s="100">
        <f>AVERAGE(CE$6:CE588)</f>
        <v>7606.3464837049742</v>
      </c>
      <c r="CO588" s="100">
        <f>AVERAGE(CI$6:CI588)</f>
        <v>2110.514579759863</v>
      </c>
      <c r="CP588" s="100">
        <f>AVERAGE(CJ$6:CJ588)</f>
        <v>5495.8319039451117</v>
      </c>
    </row>
    <row r="589" spans="2:94" ht="16" x14ac:dyDescent="0.2">
      <c r="B589" s="103">
        <v>584</v>
      </c>
      <c r="C589" s="103">
        <v>2</v>
      </c>
      <c r="D589" s="103">
        <v>3</v>
      </c>
      <c r="E589" s="103">
        <v>0</v>
      </c>
      <c r="F589" s="104">
        <v>34</v>
      </c>
      <c r="G589" s="103">
        <v>6</v>
      </c>
      <c r="H589" s="103">
        <v>6</v>
      </c>
      <c r="I589" s="104">
        <v>900</v>
      </c>
      <c r="J589" s="103">
        <v>4</v>
      </c>
      <c r="K589" s="104">
        <v>450</v>
      </c>
      <c r="L589" s="104">
        <v>3150</v>
      </c>
      <c r="M589" s="104">
        <v>500</v>
      </c>
      <c r="N589" s="104">
        <v>0</v>
      </c>
      <c r="O589" s="104">
        <v>376</v>
      </c>
      <c r="P589" s="104">
        <v>1476</v>
      </c>
      <c r="Q589" s="104">
        <v>1674</v>
      </c>
      <c r="R589" s="105">
        <v>0.2</v>
      </c>
      <c r="S589" s="106" t="s">
        <v>66</v>
      </c>
      <c r="U589" s="100">
        <f>AVERAGE(L$6:L589)</f>
        <v>4218.75</v>
      </c>
      <c r="V589" s="100">
        <f>AVERAGE(P$6:P589)</f>
        <v>1893.0958904109589</v>
      </c>
      <c r="W589" s="100">
        <f>AVERAGE(Q$6:Q589)</f>
        <v>2325.6541095890411</v>
      </c>
      <c r="X589" s="6"/>
      <c r="Z589" s="103">
        <v>584</v>
      </c>
      <c r="AA589" s="103">
        <v>3</v>
      </c>
      <c r="AB589" s="103">
        <v>4</v>
      </c>
      <c r="AC589" s="103">
        <v>5</v>
      </c>
      <c r="AD589" s="104">
        <v>36</v>
      </c>
      <c r="AE589" s="103">
        <v>6</v>
      </c>
      <c r="AF589" s="103">
        <v>11</v>
      </c>
      <c r="AG589" s="104">
        <v>1800</v>
      </c>
      <c r="AH589" s="103">
        <v>8</v>
      </c>
      <c r="AI589" s="104">
        <v>600</v>
      </c>
      <c r="AJ589" s="104">
        <v>7200</v>
      </c>
      <c r="AK589" s="104">
        <v>500</v>
      </c>
      <c r="AL589" s="104">
        <v>0</v>
      </c>
      <c r="AM589" s="104">
        <v>528</v>
      </c>
      <c r="AN589" s="104">
        <v>2228</v>
      </c>
      <c r="AO589" s="104">
        <v>4972</v>
      </c>
      <c r="AP589" s="105">
        <v>0.4</v>
      </c>
      <c r="AQ589" s="106" t="s">
        <v>66</v>
      </c>
      <c r="AS589" s="100">
        <f>AVERAGE(AJ$6:AJ589)</f>
        <v>6155.9075342465758</v>
      </c>
      <c r="AT589" s="100">
        <f>AVERAGE(AN$6:AN589)</f>
        <v>2142.1335616438355</v>
      </c>
      <c r="AU589" s="100">
        <f>AVERAGE(AO$6:AO589)</f>
        <v>4013.7739726027398</v>
      </c>
      <c r="AV589" s="6"/>
      <c r="AX589" s="103">
        <v>584</v>
      </c>
      <c r="AY589" s="103">
        <v>3</v>
      </c>
      <c r="AZ589" s="103">
        <v>2</v>
      </c>
      <c r="BA589" s="103">
        <v>4</v>
      </c>
      <c r="BB589" s="104">
        <v>41</v>
      </c>
      <c r="BC589" s="103">
        <v>10</v>
      </c>
      <c r="BD589" s="103">
        <v>14</v>
      </c>
      <c r="BE589" s="104">
        <v>1200</v>
      </c>
      <c r="BF589" s="103">
        <v>11</v>
      </c>
      <c r="BG589" s="104">
        <v>200</v>
      </c>
      <c r="BH589" s="104">
        <v>10200</v>
      </c>
      <c r="BI589" s="104">
        <v>300</v>
      </c>
      <c r="BJ589" s="104">
        <v>0</v>
      </c>
      <c r="BK589" s="104">
        <v>691</v>
      </c>
      <c r="BL589" s="104">
        <v>2641</v>
      </c>
      <c r="BM589" s="104">
        <v>7559</v>
      </c>
      <c r="BN589" s="105">
        <v>0.55000000000000004</v>
      </c>
      <c r="BO589" s="106" t="str">
        <v>No</v>
      </c>
      <c r="BQ589" s="100">
        <f>AVERAGE(BH$6:BH589)</f>
        <v>7436.8150684931506</v>
      </c>
      <c r="BR589" s="100">
        <f>AVERAGE(BL$6:BL589)</f>
        <v>2056.6352739726026</v>
      </c>
      <c r="BS589" s="100">
        <f>AVERAGE(BM$6:BM589)</f>
        <v>5380.1797945205481</v>
      </c>
      <c r="BT589" s="6"/>
      <c r="BU589" s="103">
        <v>584</v>
      </c>
      <c r="BV589" s="103">
        <v>2</v>
      </c>
      <c r="BW589" s="103">
        <v>3</v>
      </c>
      <c r="BX589" s="103">
        <v>1</v>
      </c>
      <c r="BY589" s="104">
        <v>47</v>
      </c>
      <c r="BZ589" s="103">
        <v>7</v>
      </c>
      <c r="CA589" s="103">
        <v>8</v>
      </c>
      <c r="CB589" s="104">
        <v>800</v>
      </c>
      <c r="CC589" s="103">
        <v>6</v>
      </c>
      <c r="CD589" s="104">
        <v>300</v>
      </c>
      <c r="CE589" s="104">
        <v>5900</v>
      </c>
      <c r="CF589" s="104">
        <v>300</v>
      </c>
      <c r="CG589" s="104">
        <v>0</v>
      </c>
      <c r="CH589" s="104">
        <v>522</v>
      </c>
      <c r="CI589" s="104">
        <v>1722</v>
      </c>
      <c r="CJ589" s="104">
        <v>4178</v>
      </c>
      <c r="CK589" s="105">
        <v>0.3</v>
      </c>
      <c r="CL589" s="106" t="s">
        <v>66</v>
      </c>
      <c r="CN589" s="100">
        <f>AVERAGE(CE$6:CE589)</f>
        <v>7603.4246575342468</v>
      </c>
      <c r="CO589" s="100">
        <f>AVERAGE(CI$6:CI589)</f>
        <v>2109.8493150684931</v>
      </c>
      <c r="CP589" s="100">
        <f>AVERAGE(CJ$6:CJ589)</f>
        <v>5493.5753424657532</v>
      </c>
    </row>
    <row r="590" spans="2:94" ht="16" x14ac:dyDescent="0.2">
      <c r="B590" s="103">
        <v>585</v>
      </c>
      <c r="C590" s="103">
        <v>3</v>
      </c>
      <c r="D590" s="103">
        <v>2</v>
      </c>
      <c r="E590" s="103">
        <v>5</v>
      </c>
      <c r="F590" s="104">
        <v>43</v>
      </c>
      <c r="G590" s="103">
        <v>8</v>
      </c>
      <c r="H590" s="103">
        <v>13</v>
      </c>
      <c r="I590" s="104">
        <v>1350</v>
      </c>
      <c r="J590" s="103">
        <v>10</v>
      </c>
      <c r="K590" s="104">
        <v>300</v>
      </c>
      <c r="L590" s="104">
        <v>6150</v>
      </c>
      <c r="M590" s="104">
        <v>500</v>
      </c>
      <c r="N590" s="104">
        <v>0</v>
      </c>
      <c r="O590" s="104">
        <v>670</v>
      </c>
      <c r="P590" s="104">
        <v>2670</v>
      </c>
      <c r="Q590" s="104">
        <v>3480</v>
      </c>
      <c r="R590" s="105">
        <v>0.5</v>
      </c>
      <c r="S590" s="106" t="s">
        <v>66</v>
      </c>
      <c r="U590" s="100">
        <f>AVERAGE(L$6:L590)</f>
        <v>4222.0512820512822</v>
      </c>
      <c r="V590" s="100">
        <f>AVERAGE(P$6:P590)</f>
        <v>1894.4239316239316</v>
      </c>
      <c r="W590" s="100">
        <f>AVERAGE(Q$6:Q590)</f>
        <v>2327.6273504273504</v>
      </c>
      <c r="X590" s="6"/>
      <c r="Z590" s="103">
        <v>585</v>
      </c>
      <c r="AA590" s="103">
        <v>4</v>
      </c>
      <c r="AB590" s="103">
        <v>2</v>
      </c>
      <c r="AC590" s="103">
        <v>2</v>
      </c>
      <c r="AD590" s="104">
        <v>49</v>
      </c>
      <c r="AE590" s="103">
        <v>8</v>
      </c>
      <c r="AF590" s="103">
        <v>10</v>
      </c>
      <c r="AG590" s="104">
        <v>2400</v>
      </c>
      <c r="AH590" s="103">
        <v>6</v>
      </c>
      <c r="AI590" s="104">
        <v>300</v>
      </c>
      <c r="AJ590" s="104">
        <v>6300</v>
      </c>
      <c r="AK590" s="104">
        <v>500</v>
      </c>
      <c r="AL590" s="104">
        <v>0</v>
      </c>
      <c r="AM590" s="104">
        <v>534</v>
      </c>
      <c r="AN590" s="104">
        <v>1934</v>
      </c>
      <c r="AO590" s="104">
        <v>4366</v>
      </c>
      <c r="AP590" s="105">
        <v>0.3</v>
      </c>
      <c r="AQ590" s="106" t="s">
        <v>66</v>
      </c>
      <c r="AS590" s="100">
        <f>AVERAGE(AJ$6:AJ590)</f>
        <v>6156.1538461538457</v>
      </c>
      <c r="AT590" s="100">
        <f>AVERAGE(AN$6:AN590)</f>
        <v>2141.7777777777778</v>
      </c>
      <c r="AU590" s="100">
        <f>AVERAGE(AO$6:AO590)</f>
        <v>4014.3760683760684</v>
      </c>
      <c r="AV590" s="6"/>
      <c r="AX590" s="103">
        <v>585</v>
      </c>
      <c r="AY590" s="103">
        <v>2</v>
      </c>
      <c r="AZ590" s="103">
        <v>2</v>
      </c>
      <c r="BA590" s="103">
        <v>1</v>
      </c>
      <c r="BB590" s="104">
        <v>60</v>
      </c>
      <c r="BC590" s="103">
        <v>9</v>
      </c>
      <c r="BD590" s="103">
        <v>10</v>
      </c>
      <c r="BE590" s="104">
        <v>800</v>
      </c>
      <c r="BF590" s="103">
        <v>8</v>
      </c>
      <c r="BG590" s="104">
        <v>200</v>
      </c>
      <c r="BH590" s="104">
        <v>7400</v>
      </c>
      <c r="BI590" s="104">
        <v>300</v>
      </c>
      <c r="BJ590" s="104">
        <v>0</v>
      </c>
      <c r="BK590" s="104">
        <v>720</v>
      </c>
      <c r="BL590" s="104">
        <v>2220</v>
      </c>
      <c r="BM590" s="104">
        <v>5180</v>
      </c>
      <c r="BN590" s="105">
        <v>0.4</v>
      </c>
      <c r="BO590" s="106" t="str">
        <v>No</v>
      </c>
      <c r="BQ590" s="100">
        <f>AVERAGE(BH$6:BH590)</f>
        <v>7436.7521367521367</v>
      </c>
      <c r="BR590" s="100">
        <f>AVERAGE(BL$6:BL590)</f>
        <v>2056.9145299145298</v>
      </c>
      <c r="BS590" s="100">
        <f>AVERAGE(BM$6:BM590)</f>
        <v>5379.8376068376065</v>
      </c>
      <c r="BT590" s="6"/>
      <c r="BU590" s="103">
        <v>585</v>
      </c>
      <c r="BV590" s="103">
        <v>5</v>
      </c>
      <c r="BW590" s="103">
        <v>2</v>
      </c>
      <c r="BX590" s="103">
        <v>5</v>
      </c>
      <c r="BY590" s="104">
        <v>27</v>
      </c>
      <c r="BZ590" s="103">
        <v>7</v>
      </c>
      <c r="CA590" s="103">
        <v>12</v>
      </c>
      <c r="CB590" s="104">
        <v>2000</v>
      </c>
      <c r="CC590" s="103">
        <v>7</v>
      </c>
      <c r="CD590" s="104">
        <v>200</v>
      </c>
      <c r="CE590" s="104">
        <v>7800</v>
      </c>
      <c r="CF590" s="104">
        <v>300</v>
      </c>
      <c r="CG590" s="104">
        <v>0</v>
      </c>
      <c r="CH590" s="104">
        <v>429</v>
      </c>
      <c r="CI590" s="104">
        <v>1779</v>
      </c>
      <c r="CJ590" s="104">
        <v>6021</v>
      </c>
      <c r="CK590" s="105">
        <v>0.35</v>
      </c>
      <c r="CL590" s="106" t="s">
        <v>66</v>
      </c>
      <c r="CN590" s="100">
        <f>AVERAGE(CE$6:CE590)</f>
        <v>7603.7606837606836</v>
      </c>
      <c r="CO590" s="100">
        <f>AVERAGE(CI$6:CI590)</f>
        <v>2109.2837606837606</v>
      </c>
      <c r="CP590" s="100">
        <f>AVERAGE(CJ$6:CJ590)</f>
        <v>5494.4769230769234</v>
      </c>
    </row>
    <row r="591" spans="2:94" ht="16" x14ac:dyDescent="0.2">
      <c r="B591" s="103">
        <v>586</v>
      </c>
      <c r="C591" s="103">
        <v>2</v>
      </c>
      <c r="D591" s="103">
        <v>4</v>
      </c>
      <c r="E591" s="103">
        <v>3</v>
      </c>
      <c r="F591" s="104">
        <v>43</v>
      </c>
      <c r="G591" s="103">
        <v>6</v>
      </c>
      <c r="H591" s="103">
        <v>9</v>
      </c>
      <c r="I591" s="104">
        <v>900</v>
      </c>
      <c r="J591" s="103">
        <v>7</v>
      </c>
      <c r="K591" s="104">
        <v>600</v>
      </c>
      <c r="L591" s="104">
        <v>4650</v>
      </c>
      <c r="M591" s="104">
        <v>500</v>
      </c>
      <c r="N591" s="104">
        <v>0</v>
      </c>
      <c r="O591" s="104">
        <v>541</v>
      </c>
      <c r="P591" s="104">
        <v>2091</v>
      </c>
      <c r="Q591" s="104">
        <v>2559</v>
      </c>
      <c r="R591" s="105">
        <v>0.35</v>
      </c>
      <c r="S591" s="106" t="s">
        <v>66</v>
      </c>
      <c r="U591" s="100">
        <f>AVERAGE(L$6:L591)</f>
        <v>4222.7815699658704</v>
      </c>
      <c r="V591" s="100">
        <f>AVERAGE(P$6:P591)</f>
        <v>1894.759385665529</v>
      </c>
      <c r="W591" s="100">
        <f>AVERAGE(Q$6:Q591)</f>
        <v>2328.0221843003415</v>
      </c>
      <c r="X591" s="6"/>
      <c r="Z591" s="103">
        <v>586</v>
      </c>
      <c r="AA591" s="103">
        <v>5</v>
      </c>
      <c r="AB591" s="103">
        <v>3</v>
      </c>
      <c r="AC591" s="103">
        <v>5</v>
      </c>
      <c r="AD591" s="104">
        <v>39</v>
      </c>
      <c r="AE591" s="103">
        <v>8</v>
      </c>
      <c r="AF591" s="103">
        <v>13</v>
      </c>
      <c r="AG591" s="104">
        <v>3000</v>
      </c>
      <c r="AH591" s="103">
        <v>8</v>
      </c>
      <c r="AI591" s="104">
        <v>450</v>
      </c>
      <c r="AJ591" s="104">
        <v>8250</v>
      </c>
      <c r="AK591" s="104">
        <v>500</v>
      </c>
      <c r="AL591" s="104">
        <v>0</v>
      </c>
      <c r="AM591" s="104">
        <v>552</v>
      </c>
      <c r="AN591" s="104">
        <v>2252</v>
      </c>
      <c r="AO591" s="104">
        <v>5998</v>
      </c>
      <c r="AP591" s="105">
        <v>0.4</v>
      </c>
      <c r="AQ591" s="106" t="s">
        <v>66</v>
      </c>
      <c r="AS591" s="100">
        <f>AVERAGE(AJ$6:AJ591)</f>
        <v>6159.7269624573382</v>
      </c>
      <c r="AT591" s="100">
        <f>AVERAGE(AN$6:AN591)</f>
        <v>2141.9658703071673</v>
      </c>
      <c r="AU591" s="100">
        <f>AVERAGE(AO$6:AO591)</f>
        <v>4017.7610921501705</v>
      </c>
      <c r="AV591" s="6"/>
      <c r="AX591" s="103">
        <v>586</v>
      </c>
      <c r="AY591" s="103">
        <v>2</v>
      </c>
      <c r="AZ591" s="103">
        <v>5</v>
      </c>
      <c r="BA591" s="103">
        <v>3</v>
      </c>
      <c r="BB591" s="104">
        <v>53</v>
      </c>
      <c r="BC591" s="103">
        <v>10</v>
      </c>
      <c r="BD591" s="103">
        <v>13</v>
      </c>
      <c r="BE591" s="104">
        <v>800</v>
      </c>
      <c r="BF591" s="103">
        <v>11</v>
      </c>
      <c r="BG591" s="104">
        <v>500</v>
      </c>
      <c r="BH591" s="104">
        <v>10100</v>
      </c>
      <c r="BI591" s="104">
        <v>300</v>
      </c>
      <c r="BJ591" s="104">
        <v>0</v>
      </c>
      <c r="BK591" s="104">
        <v>823</v>
      </c>
      <c r="BL591" s="104">
        <v>2773</v>
      </c>
      <c r="BM591" s="104">
        <v>7327</v>
      </c>
      <c r="BN591" s="105">
        <v>0.55000000000000004</v>
      </c>
      <c r="BO591" s="106" t="str">
        <v>No</v>
      </c>
      <c r="BQ591" s="100">
        <f>AVERAGE(BH$6:BH591)</f>
        <v>7441.2969283276452</v>
      </c>
      <c r="BR591" s="100">
        <f>AVERAGE(BL$6:BL591)</f>
        <v>2058.1365187713309</v>
      </c>
      <c r="BS591" s="100">
        <f>AVERAGE(BM$6:BM591)</f>
        <v>5383.1604095563143</v>
      </c>
      <c r="BT591" s="6"/>
      <c r="BU591" s="103">
        <v>586</v>
      </c>
      <c r="BV591" s="103">
        <v>0</v>
      </c>
      <c r="BW591" s="103">
        <v>3</v>
      </c>
      <c r="BX591" s="103">
        <v>0</v>
      </c>
      <c r="BY591" s="104">
        <v>17</v>
      </c>
      <c r="BZ591" s="103">
        <v>6</v>
      </c>
      <c r="CA591" s="103">
        <v>6</v>
      </c>
      <c r="CB591" s="104">
        <v>0</v>
      </c>
      <c r="CC591" s="103">
        <v>6</v>
      </c>
      <c r="CD591" s="104">
        <v>300</v>
      </c>
      <c r="CE591" s="104">
        <v>5100</v>
      </c>
      <c r="CF591" s="104">
        <v>300</v>
      </c>
      <c r="CG591" s="104">
        <v>0</v>
      </c>
      <c r="CH591" s="104">
        <v>342</v>
      </c>
      <c r="CI591" s="104">
        <v>1542</v>
      </c>
      <c r="CJ591" s="104">
        <v>3558</v>
      </c>
      <c r="CK591" s="105">
        <v>0.3</v>
      </c>
      <c r="CL591" s="106" t="s">
        <v>66</v>
      </c>
      <c r="CN591" s="100">
        <f>AVERAGE(CE$6:CE591)</f>
        <v>7599.4880546075083</v>
      </c>
      <c r="CO591" s="100">
        <f>AVERAGE(CI$6:CI591)</f>
        <v>2108.3156996587031</v>
      </c>
      <c r="CP591" s="100">
        <f>AVERAGE(CJ$6:CJ591)</f>
        <v>5491.1723549488052</v>
      </c>
    </row>
    <row r="592" spans="2:94" ht="16" x14ac:dyDescent="0.2">
      <c r="B592" s="103">
        <v>587</v>
      </c>
      <c r="C592" s="103">
        <v>5</v>
      </c>
      <c r="D592" s="103">
        <v>2</v>
      </c>
      <c r="E592" s="103">
        <v>4</v>
      </c>
      <c r="F592" s="104">
        <v>59</v>
      </c>
      <c r="G592" s="103">
        <v>6</v>
      </c>
      <c r="H592" s="103">
        <v>10</v>
      </c>
      <c r="I592" s="104">
        <v>2250</v>
      </c>
      <c r="J592" s="103">
        <v>5</v>
      </c>
      <c r="K592" s="104">
        <v>300</v>
      </c>
      <c r="L592" s="104">
        <v>4800</v>
      </c>
      <c r="M592" s="104">
        <v>500</v>
      </c>
      <c r="N592" s="104">
        <v>0</v>
      </c>
      <c r="O592" s="104">
        <v>535</v>
      </c>
      <c r="P592" s="104">
        <v>1785</v>
      </c>
      <c r="Q592" s="104">
        <v>3015</v>
      </c>
      <c r="R592" s="105">
        <v>0.25</v>
      </c>
      <c r="S592" s="106" t="s">
        <v>66</v>
      </c>
      <c r="U592" s="100">
        <f>AVERAGE(L$6:L592)</f>
        <v>4223.7649063032368</v>
      </c>
      <c r="V592" s="100">
        <f>AVERAGE(P$6:P592)</f>
        <v>1894.5724020442931</v>
      </c>
      <c r="W592" s="100">
        <f>AVERAGE(Q$6:Q592)</f>
        <v>2329.1925042589437</v>
      </c>
      <c r="X592" s="6"/>
      <c r="Z592" s="103">
        <v>587</v>
      </c>
      <c r="AA592" s="103">
        <v>1</v>
      </c>
      <c r="AB592" s="103">
        <v>1</v>
      </c>
      <c r="AC592" s="103">
        <v>2</v>
      </c>
      <c r="AD592" s="104">
        <v>44</v>
      </c>
      <c r="AE592" s="103">
        <v>6</v>
      </c>
      <c r="AF592" s="103">
        <v>8</v>
      </c>
      <c r="AG592" s="104">
        <v>600</v>
      </c>
      <c r="AH592" s="103">
        <v>7</v>
      </c>
      <c r="AI592" s="104">
        <v>150</v>
      </c>
      <c r="AJ592" s="104">
        <v>4950</v>
      </c>
      <c r="AK592" s="104">
        <v>500</v>
      </c>
      <c r="AL592" s="104">
        <v>0</v>
      </c>
      <c r="AM592" s="104">
        <v>548</v>
      </c>
      <c r="AN592" s="104">
        <v>2098</v>
      </c>
      <c r="AO592" s="104">
        <v>2852</v>
      </c>
      <c r="AP592" s="105">
        <v>0.35</v>
      </c>
      <c r="AQ592" s="106" t="s">
        <v>66</v>
      </c>
      <c r="AS592" s="100">
        <f>AVERAGE(AJ$6:AJ592)</f>
        <v>6157.6660988074955</v>
      </c>
      <c r="AT592" s="100">
        <f>AVERAGE(AN$6:AN592)</f>
        <v>2141.8909710391822</v>
      </c>
      <c r="AU592" s="100">
        <f>AVERAGE(AO$6:AO592)</f>
        <v>4015.7751277683133</v>
      </c>
      <c r="AV592" s="6"/>
      <c r="AX592" s="103">
        <v>587</v>
      </c>
      <c r="AY592" s="103">
        <v>4</v>
      </c>
      <c r="AZ592" s="103">
        <v>4</v>
      </c>
      <c r="BA592" s="103">
        <v>3</v>
      </c>
      <c r="BB592" s="104">
        <v>38</v>
      </c>
      <c r="BC592" s="103">
        <v>7</v>
      </c>
      <c r="BD592" s="103">
        <v>10</v>
      </c>
      <c r="BE592" s="104">
        <v>1600</v>
      </c>
      <c r="BF592" s="103">
        <v>6</v>
      </c>
      <c r="BG592" s="104">
        <v>400</v>
      </c>
      <c r="BH592" s="104">
        <v>6800</v>
      </c>
      <c r="BI592" s="104">
        <v>300</v>
      </c>
      <c r="BJ592" s="104">
        <v>0</v>
      </c>
      <c r="BK592" s="104">
        <v>468</v>
      </c>
      <c r="BL592" s="104">
        <v>1668</v>
      </c>
      <c r="BM592" s="104">
        <v>5132</v>
      </c>
      <c r="BN592" s="105">
        <v>0.3</v>
      </c>
      <c r="BO592" s="106" t="str">
        <v>No</v>
      </c>
      <c r="BQ592" s="100">
        <f>AVERAGE(BH$6:BH592)</f>
        <v>7440.2044293015333</v>
      </c>
      <c r="BR592" s="100">
        <f>AVERAGE(BL$6:BL592)</f>
        <v>2057.4718909710391</v>
      </c>
      <c r="BS592" s="100">
        <f>AVERAGE(BM$6:BM592)</f>
        <v>5382.7325383304942</v>
      </c>
      <c r="BT592" s="6"/>
      <c r="BU592" s="103">
        <v>587</v>
      </c>
      <c r="BV592" s="103">
        <v>5</v>
      </c>
      <c r="BW592" s="103">
        <v>3</v>
      </c>
      <c r="BX592" s="103">
        <v>0</v>
      </c>
      <c r="BY592" s="104">
        <v>61</v>
      </c>
      <c r="BZ592" s="103">
        <v>8</v>
      </c>
      <c r="CA592" s="103">
        <v>8</v>
      </c>
      <c r="CB592" s="104">
        <v>2000</v>
      </c>
      <c r="CC592" s="103">
        <v>3</v>
      </c>
      <c r="CD592" s="104">
        <v>300</v>
      </c>
      <c r="CE592" s="104">
        <v>4700</v>
      </c>
      <c r="CF592" s="104">
        <v>300</v>
      </c>
      <c r="CG592" s="104">
        <v>0</v>
      </c>
      <c r="CH592" s="104">
        <v>423</v>
      </c>
      <c r="CI592" s="104">
        <v>1173</v>
      </c>
      <c r="CJ592" s="104">
        <v>3527</v>
      </c>
      <c r="CK592" s="105">
        <v>0.15</v>
      </c>
      <c r="CL592" s="106" t="s">
        <v>66</v>
      </c>
      <c r="CN592" s="100">
        <f>AVERAGE(CE$6:CE592)</f>
        <v>7594.5485519591139</v>
      </c>
      <c r="CO592" s="100">
        <f>AVERAGE(CI$6:CI592)</f>
        <v>2106.7223168654173</v>
      </c>
      <c r="CP592" s="100">
        <f>AVERAGE(CJ$6:CJ592)</f>
        <v>5487.8262350936966</v>
      </c>
    </row>
    <row r="593" spans="2:94" ht="16" x14ac:dyDescent="0.2">
      <c r="B593" s="103">
        <v>588</v>
      </c>
      <c r="C593" s="103">
        <v>5</v>
      </c>
      <c r="D593" s="103">
        <v>3</v>
      </c>
      <c r="E593" s="103">
        <v>4</v>
      </c>
      <c r="F593" s="104">
        <v>35</v>
      </c>
      <c r="G593" s="103">
        <v>6</v>
      </c>
      <c r="H593" s="103">
        <v>10</v>
      </c>
      <c r="I593" s="104">
        <v>2250</v>
      </c>
      <c r="J593" s="103">
        <v>5</v>
      </c>
      <c r="K593" s="104">
        <v>450</v>
      </c>
      <c r="L593" s="104">
        <v>4950</v>
      </c>
      <c r="M593" s="104">
        <v>500</v>
      </c>
      <c r="N593" s="104">
        <v>0</v>
      </c>
      <c r="O593" s="104">
        <v>415</v>
      </c>
      <c r="P593" s="104">
        <v>1665</v>
      </c>
      <c r="Q593" s="104">
        <v>3285</v>
      </c>
      <c r="R593" s="105">
        <v>0.25</v>
      </c>
      <c r="S593" s="106" t="s">
        <v>66</v>
      </c>
      <c r="U593" s="100">
        <f>AVERAGE(L$6:L593)</f>
        <v>4225</v>
      </c>
      <c r="V593" s="100">
        <f>AVERAGE(P$6:P593)</f>
        <v>1894.1819727891157</v>
      </c>
      <c r="W593" s="100">
        <f>AVERAGE(Q$6:Q593)</f>
        <v>2330.8180272108843</v>
      </c>
      <c r="X593" s="6"/>
      <c r="Z593" s="103">
        <v>588</v>
      </c>
      <c r="AA593" s="103">
        <v>2</v>
      </c>
      <c r="AB593" s="103">
        <v>3</v>
      </c>
      <c r="AC593" s="103">
        <v>1</v>
      </c>
      <c r="AD593" s="104">
        <v>60</v>
      </c>
      <c r="AE593" s="103">
        <v>7</v>
      </c>
      <c r="AF593" s="103">
        <v>8</v>
      </c>
      <c r="AG593" s="104">
        <v>1200</v>
      </c>
      <c r="AH593" s="103">
        <v>6</v>
      </c>
      <c r="AI593" s="104">
        <v>450</v>
      </c>
      <c r="AJ593" s="104">
        <v>5250</v>
      </c>
      <c r="AK593" s="104">
        <v>500</v>
      </c>
      <c r="AL593" s="104">
        <v>0</v>
      </c>
      <c r="AM593" s="104">
        <v>600</v>
      </c>
      <c r="AN593" s="104">
        <v>2000</v>
      </c>
      <c r="AO593" s="104">
        <v>3250</v>
      </c>
      <c r="AP593" s="105">
        <v>0.3</v>
      </c>
      <c r="AQ593" s="106" t="s">
        <v>66</v>
      </c>
      <c r="AS593" s="100">
        <f>AVERAGE(AJ$6:AJ593)</f>
        <v>6156.1224489795923</v>
      </c>
      <c r="AT593" s="100">
        <f>AVERAGE(AN$6:AN593)</f>
        <v>2141.6496598639455</v>
      </c>
      <c r="AU593" s="100">
        <f>AVERAGE(AO$6:AO593)</f>
        <v>4014.4727891156463</v>
      </c>
      <c r="AV593" s="6"/>
      <c r="AX593" s="103">
        <v>588</v>
      </c>
      <c r="AY593" s="103">
        <v>1</v>
      </c>
      <c r="AZ593" s="103">
        <v>3</v>
      </c>
      <c r="BA593" s="103">
        <v>3</v>
      </c>
      <c r="BB593" s="104">
        <v>22</v>
      </c>
      <c r="BC593" s="103">
        <v>10</v>
      </c>
      <c r="BD593" s="103">
        <v>13</v>
      </c>
      <c r="BE593" s="104">
        <v>400</v>
      </c>
      <c r="BF593" s="103">
        <v>12</v>
      </c>
      <c r="BG593" s="104">
        <v>300</v>
      </c>
      <c r="BH593" s="104">
        <v>10300</v>
      </c>
      <c r="BI593" s="104">
        <v>300</v>
      </c>
      <c r="BJ593" s="104">
        <v>0</v>
      </c>
      <c r="BK593" s="104">
        <v>504</v>
      </c>
      <c r="BL593" s="104">
        <v>2604</v>
      </c>
      <c r="BM593" s="104">
        <v>7696</v>
      </c>
      <c r="BN593" s="105">
        <v>0.6</v>
      </c>
      <c r="BO593" s="106" t="str">
        <v>No</v>
      </c>
      <c r="BQ593" s="100">
        <f>AVERAGE(BH$6:BH593)</f>
        <v>7445.0680272108848</v>
      </c>
      <c r="BR593" s="100">
        <f>AVERAGE(BL$6:BL593)</f>
        <v>2058.4013605442178</v>
      </c>
      <c r="BS593" s="100">
        <f>AVERAGE(BM$6:BM593)</f>
        <v>5386.666666666667</v>
      </c>
      <c r="BT593" s="6"/>
      <c r="BU593" s="103">
        <v>588</v>
      </c>
      <c r="BV593" s="103">
        <v>5</v>
      </c>
      <c r="BW593" s="103">
        <v>3</v>
      </c>
      <c r="BX593" s="103">
        <v>2</v>
      </c>
      <c r="BY593" s="104">
        <v>64</v>
      </c>
      <c r="BZ593" s="103">
        <v>7</v>
      </c>
      <c r="CA593" s="103">
        <v>9</v>
      </c>
      <c r="CB593" s="104">
        <v>2000</v>
      </c>
      <c r="CC593" s="103">
        <v>4</v>
      </c>
      <c r="CD593" s="104">
        <v>300</v>
      </c>
      <c r="CE593" s="104">
        <v>5500</v>
      </c>
      <c r="CF593" s="104">
        <v>300</v>
      </c>
      <c r="CG593" s="104">
        <v>0</v>
      </c>
      <c r="CH593" s="104">
        <v>496</v>
      </c>
      <c r="CI593" s="104">
        <v>1396</v>
      </c>
      <c r="CJ593" s="104">
        <v>4104</v>
      </c>
      <c r="CK593" s="105">
        <v>0.2</v>
      </c>
      <c r="CL593" s="106" t="s">
        <v>66</v>
      </c>
      <c r="CN593" s="100">
        <f>AVERAGE(CE$6:CE593)</f>
        <v>7590.9863945578227</v>
      </c>
      <c r="CO593" s="100">
        <f>AVERAGE(CI$6:CI593)</f>
        <v>2105.5136054421769</v>
      </c>
      <c r="CP593" s="100">
        <f>AVERAGE(CJ$6:CJ593)</f>
        <v>5485.4727891156463</v>
      </c>
    </row>
    <row r="594" spans="2:94" ht="16" x14ac:dyDescent="0.2">
      <c r="B594" s="103">
        <v>589</v>
      </c>
      <c r="C594" s="103">
        <v>4</v>
      </c>
      <c r="D594" s="103">
        <v>3</v>
      </c>
      <c r="E594" s="103">
        <v>4</v>
      </c>
      <c r="F594" s="104">
        <v>74</v>
      </c>
      <c r="G594" s="103">
        <v>7</v>
      </c>
      <c r="H594" s="103">
        <v>11</v>
      </c>
      <c r="I594" s="104">
        <v>1800</v>
      </c>
      <c r="J594" s="103">
        <v>7</v>
      </c>
      <c r="K594" s="104">
        <v>450</v>
      </c>
      <c r="L594" s="104">
        <v>5400</v>
      </c>
      <c r="M594" s="104">
        <v>500</v>
      </c>
      <c r="N594" s="104">
        <v>0</v>
      </c>
      <c r="O594" s="104">
        <v>758</v>
      </c>
      <c r="P594" s="104">
        <v>2308</v>
      </c>
      <c r="Q594" s="104">
        <v>3092</v>
      </c>
      <c r="R594" s="105">
        <v>0.35</v>
      </c>
      <c r="S594" s="106" t="s">
        <v>66</v>
      </c>
      <c r="U594" s="100">
        <f>AVERAGE(L$6:L594)</f>
        <v>4226.9949066213921</v>
      </c>
      <c r="V594" s="100">
        <f>AVERAGE(P$6:P594)</f>
        <v>1894.8845500848897</v>
      </c>
      <c r="W594" s="100">
        <f>AVERAGE(Q$6:Q594)</f>
        <v>2332.1103565365024</v>
      </c>
      <c r="X594" s="6"/>
      <c r="Z594" s="103">
        <v>589</v>
      </c>
      <c r="AA594" s="103">
        <v>5</v>
      </c>
      <c r="AB594" s="103">
        <v>2</v>
      </c>
      <c r="AC594" s="103">
        <v>1</v>
      </c>
      <c r="AD594" s="104">
        <v>50</v>
      </c>
      <c r="AE594" s="103">
        <v>7</v>
      </c>
      <c r="AF594" s="103">
        <v>8</v>
      </c>
      <c r="AG594" s="104">
        <v>3000</v>
      </c>
      <c r="AH594" s="103">
        <v>3</v>
      </c>
      <c r="AI594" s="104">
        <v>300</v>
      </c>
      <c r="AJ594" s="104">
        <v>5100</v>
      </c>
      <c r="AK594" s="104">
        <v>500</v>
      </c>
      <c r="AL594" s="104">
        <v>0</v>
      </c>
      <c r="AM594" s="104">
        <v>390</v>
      </c>
      <c r="AN594" s="104">
        <v>1340</v>
      </c>
      <c r="AO594" s="104">
        <v>3760</v>
      </c>
      <c r="AP594" s="105">
        <v>0.15</v>
      </c>
      <c r="AQ594" s="106" t="s">
        <v>66</v>
      </c>
      <c r="AS594" s="100">
        <f>AVERAGE(AJ$6:AJ594)</f>
        <v>6154.3293718166387</v>
      </c>
      <c r="AT594" s="100">
        <f>AVERAGE(AN$6:AN594)</f>
        <v>2140.2886247877759</v>
      </c>
      <c r="AU594" s="100">
        <f>AVERAGE(AO$6:AO594)</f>
        <v>4014.0407470288624</v>
      </c>
      <c r="AV594" s="6"/>
      <c r="AX594" s="103">
        <v>589</v>
      </c>
      <c r="AY594" s="103">
        <v>2</v>
      </c>
      <c r="AZ594" s="103">
        <v>2</v>
      </c>
      <c r="BA594" s="103">
        <v>2</v>
      </c>
      <c r="BB594" s="104">
        <v>69</v>
      </c>
      <c r="BC594" s="103">
        <v>7</v>
      </c>
      <c r="BD594" s="103">
        <v>9</v>
      </c>
      <c r="BE594" s="104">
        <v>800</v>
      </c>
      <c r="BF594" s="103">
        <v>7</v>
      </c>
      <c r="BG594" s="104">
        <v>200</v>
      </c>
      <c r="BH594" s="104">
        <v>6600</v>
      </c>
      <c r="BI594" s="104">
        <v>300</v>
      </c>
      <c r="BJ594" s="104">
        <v>0</v>
      </c>
      <c r="BK594" s="104">
        <v>723</v>
      </c>
      <c r="BL594" s="104">
        <v>2073</v>
      </c>
      <c r="BM594" s="104">
        <v>4527</v>
      </c>
      <c r="BN594" s="105">
        <v>0.35</v>
      </c>
      <c r="BO594" s="106" t="str">
        <v>No</v>
      </c>
      <c r="BQ594" s="100">
        <f>AVERAGE(BH$6:BH594)</f>
        <v>7443.6332767402373</v>
      </c>
      <c r="BR594" s="100">
        <f>AVERAGE(BL$6:BL594)</f>
        <v>2058.4261460101866</v>
      </c>
      <c r="BS594" s="100">
        <f>AVERAGE(BM$6:BM594)</f>
        <v>5385.2071307300512</v>
      </c>
      <c r="BT594" s="6"/>
      <c r="BU594" s="103">
        <v>589</v>
      </c>
      <c r="BV594" s="103">
        <v>0</v>
      </c>
      <c r="BW594" s="103">
        <v>2</v>
      </c>
      <c r="BX594" s="103">
        <v>1</v>
      </c>
      <c r="BY594" s="104">
        <v>27</v>
      </c>
      <c r="BZ594" s="103">
        <v>7</v>
      </c>
      <c r="CA594" s="103">
        <v>8</v>
      </c>
      <c r="CB594" s="104">
        <v>0</v>
      </c>
      <c r="CC594" s="103">
        <v>8</v>
      </c>
      <c r="CD594" s="104">
        <v>200</v>
      </c>
      <c r="CE594" s="104">
        <v>6600</v>
      </c>
      <c r="CF594" s="104">
        <v>300</v>
      </c>
      <c r="CG594" s="104">
        <v>0</v>
      </c>
      <c r="CH594" s="104">
        <v>456</v>
      </c>
      <c r="CI594" s="104">
        <v>1956</v>
      </c>
      <c r="CJ594" s="104">
        <v>4644</v>
      </c>
      <c r="CK594" s="105">
        <v>0.4</v>
      </c>
      <c r="CL594" s="106" t="s">
        <v>66</v>
      </c>
      <c r="CN594" s="100">
        <f>AVERAGE(CE$6:CE594)</f>
        <v>7589.3039049235995</v>
      </c>
      <c r="CO594" s="100">
        <f>AVERAGE(CI$6:CI594)</f>
        <v>2105.2597623089982</v>
      </c>
      <c r="CP594" s="100">
        <f>AVERAGE(CJ$6:CJ594)</f>
        <v>5484.0441426146008</v>
      </c>
    </row>
    <row r="595" spans="2:94" ht="16" x14ac:dyDescent="0.2">
      <c r="B595" s="103">
        <v>590</v>
      </c>
      <c r="C595" s="103">
        <v>4</v>
      </c>
      <c r="D595" s="103">
        <v>4</v>
      </c>
      <c r="E595" s="103">
        <v>3</v>
      </c>
      <c r="F595" s="104">
        <v>45</v>
      </c>
      <c r="G595" s="103">
        <v>5</v>
      </c>
      <c r="H595" s="103">
        <v>8</v>
      </c>
      <c r="I595" s="104">
        <v>1800</v>
      </c>
      <c r="J595" s="103">
        <v>4</v>
      </c>
      <c r="K595" s="104">
        <v>600</v>
      </c>
      <c r="L595" s="104">
        <v>4200</v>
      </c>
      <c r="M595" s="104">
        <v>500</v>
      </c>
      <c r="N595" s="104">
        <v>0</v>
      </c>
      <c r="O595" s="104">
        <v>420</v>
      </c>
      <c r="P595" s="104">
        <v>1520</v>
      </c>
      <c r="Q595" s="104">
        <v>2680</v>
      </c>
      <c r="R595" s="105">
        <v>0.2</v>
      </c>
      <c r="S595" s="106" t="s">
        <v>66</v>
      </c>
      <c r="U595" s="100">
        <f>AVERAGE(L$6:L595)</f>
        <v>4226.9491525423728</v>
      </c>
      <c r="V595" s="100">
        <f>AVERAGE(P$6:P595)</f>
        <v>1894.2491525423729</v>
      </c>
      <c r="W595" s="100">
        <f>AVERAGE(Q$6:Q595)</f>
        <v>2332.6999999999998</v>
      </c>
      <c r="X595" s="6"/>
      <c r="Z595" s="103">
        <v>590</v>
      </c>
      <c r="AA595" s="103">
        <v>2</v>
      </c>
      <c r="AB595" s="103">
        <v>3</v>
      </c>
      <c r="AC595" s="103">
        <v>1</v>
      </c>
      <c r="AD595" s="104">
        <v>53</v>
      </c>
      <c r="AE595" s="103">
        <v>7</v>
      </c>
      <c r="AF595" s="103">
        <v>8</v>
      </c>
      <c r="AG595" s="104">
        <v>1200</v>
      </c>
      <c r="AH595" s="103">
        <v>6</v>
      </c>
      <c r="AI595" s="104">
        <v>450</v>
      </c>
      <c r="AJ595" s="104">
        <v>5250</v>
      </c>
      <c r="AK595" s="104">
        <v>500</v>
      </c>
      <c r="AL595" s="104">
        <v>0</v>
      </c>
      <c r="AM595" s="104">
        <v>558</v>
      </c>
      <c r="AN595" s="104">
        <v>1958</v>
      </c>
      <c r="AO595" s="104">
        <v>3292</v>
      </c>
      <c r="AP595" s="105">
        <v>0.3</v>
      </c>
      <c r="AQ595" s="106" t="s">
        <v>66</v>
      </c>
      <c r="AS595" s="100">
        <f>AVERAGE(AJ$6:AJ595)</f>
        <v>6152.7966101694919</v>
      </c>
      <c r="AT595" s="100">
        <f>AVERAGE(AN$6:AN595)</f>
        <v>2139.9796610169492</v>
      </c>
      <c r="AU595" s="100">
        <f>AVERAGE(AO$6:AO595)</f>
        <v>4012.8169491525423</v>
      </c>
      <c r="AV595" s="6"/>
      <c r="AX595" s="103">
        <v>590</v>
      </c>
      <c r="AY595" s="103">
        <v>3</v>
      </c>
      <c r="AZ595" s="103">
        <v>2</v>
      </c>
      <c r="BA595" s="103">
        <v>3</v>
      </c>
      <c r="BB595" s="104">
        <v>64</v>
      </c>
      <c r="BC595" s="103">
        <v>8</v>
      </c>
      <c r="BD595" s="103">
        <v>11</v>
      </c>
      <c r="BE595" s="104">
        <v>1200</v>
      </c>
      <c r="BF595" s="103">
        <v>8</v>
      </c>
      <c r="BG595" s="104">
        <v>200</v>
      </c>
      <c r="BH595" s="104">
        <v>7800</v>
      </c>
      <c r="BI595" s="104">
        <v>300</v>
      </c>
      <c r="BJ595" s="104">
        <v>0</v>
      </c>
      <c r="BK595" s="104">
        <v>752</v>
      </c>
      <c r="BL595" s="104">
        <v>2252</v>
      </c>
      <c r="BM595" s="104">
        <v>5548</v>
      </c>
      <c r="BN595" s="105">
        <v>0.4</v>
      </c>
      <c r="BO595" s="106" t="str">
        <v>No</v>
      </c>
      <c r="BQ595" s="100">
        <f>AVERAGE(BH$6:BH595)</f>
        <v>7444.2372881355932</v>
      </c>
      <c r="BR595" s="100">
        <f>AVERAGE(BL$6:BL595)</f>
        <v>2058.7542372881358</v>
      </c>
      <c r="BS595" s="100">
        <f>AVERAGE(BM$6:BM595)</f>
        <v>5385.4830508474579</v>
      </c>
      <c r="BT595" s="6"/>
      <c r="BU595" s="103">
        <v>590</v>
      </c>
      <c r="BV595" s="103">
        <v>3</v>
      </c>
      <c r="BW595" s="103">
        <v>2</v>
      </c>
      <c r="BX595" s="103">
        <v>0</v>
      </c>
      <c r="BY595" s="104">
        <v>43</v>
      </c>
      <c r="BZ595" s="103">
        <v>7</v>
      </c>
      <c r="CA595" s="103">
        <v>7</v>
      </c>
      <c r="CB595" s="104">
        <v>1200</v>
      </c>
      <c r="CC595" s="103">
        <v>4</v>
      </c>
      <c r="CD595" s="104">
        <v>200</v>
      </c>
      <c r="CE595" s="104">
        <v>4600</v>
      </c>
      <c r="CF595" s="104">
        <v>300</v>
      </c>
      <c r="CG595" s="104">
        <v>0</v>
      </c>
      <c r="CH595" s="104">
        <v>412</v>
      </c>
      <c r="CI595" s="104">
        <v>1312</v>
      </c>
      <c r="CJ595" s="104">
        <v>3288</v>
      </c>
      <c r="CK595" s="105">
        <v>0.2</v>
      </c>
      <c r="CL595" s="106" t="s">
        <v>66</v>
      </c>
      <c r="CN595" s="100">
        <f>AVERAGE(CE$6:CE595)</f>
        <v>7584.2372881355932</v>
      </c>
      <c r="CO595" s="100">
        <f>AVERAGE(CI$6:CI595)</f>
        <v>2103.9152542372881</v>
      </c>
      <c r="CP595" s="100">
        <f>AVERAGE(CJ$6:CJ595)</f>
        <v>5480.3220338983047</v>
      </c>
    </row>
    <row r="596" spans="2:94" ht="16" x14ac:dyDescent="0.2">
      <c r="B596" s="103">
        <v>591</v>
      </c>
      <c r="C596" s="103">
        <v>4</v>
      </c>
      <c r="D596" s="103">
        <v>2</v>
      </c>
      <c r="E596" s="103">
        <v>1</v>
      </c>
      <c r="F596" s="104">
        <v>49</v>
      </c>
      <c r="G596" s="103">
        <v>6</v>
      </c>
      <c r="H596" s="103">
        <v>7</v>
      </c>
      <c r="I596" s="104">
        <v>1800</v>
      </c>
      <c r="J596" s="103">
        <v>3</v>
      </c>
      <c r="K596" s="104">
        <v>300</v>
      </c>
      <c r="L596" s="104">
        <v>3450</v>
      </c>
      <c r="M596" s="104">
        <v>500</v>
      </c>
      <c r="N596" s="104">
        <v>0</v>
      </c>
      <c r="O596" s="104">
        <v>387</v>
      </c>
      <c r="P596" s="104">
        <v>1337</v>
      </c>
      <c r="Q596" s="104">
        <v>2113</v>
      </c>
      <c r="R596" s="105">
        <v>0.15</v>
      </c>
      <c r="S596" s="106" t="s">
        <v>66</v>
      </c>
      <c r="U596" s="100">
        <f>AVERAGE(L$6:L596)</f>
        <v>4225.6345177664971</v>
      </c>
      <c r="V596" s="100">
        <f>AVERAGE(P$6:P596)</f>
        <v>1893.3062605752962</v>
      </c>
      <c r="W596" s="100">
        <f>AVERAGE(Q$6:Q596)</f>
        <v>2332.3282571912014</v>
      </c>
      <c r="X596" s="6"/>
      <c r="Z596" s="103">
        <v>591</v>
      </c>
      <c r="AA596" s="103">
        <v>4</v>
      </c>
      <c r="AB596" s="103">
        <v>4</v>
      </c>
      <c r="AC596" s="103">
        <v>5</v>
      </c>
      <c r="AD596" s="104">
        <v>90</v>
      </c>
      <c r="AE596" s="103">
        <v>5</v>
      </c>
      <c r="AF596" s="103">
        <v>10</v>
      </c>
      <c r="AG596" s="104">
        <v>2400</v>
      </c>
      <c r="AH596" s="103">
        <v>6</v>
      </c>
      <c r="AI596" s="104">
        <v>600</v>
      </c>
      <c r="AJ596" s="104">
        <v>6600</v>
      </c>
      <c r="AK596" s="104">
        <v>500</v>
      </c>
      <c r="AL596" s="104">
        <v>0</v>
      </c>
      <c r="AM596" s="104">
        <v>780</v>
      </c>
      <c r="AN596" s="104">
        <v>2180</v>
      </c>
      <c r="AO596" s="104">
        <v>4420</v>
      </c>
      <c r="AP596" s="105">
        <v>0.3</v>
      </c>
      <c r="AQ596" s="106" t="s">
        <v>66</v>
      </c>
      <c r="AS596" s="100">
        <f>AVERAGE(AJ$6:AJ596)</f>
        <v>6153.553299492386</v>
      </c>
      <c r="AT596" s="100">
        <f>AVERAGE(AN$6:AN596)</f>
        <v>2140.0473773265653</v>
      </c>
      <c r="AU596" s="100">
        <f>AVERAGE(AO$6:AO596)</f>
        <v>4013.5059221658207</v>
      </c>
      <c r="AV596" s="6"/>
      <c r="AX596" s="103">
        <v>591</v>
      </c>
      <c r="AY596" s="103">
        <v>1</v>
      </c>
      <c r="AZ596" s="103">
        <v>4</v>
      </c>
      <c r="BA596" s="103">
        <v>2</v>
      </c>
      <c r="BB596" s="104">
        <v>44</v>
      </c>
      <c r="BC596" s="103">
        <v>8</v>
      </c>
      <c r="BD596" s="103">
        <v>10</v>
      </c>
      <c r="BE596" s="104">
        <v>400</v>
      </c>
      <c r="BF596" s="103">
        <v>9</v>
      </c>
      <c r="BG596" s="104">
        <v>400</v>
      </c>
      <c r="BH596" s="104">
        <v>8000</v>
      </c>
      <c r="BI596" s="104">
        <v>300</v>
      </c>
      <c r="BJ596" s="104">
        <v>0</v>
      </c>
      <c r="BK596" s="104">
        <v>636</v>
      </c>
      <c r="BL596" s="104">
        <v>2286</v>
      </c>
      <c r="BM596" s="104">
        <v>5714</v>
      </c>
      <c r="BN596" s="105">
        <v>0.45</v>
      </c>
      <c r="BO596" s="106" t="str">
        <v>No</v>
      </c>
      <c r="BQ596" s="100">
        <f>AVERAGE(BH$6:BH596)</f>
        <v>7445.1776649746189</v>
      </c>
      <c r="BR596" s="100">
        <f>AVERAGE(BL$6:BL596)</f>
        <v>2059.1387478849406</v>
      </c>
      <c r="BS596" s="100">
        <f>AVERAGE(BM$6:BM596)</f>
        <v>5386.0389170896788</v>
      </c>
      <c r="BT596" s="6"/>
      <c r="BU596" s="103">
        <v>591</v>
      </c>
      <c r="BV596" s="103">
        <v>3</v>
      </c>
      <c r="BW596" s="103">
        <v>3</v>
      </c>
      <c r="BX596" s="103">
        <v>2</v>
      </c>
      <c r="BY596" s="104">
        <v>53</v>
      </c>
      <c r="BZ596" s="103">
        <v>8</v>
      </c>
      <c r="CA596" s="103">
        <v>10</v>
      </c>
      <c r="CB596" s="104">
        <v>1200</v>
      </c>
      <c r="CC596" s="103">
        <v>7</v>
      </c>
      <c r="CD596" s="104">
        <v>300</v>
      </c>
      <c r="CE596" s="104">
        <v>7100</v>
      </c>
      <c r="CF596" s="104">
        <v>300</v>
      </c>
      <c r="CG596" s="104">
        <v>0</v>
      </c>
      <c r="CH596" s="104">
        <v>611</v>
      </c>
      <c r="CI596" s="104">
        <v>1961</v>
      </c>
      <c r="CJ596" s="104">
        <v>5139</v>
      </c>
      <c r="CK596" s="105">
        <v>0.35</v>
      </c>
      <c r="CL596" s="106" t="s">
        <v>66</v>
      </c>
      <c r="CN596" s="100">
        <f>AVERAGE(CE$6:CE596)</f>
        <v>7583.4179357021994</v>
      </c>
      <c r="CO596" s="100">
        <f>AVERAGE(CI$6:CI596)</f>
        <v>2103.6734348561758</v>
      </c>
      <c r="CP596" s="100">
        <f>AVERAGE(CJ$6:CJ596)</f>
        <v>5479.7445008460236</v>
      </c>
    </row>
    <row r="597" spans="2:94" ht="16" x14ac:dyDescent="0.2">
      <c r="B597" s="103">
        <v>592</v>
      </c>
      <c r="C597" s="103">
        <v>4</v>
      </c>
      <c r="D597" s="103">
        <v>1</v>
      </c>
      <c r="E597" s="103">
        <v>4</v>
      </c>
      <c r="F597" s="104">
        <v>55</v>
      </c>
      <c r="G597" s="103">
        <v>5</v>
      </c>
      <c r="H597" s="103">
        <v>9</v>
      </c>
      <c r="I597" s="104">
        <v>1800</v>
      </c>
      <c r="J597" s="103">
        <v>5</v>
      </c>
      <c r="K597" s="104">
        <v>150</v>
      </c>
      <c r="L597" s="104">
        <v>4200</v>
      </c>
      <c r="M597" s="104">
        <v>500</v>
      </c>
      <c r="N597" s="104">
        <v>0</v>
      </c>
      <c r="O597" s="104">
        <v>515</v>
      </c>
      <c r="P597" s="104">
        <v>1765</v>
      </c>
      <c r="Q597" s="104">
        <v>2435</v>
      </c>
      <c r="R597" s="105">
        <v>0.25</v>
      </c>
      <c r="S597" s="106" t="s">
        <v>66</v>
      </c>
      <c r="U597" s="100">
        <f>AVERAGE(L$6:L597)</f>
        <v>4225.5912162162158</v>
      </c>
      <c r="V597" s="100">
        <f>AVERAGE(P$6:P597)</f>
        <v>1893.0895270270271</v>
      </c>
      <c r="W597" s="100">
        <f>AVERAGE(Q$6:Q597)</f>
        <v>2332.5016891891892</v>
      </c>
      <c r="X597" s="6"/>
      <c r="Z597" s="103">
        <v>592</v>
      </c>
      <c r="AA597" s="103">
        <v>4</v>
      </c>
      <c r="AB597" s="103">
        <v>3</v>
      </c>
      <c r="AC597" s="103">
        <v>3</v>
      </c>
      <c r="AD597" s="104">
        <v>37</v>
      </c>
      <c r="AE597" s="103">
        <v>5</v>
      </c>
      <c r="AF597" s="103">
        <v>8</v>
      </c>
      <c r="AG597" s="104">
        <v>2400</v>
      </c>
      <c r="AH597" s="103">
        <v>4</v>
      </c>
      <c r="AI597" s="104">
        <v>450</v>
      </c>
      <c r="AJ597" s="104">
        <v>5250</v>
      </c>
      <c r="AK597" s="104">
        <v>500</v>
      </c>
      <c r="AL597" s="104">
        <v>0</v>
      </c>
      <c r="AM597" s="104">
        <v>388</v>
      </c>
      <c r="AN597" s="104">
        <v>1488</v>
      </c>
      <c r="AO597" s="104">
        <v>3762</v>
      </c>
      <c r="AP597" s="105">
        <v>0.2</v>
      </c>
      <c r="AQ597" s="106" t="s">
        <v>66</v>
      </c>
      <c r="AS597" s="100">
        <f>AVERAGE(AJ$6:AJ597)</f>
        <v>6152.0270270270266</v>
      </c>
      <c r="AT597" s="100">
        <f>AVERAGE(AN$6:AN597)</f>
        <v>2138.9459459459458</v>
      </c>
      <c r="AU597" s="100">
        <f>AVERAGE(AO$6:AO597)</f>
        <v>4013.0810810810813</v>
      </c>
      <c r="AV597" s="6"/>
      <c r="AX597" s="103">
        <v>592</v>
      </c>
      <c r="AY597" s="103">
        <v>4</v>
      </c>
      <c r="AZ597" s="103">
        <v>3</v>
      </c>
      <c r="BA597" s="103">
        <v>2</v>
      </c>
      <c r="BB597" s="104">
        <v>54</v>
      </c>
      <c r="BC597" s="103">
        <v>9</v>
      </c>
      <c r="BD597" s="103">
        <v>11</v>
      </c>
      <c r="BE597" s="104">
        <v>1600</v>
      </c>
      <c r="BF597" s="103">
        <v>7</v>
      </c>
      <c r="BG597" s="104">
        <v>300</v>
      </c>
      <c r="BH597" s="104">
        <v>7500</v>
      </c>
      <c r="BI597" s="104">
        <v>300</v>
      </c>
      <c r="BJ597" s="104">
        <v>0</v>
      </c>
      <c r="BK597" s="104">
        <v>618</v>
      </c>
      <c r="BL597" s="104">
        <v>1968</v>
      </c>
      <c r="BM597" s="104">
        <v>5532</v>
      </c>
      <c r="BN597" s="105">
        <v>0.35</v>
      </c>
      <c r="BO597" s="106" t="str">
        <v>No</v>
      </c>
      <c r="BQ597" s="100">
        <f>AVERAGE(BH$6:BH597)</f>
        <v>7445.27027027027</v>
      </c>
      <c r="BR597" s="100">
        <f>AVERAGE(BL$6:BL597)</f>
        <v>2058.9847972972975</v>
      </c>
      <c r="BS597" s="100">
        <f>AVERAGE(BM$6:BM597)</f>
        <v>5386.2854729729734</v>
      </c>
      <c r="BT597" s="6"/>
      <c r="BU597" s="103">
        <v>592</v>
      </c>
      <c r="BV597" s="103">
        <v>0</v>
      </c>
      <c r="BW597" s="103">
        <v>4</v>
      </c>
      <c r="BX597" s="103">
        <v>4</v>
      </c>
      <c r="BY597" s="104">
        <v>46</v>
      </c>
      <c r="BZ597" s="103">
        <v>5</v>
      </c>
      <c r="CA597" s="103">
        <v>9</v>
      </c>
      <c r="CB597" s="104">
        <v>0</v>
      </c>
      <c r="CC597" s="103">
        <v>9</v>
      </c>
      <c r="CD597" s="104">
        <v>400</v>
      </c>
      <c r="CE597" s="104">
        <v>7600</v>
      </c>
      <c r="CF597" s="104">
        <v>300</v>
      </c>
      <c r="CG597" s="104">
        <v>0</v>
      </c>
      <c r="CH597" s="104">
        <v>654</v>
      </c>
      <c r="CI597" s="104">
        <v>2304</v>
      </c>
      <c r="CJ597" s="104">
        <v>5296</v>
      </c>
      <c r="CK597" s="105">
        <v>0.45</v>
      </c>
      <c r="CL597" s="106" t="s">
        <v>66</v>
      </c>
      <c r="CN597" s="100">
        <f>AVERAGE(CE$6:CE597)</f>
        <v>7583.4459459459458</v>
      </c>
      <c r="CO597" s="100">
        <f>AVERAGE(CI$6:CI597)</f>
        <v>2104.0118243243242</v>
      </c>
      <c r="CP597" s="100">
        <f>AVERAGE(CJ$6:CJ597)</f>
        <v>5479.4341216216217</v>
      </c>
    </row>
    <row r="598" spans="2:94" ht="16" x14ac:dyDescent="0.2">
      <c r="B598" s="103">
        <v>593</v>
      </c>
      <c r="C598" s="103">
        <v>3</v>
      </c>
      <c r="D598" s="103">
        <v>2</v>
      </c>
      <c r="E598" s="103">
        <v>0</v>
      </c>
      <c r="F598" s="104">
        <v>68</v>
      </c>
      <c r="G598" s="103">
        <v>5</v>
      </c>
      <c r="H598" s="103">
        <v>5</v>
      </c>
      <c r="I598" s="104">
        <v>1350</v>
      </c>
      <c r="J598" s="103">
        <v>2</v>
      </c>
      <c r="K598" s="104">
        <v>300</v>
      </c>
      <c r="L598" s="104">
        <v>2550</v>
      </c>
      <c r="M598" s="104">
        <v>500</v>
      </c>
      <c r="N598" s="104">
        <v>0</v>
      </c>
      <c r="O598" s="104">
        <v>376</v>
      </c>
      <c r="P598" s="104">
        <v>1176</v>
      </c>
      <c r="Q598" s="104">
        <v>1374</v>
      </c>
      <c r="R598" s="105">
        <v>0.1</v>
      </c>
      <c r="S598" s="106" t="s">
        <v>66</v>
      </c>
      <c r="U598" s="100">
        <f>AVERAGE(L$6:L598)</f>
        <v>4222.7655986509271</v>
      </c>
      <c r="V598" s="100">
        <f>AVERAGE(P$6:P598)</f>
        <v>1891.8802698145025</v>
      </c>
      <c r="W598" s="100">
        <f>AVERAGE(Q$6:Q598)</f>
        <v>2330.8853288364248</v>
      </c>
      <c r="X598" s="6"/>
      <c r="Z598" s="103">
        <v>593</v>
      </c>
      <c r="AA598" s="103">
        <v>1</v>
      </c>
      <c r="AB598" s="103">
        <v>3</v>
      </c>
      <c r="AC598" s="103">
        <v>3</v>
      </c>
      <c r="AD598" s="104">
        <v>85</v>
      </c>
      <c r="AE598" s="103">
        <v>4</v>
      </c>
      <c r="AF598" s="103">
        <v>7</v>
      </c>
      <c r="AG598" s="104">
        <v>600</v>
      </c>
      <c r="AH598" s="103">
        <v>6</v>
      </c>
      <c r="AI598" s="104">
        <v>450</v>
      </c>
      <c r="AJ598" s="104">
        <v>4650</v>
      </c>
      <c r="AK598" s="104">
        <v>500</v>
      </c>
      <c r="AL598" s="104">
        <v>0</v>
      </c>
      <c r="AM598" s="104">
        <v>750</v>
      </c>
      <c r="AN598" s="104">
        <v>2150</v>
      </c>
      <c r="AO598" s="104">
        <v>2500</v>
      </c>
      <c r="AP598" s="105">
        <v>0.3</v>
      </c>
      <c r="AQ598" s="106" t="s">
        <v>66</v>
      </c>
      <c r="AS598" s="100">
        <f>AVERAGE(AJ$6:AJ598)</f>
        <v>6149.4940978077575</v>
      </c>
      <c r="AT598" s="100">
        <f>AVERAGE(AN$6:AN598)</f>
        <v>2138.9645868465432</v>
      </c>
      <c r="AU598" s="100">
        <f>AVERAGE(AO$6:AO598)</f>
        <v>4010.5295109612143</v>
      </c>
      <c r="AV598" s="6"/>
      <c r="AX598" s="103">
        <v>593</v>
      </c>
      <c r="AY598" s="103">
        <v>4</v>
      </c>
      <c r="AZ598" s="103">
        <v>2</v>
      </c>
      <c r="BA598" s="103">
        <v>2</v>
      </c>
      <c r="BB598" s="104">
        <v>71</v>
      </c>
      <c r="BC598" s="103">
        <v>8</v>
      </c>
      <c r="BD598" s="103">
        <v>10</v>
      </c>
      <c r="BE598" s="104">
        <v>1600</v>
      </c>
      <c r="BF598" s="103">
        <v>6</v>
      </c>
      <c r="BG598" s="104">
        <v>200</v>
      </c>
      <c r="BH598" s="104">
        <v>6600</v>
      </c>
      <c r="BI598" s="104">
        <v>300</v>
      </c>
      <c r="BJ598" s="104">
        <v>0</v>
      </c>
      <c r="BK598" s="104">
        <v>666</v>
      </c>
      <c r="BL598" s="104">
        <v>1866</v>
      </c>
      <c r="BM598" s="104">
        <v>4734</v>
      </c>
      <c r="BN598" s="105">
        <v>0.3</v>
      </c>
      <c r="BO598" s="106" t="str">
        <v>No</v>
      </c>
      <c r="BQ598" s="100">
        <f>AVERAGE(BH$6:BH598)</f>
        <v>7443.8448566610459</v>
      </c>
      <c r="BR598" s="100">
        <f>AVERAGE(BL$6:BL598)</f>
        <v>2058.6593591905566</v>
      </c>
      <c r="BS598" s="100">
        <f>AVERAGE(BM$6:BM598)</f>
        <v>5385.1854974704893</v>
      </c>
      <c r="BT598" s="6"/>
      <c r="BU598" s="103">
        <v>593</v>
      </c>
      <c r="BV598" s="103">
        <v>3</v>
      </c>
      <c r="BW598" s="103">
        <v>1</v>
      </c>
      <c r="BX598" s="103">
        <v>4</v>
      </c>
      <c r="BY598" s="104">
        <v>97</v>
      </c>
      <c r="BZ598" s="103">
        <v>10</v>
      </c>
      <c r="CA598" s="103">
        <v>14</v>
      </c>
      <c r="CB598" s="104">
        <v>1200</v>
      </c>
      <c r="CC598" s="103">
        <v>11</v>
      </c>
      <c r="CD598" s="104">
        <v>100</v>
      </c>
      <c r="CE598" s="104">
        <v>10100</v>
      </c>
      <c r="CF598" s="104">
        <v>300</v>
      </c>
      <c r="CG598" s="104">
        <v>0</v>
      </c>
      <c r="CH598" s="104">
        <v>1307</v>
      </c>
      <c r="CI598" s="104">
        <v>3257</v>
      </c>
      <c r="CJ598" s="104">
        <v>6843</v>
      </c>
      <c r="CK598" s="105">
        <v>0.55000000000000004</v>
      </c>
      <c r="CL598" s="106" t="s">
        <v>66</v>
      </c>
      <c r="CN598" s="100">
        <f>AVERAGE(CE$6:CE598)</f>
        <v>7587.6897133220909</v>
      </c>
      <c r="CO598" s="100">
        <f>AVERAGE(CI$6:CI598)</f>
        <v>2105.9561551433389</v>
      </c>
      <c r="CP598" s="100">
        <f>AVERAGE(CJ$6:CJ598)</f>
        <v>5481.733558178752</v>
      </c>
    </row>
    <row r="599" spans="2:94" ht="16" x14ac:dyDescent="0.2">
      <c r="B599" s="103">
        <v>594</v>
      </c>
      <c r="C599" s="103">
        <v>4</v>
      </c>
      <c r="D599" s="103">
        <v>2</v>
      </c>
      <c r="E599" s="103">
        <v>3</v>
      </c>
      <c r="F599" s="104">
        <v>35</v>
      </c>
      <c r="G599" s="103">
        <v>7</v>
      </c>
      <c r="H599" s="103">
        <v>10</v>
      </c>
      <c r="I599" s="104">
        <v>1800</v>
      </c>
      <c r="J599" s="103">
        <v>6</v>
      </c>
      <c r="K599" s="104">
        <v>300</v>
      </c>
      <c r="L599" s="104">
        <v>4800</v>
      </c>
      <c r="M599" s="104">
        <v>500</v>
      </c>
      <c r="N599" s="104">
        <v>0</v>
      </c>
      <c r="O599" s="104">
        <v>450</v>
      </c>
      <c r="P599" s="104">
        <v>1850</v>
      </c>
      <c r="Q599" s="104">
        <v>2950</v>
      </c>
      <c r="R599" s="105">
        <v>0.3</v>
      </c>
      <c r="S599" s="106" t="s">
        <v>66</v>
      </c>
      <c r="U599" s="100">
        <f>AVERAGE(L$6:L599)</f>
        <v>4223.7373737373737</v>
      </c>
      <c r="V599" s="100">
        <f>AVERAGE(P$6:P599)</f>
        <v>1891.8097643097642</v>
      </c>
      <c r="W599" s="100">
        <f>AVERAGE(Q$6:Q599)</f>
        <v>2331.9276094276092</v>
      </c>
      <c r="X599" s="6"/>
      <c r="Z599" s="103">
        <v>594</v>
      </c>
      <c r="AA599" s="103">
        <v>2</v>
      </c>
      <c r="AB599" s="103">
        <v>2</v>
      </c>
      <c r="AC599" s="103">
        <v>0</v>
      </c>
      <c r="AD599" s="104">
        <v>50</v>
      </c>
      <c r="AE599" s="103">
        <v>6</v>
      </c>
      <c r="AF599" s="103">
        <v>6</v>
      </c>
      <c r="AG599" s="104">
        <v>1200</v>
      </c>
      <c r="AH599" s="103">
        <v>4</v>
      </c>
      <c r="AI599" s="104">
        <v>300</v>
      </c>
      <c r="AJ599" s="104">
        <v>3900</v>
      </c>
      <c r="AK599" s="104">
        <v>500</v>
      </c>
      <c r="AL599" s="104">
        <v>0</v>
      </c>
      <c r="AM599" s="104">
        <v>440</v>
      </c>
      <c r="AN599" s="104">
        <v>1540</v>
      </c>
      <c r="AO599" s="104">
        <v>2360</v>
      </c>
      <c r="AP599" s="105">
        <v>0.2</v>
      </c>
      <c r="AQ599" s="106" t="s">
        <v>66</v>
      </c>
      <c r="AS599" s="100">
        <f>AVERAGE(AJ$6:AJ599)</f>
        <v>6145.7070707070707</v>
      </c>
      <c r="AT599" s="100">
        <f>AVERAGE(AN$6:AN599)</f>
        <v>2137.9562289562291</v>
      </c>
      <c r="AU599" s="100">
        <f>AVERAGE(AO$6:AO599)</f>
        <v>4007.7508417508416</v>
      </c>
      <c r="AV599" s="6"/>
      <c r="AX599" s="103">
        <v>594</v>
      </c>
      <c r="AY599" s="103">
        <v>2</v>
      </c>
      <c r="AZ599" s="103">
        <v>3</v>
      </c>
      <c r="BA599" s="103">
        <v>2</v>
      </c>
      <c r="BB599" s="104">
        <v>54</v>
      </c>
      <c r="BC599" s="103">
        <v>5</v>
      </c>
      <c r="BD599" s="103">
        <v>7</v>
      </c>
      <c r="BE599" s="104">
        <v>800</v>
      </c>
      <c r="BF599" s="103">
        <v>5</v>
      </c>
      <c r="BG599" s="104">
        <v>300</v>
      </c>
      <c r="BH599" s="104">
        <v>5100</v>
      </c>
      <c r="BI599" s="104">
        <v>300</v>
      </c>
      <c r="BJ599" s="104">
        <v>0</v>
      </c>
      <c r="BK599" s="104">
        <v>510</v>
      </c>
      <c r="BL599" s="104">
        <v>1560</v>
      </c>
      <c r="BM599" s="104">
        <v>3540</v>
      </c>
      <c r="BN599" s="105">
        <v>0.25</v>
      </c>
      <c r="BO599" s="106" t="str">
        <v>No</v>
      </c>
      <c r="BQ599" s="100">
        <f>AVERAGE(BH$6:BH599)</f>
        <v>7439.8989898989903</v>
      </c>
      <c r="BR599" s="100">
        <f>AVERAGE(BL$6:BL599)</f>
        <v>2057.8198653198651</v>
      </c>
      <c r="BS599" s="100">
        <f>AVERAGE(BM$6:BM599)</f>
        <v>5382.0791245791243</v>
      </c>
      <c r="BT599" s="6"/>
      <c r="BU599" s="103">
        <v>594</v>
      </c>
      <c r="BV599" s="103">
        <v>1</v>
      </c>
      <c r="BW599" s="103">
        <v>2</v>
      </c>
      <c r="BX599" s="103">
        <v>4</v>
      </c>
      <c r="BY599" s="104">
        <v>36</v>
      </c>
      <c r="BZ599" s="103">
        <v>6</v>
      </c>
      <c r="CA599" s="103">
        <v>10</v>
      </c>
      <c r="CB599" s="104">
        <v>400</v>
      </c>
      <c r="CC599" s="103">
        <v>9</v>
      </c>
      <c r="CD599" s="104">
        <v>200</v>
      </c>
      <c r="CE599" s="104">
        <v>7800</v>
      </c>
      <c r="CF599" s="104">
        <v>300</v>
      </c>
      <c r="CG599" s="104">
        <v>0</v>
      </c>
      <c r="CH599" s="104">
        <v>564</v>
      </c>
      <c r="CI599" s="104">
        <v>2214</v>
      </c>
      <c r="CJ599" s="104">
        <v>5586</v>
      </c>
      <c r="CK599" s="105">
        <v>0.45</v>
      </c>
      <c r="CL599" s="106" t="s">
        <v>66</v>
      </c>
      <c r="CN599" s="100">
        <f>AVERAGE(CE$6:CE599)</f>
        <v>7588.0471380471381</v>
      </c>
      <c r="CO599" s="100">
        <f>AVERAGE(CI$6:CI599)</f>
        <v>2106.1380471380471</v>
      </c>
      <c r="CP599" s="100">
        <f>AVERAGE(CJ$6:CJ599)</f>
        <v>5481.909090909091</v>
      </c>
    </row>
    <row r="600" spans="2:94" ht="16" x14ac:dyDescent="0.2">
      <c r="B600" s="103">
        <v>595</v>
      </c>
      <c r="C600" s="103">
        <v>3</v>
      </c>
      <c r="D600" s="103">
        <v>2</v>
      </c>
      <c r="E600" s="103">
        <v>1</v>
      </c>
      <c r="F600" s="104">
        <v>32</v>
      </c>
      <c r="G600" s="103">
        <v>4</v>
      </c>
      <c r="H600" s="103">
        <v>5</v>
      </c>
      <c r="I600" s="104">
        <v>1350</v>
      </c>
      <c r="J600" s="103">
        <v>2</v>
      </c>
      <c r="K600" s="104">
        <v>300</v>
      </c>
      <c r="L600" s="104">
        <v>2550</v>
      </c>
      <c r="M600" s="104">
        <v>500</v>
      </c>
      <c r="N600" s="104">
        <v>0</v>
      </c>
      <c r="O600" s="104">
        <v>304</v>
      </c>
      <c r="P600" s="104">
        <v>1104</v>
      </c>
      <c r="Q600" s="104">
        <v>1446</v>
      </c>
      <c r="R600" s="105">
        <v>0.1</v>
      </c>
      <c r="S600" s="106" t="s">
        <v>66</v>
      </c>
      <c r="U600" s="100">
        <f>AVERAGE(L$6:L600)</f>
        <v>4220.9243697478987</v>
      </c>
      <c r="V600" s="100">
        <f>AVERAGE(P$6:P600)</f>
        <v>1890.4857142857143</v>
      </c>
      <c r="W600" s="100">
        <f>AVERAGE(Q$6:Q600)</f>
        <v>2330.4386554621847</v>
      </c>
      <c r="X600" s="6"/>
      <c r="Z600" s="103">
        <v>595</v>
      </c>
      <c r="AA600" s="103">
        <v>2</v>
      </c>
      <c r="AB600" s="103">
        <v>3</v>
      </c>
      <c r="AC600" s="103">
        <v>4</v>
      </c>
      <c r="AD600" s="104">
        <v>33</v>
      </c>
      <c r="AE600" s="103">
        <v>6</v>
      </c>
      <c r="AF600" s="103">
        <v>10</v>
      </c>
      <c r="AG600" s="104">
        <v>1200</v>
      </c>
      <c r="AH600" s="103">
        <v>8</v>
      </c>
      <c r="AI600" s="104">
        <v>450</v>
      </c>
      <c r="AJ600" s="104">
        <v>6450</v>
      </c>
      <c r="AK600" s="104">
        <v>500</v>
      </c>
      <c r="AL600" s="104">
        <v>0</v>
      </c>
      <c r="AM600" s="104">
        <v>504</v>
      </c>
      <c r="AN600" s="104">
        <v>2204</v>
      </c>
      <c r="AO600" s="104">
        <v>4246</v>
      </c>
      <c r="AP600" s="105">
        <v>0.4</v>
      </c>
      <c r="AQ600" s="106" t="s">
        <v>66</v>
      </c>
      <c r="AS600" s="100">
        <f>AVERAGE(AJ$6:AJ600)</f>
        <v>6146.2184873949582</v>
      </c>
      <c r="AT600" s="100">
        <f>AVERAGE(AN$6:AN600)</f>
        <v>2138.0672268907565</v>
      </c>
      <c r="AU600" s="100">
        <f>AVERAGE(AO$6:AO600)</f>
        <v>4008.1512605042017</v>
      </c>
      <c r="AV600" s="6"/>
      <c r="AX600" s="103">
        <v>595</v>
      </c>
      <c r="AY600" s="103">
        <v>3</v>
      </c>
      <c r="AZ600" s="103">
        <v>3</v>
      </c>
      <c r="BA600" s="103">
        <v>2</v>
      </c>
      <c r="BB600" s="104">
        <v>67</v>
      </c>
      <c r="BC600" s="103">
        <v>11</v>
      </c>
      <c r="BD600" s="103">
        <v>13</v>
      </c>
      <c r="BE600" s="104">
        <v>1200</v>
      </c>
      <c r="BF600" s="103">
        <v>10</v>
      </c>
      <c r="BG600" s="104">
        <v>300</v>
      </c>
      <c r="BH600" s="104">
        <v>9500</v>
      </c>
      <c r="BI600" s="104">
        <v>300</v>
      </c>
      <c r="BJ600" s="104">
        <v>0</v>
      </c>
      <c r="BK600" s="104">
        <v>910</v>
      </c>
      <c r="BL600" s="104">
        <v>2710</v>
      </c>
      <c r="BM600" s="104">
        <v>6790</v>
      </c>
      <c r="BN600" s="105">
        <v>0.5</v>
      </c>
      <c r="BO600" s="106" t="str">
        <v>No</v>
      </c>
      <c r="BQ600" s="100">
        <f>AVERAGE(BH$6:BH600)</f>
        <v>7443.3613445378151</v>
      </c>
      <c r="BR600" s="100">
        <f>AVERAGE(BL$6:BL600)</f>
        <v>2058.9159663865548</v>
      </c>
      <c r="BS600" s="100">
        <f>AVERAGE(BM$6:BM600)</f>
        <v>5384.4453781512602</v>
      </c>
      <c r="BT600" s="6"/>
      <c r="BU600" s="103">
        <v>595</v>
      </c>
      <c r="BV600" s="103">
        <v>3</v>
      </c>
      <c r="BW600" s="103">
        <v>3</v>
      </c>
      <c r="BX600" s="103">
        <v>2</v>
      </c>
      <c r="BY600" s="104">
        <v>61</v>
      </c>
      <c r="BZ600" s="103">
        <v>7</v>
      </c>
      <c r="CA600" s="103">
        <v>9</v>
      </c>
      <c r="CB600" s="104">
        <v>1200</v>
      </c>
      <c r="CC600" s="103">
        <v>6</v>
      </c>
      <c r="CD600" s="104">
        <v>300</v>
      </c>
      <c r="CE600" s="104">
        <v>6300</v>
      </c>
      <c r="CF600" s="104">
        <v>300</v>
      </c>
      <c r="CG600" s="104">
        <v>0</v>
      </c>
      <c r="CH600" s="104">
        <v>606</v>
      </c>
      <c r="CI600" s="104">
        <v>1806</v>
      </c>
      <c r="CJ600" s="104">
        <v>4494</v>
      </c>
      <c r="CK600" s="105">
        <v>0.3</v>
      </c>
      <c r="CL600" s="106" t="s">
        <v>66</v>
      </c>
      <c r="CN600" s="100">
        <f>AVERAGE(CE$6:CE600)</f>
        <v>7585.8823529411766</v>
      </c>
      <c r="CO600" s="100">
        <f>AVERAGE(CI$6:CI600)</f>
        <v>2105.6336134453782</v>
      </c>
      <c r="CP600" s="100">
        <f>AVERAGE(CJ$6:CJ600)</f>
        <v>5480.248739495798</v>
      </c>
    </row>
    <row r="601" spans="2:94" ht="16" x14ac:dyDescent="0.2">
      <c r="B601" s="103">
        <v>596</v>
      </c>
      <c r="C601" s="103">
        <v>1</v>
      </c>
      <c r="D601" s="103">
        <v>3</v>
      </c>
      <c r="E601" s="103">
        <v>0</v>
      </c>
      <c r="F601" s="104">
        <v>52</v>
      </c>
      <c r="G601" s="103">
        <v>6</v>
      </c>
      <c r="H601" s="103">
        <v>6</v>
      </c>
      <c r="I601" s="104">
        <v>450</v>
      </c>
      <c r="J601" s="103">
        <v>5</v>
      </c>
      <c r="K601" s="104">
        <v>450</v>
      </c>
      <c r="L601" s="104">
        <v>3150</v>
      </c>
      <c r="M601" s="104">
        <v>500</v>
      </c>
      <c r="N601" s="104">
        <v>0</v>
      </c>
      <c r="O601" s="104">
        <v>500</v>
      </c>
      <c r="P601" s="104">
        <v>1750</v>
      </c>
      <c r="Q601" s="104">
        <v>1400</v>
      </c>
      <c r="R601" s="105">
        <v>0.25</v>
      </c>
      <c r="S601" s="106" t="s">
        <v>66</v>
      </c>
      <c r="U601" s="100">
        <f>AVERAGE(L$6:L601)</f>
        <v>4219.1275167785234</v>
      </c>
      <c r="V601" s="100">
        <f>AVERAGE(P$6:P601)</f>
        <v>1890.25</v>
      </c>
      <c r="W601" s="100">
        <f>AVERAGE(Q$6:Q601)</f>
        <v>2328.8775167785234</v>
      </c>
      <c r="X601" s="6"/>
      <c r="Z601" s="103">
        <v>596</v>
      </c>
      <c r="AA601" s="103">
        <v>5</v>
      </c>
      <c r="AB601" s="103">
        <v>2</v>
      </c>
      <c r="AC601" s="103">
        <v>2</v>
      </c>
      <c r="AD601" s="104">
        <v>56</v>
      </c>
      <c r="AE601" s="103">
        <v>10</v>
      </c>
      <c r="AF601" s="103">
        <v>12</v>
      </c>
      <c r="AG601" s="104">
        <v>3000</v>
      </c>
      <c r="AH601" s="103">
        <v>7</v>
      </c>
      <c r="AI601" s="104">
        <v>300</v>
      </c>
      <c r="AJ601" s="104">
        <v>7500</v>
      </c>
      <c r="AK601" s="104">
        <v>500</v>
      </c>
      <c r="AL601" s="104">
        <v>0</v>
      </c>
      <c r="AM601" s="104">
        <v>632</v>
      </c>
      <c r="AN601" s="104">
        <v>2182</v>
      </c>
      <c r="AO601" s="104">
        <v>5318</v>
      </c>
      <c r="AP601" s="105">
        <v>0.35</v>
      </c>
      <c r="AQ601" s="106" t="s">
        <v>66</v>
      </c>
      <c r="AS601" s="100">
        <f>AVERAGE(AJ$6:AJ601)</f>
        <v>6148.4899328859065</v>
      </c>
      <c r="AT601" s="100">
        <f>AVERAGE(AN$6:AN601)</f>
        <v>2138.1409395973155</v>
      </c>
      <c r="AU601" s="100">
        <f>AVERAGE(AO$6:AO601)</f>
        <v>4010.3489932885905</v>
      </c>
      <c r="AV601" s="6"/>
      <c r="AX601" s="103">
        <v>596</v>
      </c>
      <c r="AY601" s="103">
        <v>1</v>
      </c>
      <c r="AZ601" s="103">
        <v>3</v>
      </c>
      <c r="BA601" s="103">
        <v>0</v>
      </c>
      <c r="BB601" s="104">
        <v>54</v>
      </c>
      <c r="BC601" s="103">
        <v>7</v>
      </c>
      <c r="BD601" s="103">
        <v>7</v>
      </c>
      <c r="BE601" s="104">
        <v>400</v>
      </c>
      <c r="BF601" s="103">
        <v>6</v>
      </c>
      <c r="BG601" s="104">
        <v>300</v>
      </c>
      <c r="BH601" s="104">
        <v>5500</v>
      </c>
      <c r="BI601" s="104">
        <v>300</v>
      </c>
      <c r="BJ601" s="104">
        <v>0</v>
      </c>
      <c r="BK601" s="104">
        <v>564</v>
      </c>
      <c r="BL601" s="104">
        <v>1764</v>
      </c>
      <c r="BM601" s="104">
        <v>3736</v>
      </c>
      <c r="BN601" s="105">
        <v>0.3</v>
      </c>
      <c r="BO601" s="106" t="str">
        <v>No</v>
      </c>
      <c r="BQ601" s="100">
        <f>AVERAGE(BH$6:BH601)</f>
        <v>7440.10067114094</v>
      </c>
      <c r="BR601" s="100">
        <f>AVERAGE(BL$6:BL601)</f>
        <v>2058.4211409395975</v>
      </c>
      <c r="BS601" s="100">
        <f>AVERAGE(BM$6:BM601)</f>
        <v>5381.6795302013425</v>
      </c>
      <c r="BT601" s="6"/>
      <c r="BU601" s="103">
        <v>596</v>
      </c>
      <c r="BV601" s="103">
        <v>2</v>
      </c>
      <c r="BW601" s="103">
        <v>2</v>
      </c>
      <c r="BX601" s="103">
        <v>3</v>
      </c>
      <c r="BY601" s="104">
        <v>42</v>
      </c>
      <c r="BZ601" s="103">
        <v>14</v>
      </c>
      <c r="CA601" s="103">
        <v>17</v>
      </c>
      <c r="CB601" s="104">
        <v>800</v>
      </c>
      <c r="CC601" s="103">
        <v>15</v>
      </c>
      <c r="CD601" s="104">
        <v>200</v>
      </c>
      <c r="CE601" s="104">
        <v>13000</v>
      </c>
      <c r="CF601" s="104">
        <v>300</v>
      </c>
      <c r="CG601" s="104">
        <v>0</v>
      </c>
      <c r="CH601" s="104">
        <v>870</v>
      </c>
      <c r="CI601" s="104">
        <v>3420</v>
      </c>
      <c r="CJ601" s="104">
        <v>9580</v>
      </c>
      <c r="CK601" s="105">
        <v>0.75</v>
      </c>
      <c r="CL601" s="106" t="s">
        <v>66</v>
      </c>
      <c r="CN601" s="100">
        <f>AVERAGE(CE$6:CE601)</f>
        <v>7594.9664429530203</v>
      </c>
      <c r="CO601" s="100">
        <f>AVERAGE(CI$6:CI601)</f>
        <v>2107.8389261744965</v>
      </c>
      <c r="CP601" s="100">
        <f>AVERAGE(CJ$6:CJ601)</f>
        <v>5487.1275167785234</v>
      </c>
    </row>
    <row r="602" spans="2:94" ht="16" x14ac:dyDescent="0.2">
      <c r="B602" s="103">
        <v>597</v>
      </c>
      <c r="C602" s="103">
        <v>2</v>
      </c>
      <c r="D602" s="103">
        <v>3</v>
      </c>
      <c r="E602" s="103">
        <v>5</v>
      </c>
      <c r="F602" s="104">
        <v>48</v>
      </c>
      <c r="G602" s="103">
        <v>6</v>
      </c>
      <c r="H602" s="103">
        <v>11</v>
      </c>
      <c r="I602" s="104">
        <v>900</v>
      </c>
      <c r="J602" s="103">
        <v>9</v>
      </c>
      <c r="K602" s="104">
        <v>450</v>
      </c>
      <c r="L602" s="104">
        <v>5400</v>
      </c>
      <c r="M602" s="104">
        <v>500</v>
      </c>
      <c r="N602" s="104">
        <v>0</v>
      </c>
      <c r="O602" s="104">
        <v>672</v>
      </c>
      <c r="P602" s="104">
        <v>2522</v>
      </c>
      <c r="Q602" s="104">
        <v>2878</v>
      </c>
      <c r="R602" s="105">
        <v>0.45</v>
      </c>
      <c r="S602" s="106" t="s">
        <v>66</v>
      </c>
      <c r="U602" s="100">
        <f>AVERAGE(L$6:L602)</f>
        <v>4221.1055276381912</v>
      </c>
      <c r="V602" s="100">
        <f>AVERAGE(P$6:P602)</f>
        <v>1891.3082077051927</v>
      </c>
      <c r="W602" s="100">
        <f>AVERAGE(Q$6:Q602)</f>
        <v>2329.7973199329981</v>
      </c>
      <c r="X602" s="6"/>
      <c r="Z602" s="103">
        <v>597</v>
      </c>
      <c r="AA602" s="103">
        <v>3</v>
      </c>
      <c r="AB602" s="103">
        <v>1</v>
      </c>
      <c r="AC602" s="103">
        <v>3</v>
      </c>
      <c r="AD602" s="104">
        <v>58</v>
      </c>
      <c r="AE602" s="103">
        <v>7</v>
      </c>
      <c r="AF602" s="103">
        <v>10</v>
      </c>
      <c r="AG602" s="104">
        <v>1800</v>
      </c>
      <c r="AH602" s="103">
        <v>7</v>
      </c>
      <c r="AI602" s="104">
        <v>150</v>
      </c>
      <c r="AJ602" s="104">
        <v>6150</v>
      </c>
      <c r="AK602" s="104">
        <v>500</v>
      </c>
      <c r="AL602" s="104">
        <v>0</v>
      </c>
      <c r="AM602" s="104">
        <v>646</v>
      </c>
      <c r="AN602" s="104">
        <v>2196</v>
      </c>
      <c r="AO602" s="104">
        <v>3954</v>
      </c>
      <c r="AP602" s="105">
        <v>0.35</v>
      </c>
      <c r="AQ602" s="106" t="s">
        <v>66</v>
      </c>
      <c r="AS602" s="100">
        <f>AVERAGE(AJ$6:AJ602)</f>
        <v>6148.4924623115576</v>
      </c>
      <c r="AT602" s="100">
        <f>AVERAGE(AN$6:AN602)</f>
        <v>2138.2378559463987</v>
      </c>
      <c r="AU602" s="100">
        <f>AVERAGE(AO$6:AO602)</f>
        <v>4010.2546063651589</v>
      </c>
      <c r="AV602" s="6"/>
      <c r="AX602" s="103">
        <v>597</v>
      </c>
      <c r="AY602" s="103">
        <v>3</v>
      </c>
      <c r="AZ602" s="103">
        <v>2</v>
      </c>
      <c r="BA602" s="103">
        <v>4</v>
      </c>
      <c r="BB602" s="104">
        <v>54</v>
      </c>
      <c r="BC602" s="103">
        <v>9</v>
      </c>
      <c r="BD602" s="103">
        <v>13</v>
      </c>
      <c r="BE602" s="104">
        <v>1200</v>
      </c>
      <c r="BF602" s="103">
        <v>10</v>
      </c>
      <c r="BG602" s="104">
        <v>200</v>
      </c>
      <c r="BH602" s="104">
        <v>9400</v>
      </c>
      <c r="BI602" s="104">
        <v>300</v>
      </c>
      <c r="BJ602" s="104">
        <v>0</v>
      </c>
      <c r="BK602" s="104">
        <v>780</v>
      </c>
      <c r="BL602" s="104">
        <v>2580</v>
      </c>
      <c r="BM602" s="104">
        <v>6820</v>
      </c>
      <c r="BN602" s="105">
        <v>0.5</v>
      </c>
      <c r="BO602" s="106" t="str">
        <v>No</v>
      </c>
      <c r="BQ602" s="100">
        <f>AVERAGE(BH$6:BH602)</f>
        <v>7443.3835845896147</v>
      </c>
      <c r="BR602" s="100">
        <f>AVERAGE(BL$6:BL602)</f>
        <v>2059.2948073701841</v>
      </c>
      <c r="BS602" s="100">
        <f>AVERAGE(BM$6:BM602)</f>
        <v>5384.0887772194301</v>
      </c>
      <c r="BT602" s="6"/>
      <c r="BU602" s="103">
        <v>597</v>
      </c>
      <c r="BV602" s="103">
        <v>5</v>
      </c>
      <c r="BW602" s="103">
        <v>5</v>
      </c>
      <c r="BX602" s="103">
        <v>5</v>
      </c>
      <c r="BY602" s="104">
        <v>50</v>
      </c>
      <c r="BZ602" s="103">
        <v>8</v>
      </c>
      <c r="CA602" s="103">
        <v>13</v>
      </c>
      <c r="CB602" s="104">
        <v>2000</v>
      </c>
      <c r="CC602" s="103">
        <v>8</v>
      </c>
      <c r="CD602" s="104">
        <v>500</v>
      </c>
      <c r="CE602" s="104">
        <v>8900</v>
      </c>
      <c r="CF602" s="104">
        <v>300</v>
      </c>
      <c r="CG602" s="104">
        <v>0</v>
      </c>
      <c r="CH602" s="104">
        <v>640</v>
      </c>
      <c r="CI602" s="104">
        <v>2140</v>
      </c>
      <c r="CJ602" s="104">
        <v>6760</v>
      </c>
      <c r="CK602" s="105">
        <v>0.4</v>
      </c>
      <c r="CL602" s="106" t="s">
        <v>66</v>
      </c>
      <c r="CN602" s="100">
        <f>AVERAGE(CE$6:CE602)</f>
        <v>7597.1524288107203</v>
      </c>
      <c r="CO602" s="100">
        <f>AVERAGE(CI$6:CI602)</f>
        <v>2107.8927973199329</v>
      </c>
      <c r="CP602" s="100">
        <f>AVERAGE(CJ$6:CJ602)</f>
        <v>5489.2596314907869</v>
      </c>
    </row>
    <row r="603" spans="2:94" ht="16" x14ac:dyDescent="0.2">
      <c r="B603" s="103">
        <v>598</v>
      </c>
      <c r="C603" s="103">
        <v>1</v>
      </c>
      <c r="D603" s="103">
        <v>1</v>
      </c>
      <c r="E603" s="103">
        <v>0</v>
      </c>
      <c r="F603" s="104">
        <v>53</v>
      </c>
      <c r="G603" s="103">
        <v>5</v>
      </c>
      <c r="H603" s="103">
        <v>5</v>
      </c>
      <c r="I603" s="104">
        <v>450</v>
      </c>
      <c r="J603" s="103">
        <v>4</v>
      </c>
      <c r="K603" s="104">
        <v>150</v>
      </c>
      <c r="L603" s="104">
        <v>2400</v>
      </c>
      <c r="M603" s="104">
        <v>500</v>
      </c>
      <c r="N603" s="104">
        <v>0</v>
      </c>
      <c r="O603" s="104">
        <v>452</v>
      </c>
      <c r="P603" s="104">
        <v>1552</v>
      </c>
      <c r="Q603" s="104">
        <v>848</v>
      </c>
      <c r="R603" s="105">
        <v>0.2</v>
      </c>
      <c r="S603" s="106" t="s">
        <v>66</v>
      </c>
      <c r="U603" s="100">
        <f>AVERAGE(L$6:L603)</f>
        <v>4218.060200668896</v>
      </c>
      <c r="V603" s="100">
        <f>AVERAGE(P$6:P603)</f>
        <v>1890.7408026755852</v>
      </c>
      <c r="W603" s="100">
        <f>AVERAGE(Q$6:Q603)</f>
        <v>2327.3193979933112</v>
      </c>
      <c r="X603" s="6"/>
      <c r="Z603" s="103">
        <v>598</v>
      </c>
      <c r="AA603" s="103">
        <v>2</v>
      </c>
      <c r="AB603" s="103">
        <v>3</v>
      </c>
      <c r="AC603" s="103">
        <v>2</v>
      </c>
      <c r="AD603" s="104">
        <v>49</v>
      </c>
      <c r="AE603" s="103">
        <v>4</v>
      </c>
      <c r="AF603" s="103">
        <v>6</v>
      </c>
      <c r="AG603" s="104">
        <v>1200</v>
      </c>
      <c r="AH603" s="103">
        <v>4</v>
      </c>
      <c r="AI603" s="104">
        <v>450</v>
      </c>
      <c r="AJ603" s="104">
        <v>4050</v>
      </c>
      <c r="AK603" s="104">
        <v>500</v>
      </c>
      <c r="AL603" s="104">
        <v>0</v>
      </c>
      <c r="AM603" s="104">
        <v>436</v>
      </c>
      <c r="AN603" s="104">
        <v>1536</v>
      </c>
      <c r="AO603" s="104">
        <v>2514</v>
      </c>
      <c r="AP603" s="105">
        <v>0.2</v>
      </c>
      <c r="AQ603" s="106" t="s">
        <v>66</v>
      </c>
      <c r="AS603" s="100">
        <f>AVERAGE(AJ$6:AJ603)</f>
        <v>6144.9832775919731</v>
      </c>
      <c r="AT603" s="100">
        <f>AVERAGE(AN$6:AN603)</f>
        <v>2137.2307692307691</v>
      </c>
      <c r="AU603" s="100">
        <f>AVERAGE(AO$6:AO603)</f>
        <v>4007.752508361204</v>
      </c>
      <c r="AV603" s="6"/>
      <c r="AX603" s="103">
        <v>598</v>
      </c>
      <c r="AY603" s="103">
        <v>3</v>
      </c>
      <c r="AZ603" s="103">
        <v>2</v>
      </c>
      <c r="BA603" s="103">
        <v>5</v>
      </c>
      <c r="BB603" s="104">
        <v>35</v>
      </c>
      <c r="BC603" s="103">
        <v>9</v>
      </c>
      <c r="BD603" s="103">
        <v>14</v>
      </c>
      <c r="BE603" s="104">
        <v>1200</v>
      </c>
      <c r="BF603" s="103">
        <v>11</v>
      </c>
      <c r="BG603" s="104">
        <v>200</v>
      </c>
      <c r="BH603" s="104">
        <v>10200</v>
      </c>
      <c r="BI603" s="104">
        <v>300</v>
      </c>
      <c r="BJ603" s="104">
        <v>0</v>
      </c>
      <c r="BK603" s="104">
        <v>625</v>
      </c>
      <c r="BL603" s="104">
        <v>2575</v>
      </c>
      <c r="BM603" s="104">
        <v>7625</v>
      </c>
      <c r="BN603" s="105">
        <v>0.55000000000000004</v>
      </c>
      <c r="BO603" s="106" t="str">
        <v>No</v>
      </c>
      <c r="BQ603" s="100">
        <f>AVERAGE(BH$6:BH603)</f>
        <v>7447.9933110367892</v>
      </c>
      <c r="BR603" s="100">
        <f>AVERAGE(BL$6:BL603)</f>
        <v>2060.1571906354516</v>
      </c>
      <c r="BS603" s="100">
        <f>AVERAGE(BM$6:BM603)</f>
        <v>5387.8361204013381</v>
      </c>
      <c r="BT603" s="6"/>
      <c r="BU603" s="103">
        <v>598</v>
      </c>
      <c r="BV603" s="103">
        <v>3</v>
      </c>
      <c r="BW603" s="103">
        <v>2</v>
      </c>
      <c r="BX603" s="103">
        <v>3</v>
      </c>
      <c r="BY603" s="104">
        <v>79</v>
      </c>
      <c r="BZ603" s="103">
        <v>8</v>
      </c>
      <c r="CA603" s="103">
        <v>11</v>
      </c>
      <c r="CB603" s="104">
        <v>1200</v>
      </c>
      <c r="CC603" s="103">
        <v>8</v>
      </c>
      <c r="CD603" s="104">
        <v>200</v>
      </c>
      <c r="CE603" s="104">
        <v>7800</v>
      </c>
      <c r="CF603" s="104">
        <v>300</v>
      </c>
      <c r="CG603" s="104">
        <v>0</v>
      </c>
      <c r="CH603" s="104">
        <v>872</v>
      </c>
      <c r="CI603" s="104">
        <v>2372</v>
      </c>
      <c r="CJ603" s="104">
        <v>5428</v>
      </c>
      <c r="CK603" s="105">
        <v>0.4</v>
      </c>
      <c r="CL603" s="106" t="s">
        <v>66</v>
      </c>
      <c r="CN603" s="100">
        <f>AVERAGE(CE$6:CE603)</f>
        <v>7597.4916387959865</v>
      </c>
      <c r="CO603" s="100">
        <f>AVERAGE(CI$6:CI603)</f>
        <v>2108.334448160535</v>
      </c>
      <c r="CP603" s="100">
        <f>AVERAGE(CJ$6:CJ603)</f>
        <v>5489.1571906354511</v>
      </c>
    </row>
    <row r="604" spans="2:94" ht="16" x14ac:dyDescent="0.2">
      <c r="B604" s="103">
        <v>599</v>
      </c>
      <c r="C604" s="103">
        <v>3</v>
      </c>
      <c r="D604" s="103">
        <v>3</v>
      </c>
      <c r="E604" s="103">
        <v>0</v>
      </c>
      <c r="F604" s="104">
        <v>77</v>
      </c>
      <c r="G604" s="103">
        <v>5</v>
      </c>
      <c r="H604" s="103">
        <v>5</v>
      </c>
      <c r="I604" s="104">
        <v>1350</v>
      </c>
      <c r="J604" s="103">
        <v>2</v>
      </c>
      <c r="K604" s="104">
        <v>450</v>
      </c>
      <c r="L604" s="104">
        <v>2700</v>
      </c>
      <c r="M604" s="104">
        <v>500</v>
      </c>
      <c r="N604" s="104">
        <v>0</v>
      </c>
      <c r="O604" s="104">
        <v>394</v>
      </c>
      <c r="P604" s="104">
        <v>1194</v>
      </c>
      <c r="Q604" s="104">
        <v>1506</v>
      </c>
      <c r="R604" s="105">
        <v>0.1</v>
      </c>
      <c r="S604" s="106" t="s">
        <v>66</v>
      </c>
      <c r="U604" s="100">
        <f>AVERAGE(L$6:L604)</f>
        <v>4215.5258764607679</v>
      </c>
      <c r="V604" s="100">
        <f>AVERAGE(P$6:P604)</f>
        <v>1889.5776293823039</v>
      </c>
      <c r="W604" s="100">
        <f>AVERAGE(Q$6:Q604)</f>
        <v>2325.9482470784642</v>
      </c>
      <c r="X604" s="6"/>
      <c r="Z604" s="103">
        <v>599</v>
      </c>
      <c r="AA604" s="103">
        <v>4</v>
      </c>
      <c r="AB604" s="103">
        <v>4</v>
      </c>
      <c r="AC604" s="103">
        <v>2</v>
      </c>
      <c r="AD604" s="104">
        <v>51</v>
      </c>
      <c r="AE604" s="103">
        <v>6</v>
      </c>
      <c r="AF604" s="103">
        <v>8</v>
      </c>
      <c r="AG604" s="104">
        <v>2400</v>
      </c>
      <c r="AH604" s="103">
        <v>4</v>
      </c>
      <c r="AI604" s="104">
        <v>600</v>
      </c>
      <c r="AJ604" s="104">
        <v>5400</v>
      </c>
      <c r="AK604" s="104">
        <v>500</v>
      </c>
      <c r="AL604" s="104">
        <v>0</v>
      </c>
      <c r="AM604" s="104">
        <v>444</v>
      </c>
      <c r="AN604" s="104">
        <v>1544</v>
      </c>
      <c r="AO604" s="104">
        <v>3856</v>
      </c>
      <c r="AP604" s="105">
        <v>0.2</v>
      </c>
      <c r="AQ604" s="106" t="s">
        <v>66</v>
      </c>
      <c r="AS604" s="100">
        <f>AVERAGE(AJ$6:AJ604)</f>
        <v>6143.7395659432386</v>
      </c>
      <c r="AT604" s="100">
        <f>AVERAGE(AN$6:AN604)</f>
        <v>2136.2404006677798</v>
      </c>
      <c r="AU604" s="100">
        <f>AVERAGE(AO$6:AO604)</f>
        <v>4007.4991652754593</v>
      </c>
      <c r="AV604" s="6"/>
      <c r="AX604" s="103">
        <v>599</v>
      </c>
      <c r="AY604" s="103">
        <v>3</v>
      </c>
      <c r="AZ604" s="103">
        <v>4</v>
      </c>
      <c r="BA604" s="103">
        <v>2</v>
      </c>
      <c r="BB604" s="104">
        <v>46</v>
      </c>
      <c r="BC604" s="103">
        <v>11</v>
      </c>
      <c r="BD604" s="103">
        <v>13</v>
      </c>
      <c r="BE604" s="104">
        <v>1200</v>
      </c>
      <c r="BF604" s="103">
        <v>10</v>
      </c>
      <c r="BG604" s="104">
        <v>400</v>
      </c>
      <c r="BH604" s="104">
        <v>9600</v>
      </c>
      <c r="BI604" s="104">
        <v>300</v>
      </c>
      <c r="BJ604" s="104">
        <v>0</v>
      </c>
      <c r="BK604" s="104">
        <v>700</v>
      </c>
      <c r="BL604" s="104">
        <v>2500</v>
      </c>
      <c r="BM604" s="104">
        <v>7100</v>
      </c>
      <c r="BN604" s="105">
        <v>0.5</v>
      </c>
      <c r="BO604" s="106" t="str">
        <v>No</v>
      </c>
      <c r="BQ604" s="100">
        <f>AVERAGE(BH$6:BH604)</f>
        <v>7451.5859766277126</v>
      </c>
      <c r="BR604" s="100">
        <f>AVERAGE(BL$6:BL604)</f>
        <v>2060.8914858096828</v>
      </c>
      <c r="BS604" s="100">
        <f>AVERAGE(BM$6:BM604)</f>
        <v>5390.6944908180303</v>
      </c>
      <c r="BT604" s="6"/>
      <c r="BU604" s="103">
        <v>599</v>
      </c>
      <c r="BV604" s="103">
        <v>4</v>
      </c>
      <c r="BW604" s="103">
        <v>4</v>
      </c>
      <c r="BX604" s="103">
        <v>2</v>
      </c>
      <c r="BY604" s="104">
        <v>53</v>
      </c>
      <c r="BZ604" s="103">
        <v>7</v>
      </c>
      <c r="CA604" s="103">
        <v>9</v>
      </c>
      <c r="CB604" s="104">
        <v>1600</v>
      </c>
      <c r="CC604" s="103">
        <v>5</v>
      </c>
      <c r="CD604" s="104">
        <v>400</v>
      </c>
      <c r="CE604" s="104">
        <v>6000</v>
      </c>
      <c r="CF604" s="104">
        <v>300</v>
      </c>
      <c r="CG604" s="104">
        <v>0</v>
      </c>
      <c r="CH604" s="104">
        <v>505</v>
      </c>
      <c r="CI604" s="104">
        <v>1555</v>
      </c>
      <c r="CJ604" s="104">
        <v>4445</v>
      </c>
      <c r="CK604" s="105">
        <v>0.25</v>
      </c>
      <c r="CL604" s="106" t="s">
        <v>66</v>
      </c>
      <c r="CN604" s="100">
        <f>AVERAGE(CE$6:CE604)</f>
        <v>7594.824707846411</v>
      </c>
      <c r="CO604" s="100">
        <f>AVERAGE(CI$6:CI604)</f>
        <v>2107.4106844741236</v>
      </c>
      <c r="CP604" s="100">
        <f>AVERAGE(CJ$6:CJ604)</f>
        <v>5487.4140233722874</v>
      </c>
    </row>
    <row r="605" spans="2:94" ht="16" x14ac:dyDescent="0.2">
      <c r="B605" s="103">
        <v>600</v>
      </c>
      <c r="C605" s="103">
        <v>3</v>
      </c>
      <c r="D605" s="103">
        <v>4</v>
      </c>
      <c r="E605" s="103">
        <v>2</v>
      </c>
      <c r="F605" s="104">
        <v>39</v>
      </c>
      <c r="G605" s="103">
        <v>4</v>
      </c>
      <c r="H605" s="103">
        <v>6</v>
      </c>
      <c r="I605" s="104">
        <v>1350</v>
      </c>
      <c r="J605" s="103">
        <v>3</v>
      </c>
      <c r="K605" s="104">
        <v>600</v>
      </c>
      <c r="L605" s="104">
        <v>3300</v>
      </c>
      <c r="M605" s="104">
        <v>500</v>
      </c>
      <c r="N605" s="104">
        <v>0</v>
      </c>
      <c r="O605" s="104">
        <v>357</v>
      </c>
      <c r="P605" s="104">
        <v>1307</v>
      </c>
      <c r="Q605" s="104">
        <v>1993</v>
      </c>
      <c r="R605" s="105">
        <v>0.15</v>
      </c>
      <c r="S605" s="106" t="s">
        <v>66</v>
      </c>
      <c r="U605" s="100">
        <f>AVERAGE(L$6:L605)</f>
        <v>4214</v>
      </c>
      <c r="V605" s="100">
        <f>AVERAGE(P$6:P605)</f>
        <v>1888.6066666666666</v>
      </c>
      <c r="W605" s="100">
        <f>AVERAGE(Q$6:Q605)</f>
        <v>2325.3933333333334</v>
      </c>
      <c r="X605" s="6"/>
      <c r="Z605" s="103">
        <v>600</v>
      </c>
      <c r="AA605" s="103">
        <v>4</v>
      </c>
      <c r="AB605" s="103">
        <v>2</v>
      </c>
      <c r="AC605" s="103">
        <v>1</v>
      </c>
      <c r="AD605" s="104">
        <v>40</v>
      </c>
      <c r="AE605" s="103">
        <v>7</v>
      </c>
      <c r="AF605" s="103">
        <v>8</v>
      </c>
      <c r="AG605" s="104">
        <v>2400</v>
      </c>
      <c r="AH605" s="103">
        <v>4</v>
      </c>
      <c r="AI605" s="104">
        <v>300</v>
      </c>
      <c r="AJ605" s="104">
        <v>5100</v>
      </c>
      <c r="AK605" s="104">
        <v>500</v>
      </c>
      <c r="AL605" s="104">
        <v>0</v>
      </c>
      <c r="AM605" s="104">
        <v>400</v>
      </c>
      <c r="AN605" s="104">
        <v>1500</v>
      </c>
      <c r="AO605" s="104">
        <v>3600</v>
      </c>
      <c r="AP605" s="105">
        <v>0.2</v>
      </c>
      <c r="AQ605" s="106" t="s">
        <v>66</v>
      </c>
      <c r="AS605" s="100">
        <f>AVERAGE(AJ$6:AJ605)</f>
        <v>6142</v>
      </c>
      <c r="AT605" s="100">
        <f>AVERAGE(AN$6:AN605)</f>
        <v>2135.1799999999998</v>
      </c>
      <c r="AU605" s="100">
        <f>AVERAGE(AO$6:AO605)</f>
        <v>4006.82</v>
      </c>
      <c r="AV605" s="6"/>
      <c r="AX605" s="103">
        <v>600</v>
      </c>
      <c r="AY605" s="103">
        <v>2</v>
      </c>
      <c r="AZ605" s="103">
        <v>3</v>
      </c>
      <c r="BA605" s="103">
        <v>2</v>
      </c>
      <c r="BB605" s="104">
        <v>29</v>
      </c>
      <c r="BC605" s="103">
        <v>8</v>
      </c>
      <c r="BD605" s="103">
        <v>10</v>
      </c>
      <c r="BE605" s="104">
        <v>800</v>
      </c>
      <c r="BF605" s="103">
        <v>8</v>
      </c>
      <c r="BG605" s="104">
        <v>300</v>
      </c>
      <c r="BH605" s="104">
        <v>7500</v>
      </c>
      <c r="BI605" s="104">
        <v>300</v>
      </c>
      <c r="BJ605" s="104">
        <v>0</v>
      </c>
      <c r="BK605" s="104">
        <v>472</v>
      </c>
      <c r="BL605" s="104">
        <v>1972</v>
      </c>
      <c r="BM605" s="104">
        <v>5528</v>
      </c>
      <c r="BN605" s="105">
        <v>0.4</v>
      </c>
      <c r="BO605" s="106" t="str">
        <v>No</v>
      </c>
      <c r="BQ605" s="100">
        <f>AVERAGE(BH$6:BH605)</f>
        <v>7451.666666666667</v>
      </c>
      <c r="BR605" s="100">
        <f>AVERAGE(BL$6:BL605)</f>
        <v>2060.7433333333333</v>
      </c>
      <c r="BS605" s="100">
        <f>AVERAGE(BM$6:BM605)</f>
        <v>5390.9233333333332</v>
      </c>
      <c r="BT605" s="6"/>
      <c r="BU605" s="103">
        <v>600</v>
      </c>
      <c r="BV605" s="103">
        <v>5</v>
      </c>
      <c r="BW605" s="103">
        <v>3</v>
      </c>
      <c r="BX605" s="103">
        <v>2</v>
      </c>
      <c r="BY605" s="104">
        <v>63</v>
      </c>
      <c r="BZ605" s="103">
        <v>10</v>
      </c>
      <c r="CA605" s="103">
        <v>12</v>
      </c>
      <c r="CB605" s="104">
        <v>2000</v>
      </c>
      <c r="CC605" s="103">
        <v>7</v>
      </c>
      <c r="CD605" s="104">
        <v>300</v>
      </c>
      <c r="CE605" s="104">
        <v>7900</v>
      </c>
      <c r="CF605" s="104">
        <v>300</v>
      </c>
      <c r="CG605" s="104">
        <v>0</v>
      </c>
      <c r="CH605" s="104">
        <v>681</v>
      </c>
      <c r="CI605" s="104">
        <v>2031</v>
      </c>
      <c r="CJ605" s="104">
        <v>5869</v>
      </c>
      <c r="CK605" s="105">
        <v>0.35</v>
      </c>
      <c r="CL605" s="106" t="s">
        <v>66</v>
      </c>
      <c r="CN605" s="100">
        <f>AVERAGE(CE$6:CE605)</f>
        <v>7595.333333333333</v>
      </c>
      <c r="CO605" s="100">
        <f>AVERAGE(CI$6:CI605)</f>
        <v>2107.2833333333333</v>
      </c>
      <c r="CP605" s="100">
        <f>AVERAGE(CJ$6:CJ605)</f>
        <v>5488.05</v>
      </c>
    </row>
    <row r="606" spans="2:94" ht="16" x14ac:dyDescent="0.2">
      <c r="B606" s="103">
        <v>601</v>
      </c>
      <c r="C606" s="103">
        <v>0</v>
      </c>
      <c r="D606" s="103">
        <v>3</v>
      </c>
      <c r="E606" s="103">
        <v>3</v>
      </c>
      <c r="F606" s="104">
        <v>78</v>
      </c>
      <c r="G606" s="103">
        <v>6</v>
      </c>
      <c r="H606" s="103">
        <v>9</v>
      </c>
      <c r="I606" s="104">
        <v>0</v>
      </c>
      <c r="J606" s="103">
        <v>9</v>
      </c>
      <c r="K606" s="104">
        <v>450</v>
      </c>
      <c r="L606" s="104">
        <v>4500</v>
      </c>
      <c r="M606" s="104">
        <v>500</v>
      </c>
      <c r="N606" s="104">
        <v>0</v>
      </c>
      <c r="O606" s="104">
        <v>942</v>
      </c>
      <c r="P606" s="104">
        <v>2792</v>
      </c>
      <c r="Q606" s="104">
        <v>1708</v>
      </c>
      <c r="R606" s="105">
        <v>0.45</v>
      </c>
      <c r="S606" s="106" t="s">
        <v>66</v>
      </c>
      <c r="U606" s="100">
        <f>AVERAGE(L$6:L606)</f>
        <v>4214.4758735440928</v>
      </c>
      <c r="V606" s="100">
        <f>AVERAGE(P$6:P606)</f>
        <v>1890.1098169717138</v>
      </c>
      <c r="W606" s="100">
        <f>AVERAGE(Q$6:Q606)</f>
        <v>2324.3660565723794</v>
      </c>
      <c r="X606" s="6"/>
      <c r="Z606" s="103">
        <v>601</v>
      </c>
      <c r="AA606" s="103">
        <v>5</v>
      </c>
      <c r="AB606" s="103">
        <v>3</v>
      </c>
      <c r="AC606" s="103">
        <v>2</v>
      </c>
      <c r="AD606" s="104">
        <v>72</v>
      </c>
      <c r="AE606" s="103">
        <v>7</v>
      </c>
      <c r="AF606" s="103">
        <v>9</v>
      </c>
      <c r="AG606" s="104">
        <v>3000</v>
      </c>
      <c r="AH606" s="103">
        <v>4</v>
      </c>
      <c r="AI606" s="104">
        <v>450</v>
      </c>
      <c r="AJ606" s="104">
        <v>5850</v>
      </c>
      <c r="AK606" s="104">
        <v>500</v>
      </c>
      <c r="AL606" s="104">
        <v>0</v>
      </c>
      <c r="AM606" s="104">
        <v>528</v>
      </c>
      <c r="AN606" s="104">
        <v>1628</v>
      </c>
      <c r="AO606" s="104">
        <v>4222</v>
      </c>
      <c r="AP606" s="105">
        <v>0.2</v>
      </c>
      <c r="AQ606" s="106" t="s">
        <v>66</v>
      </c>
      <c r="AS606" s="100">
        <f>AVERAGE(AJ$6:AJ606)</f>
        <v>6141.5141430948415</v>
      </c>
      <c r="AT606" s="100">
        <f>AVERAGE(AN$6:AN606)</f>
        <v>2134.3361064891847</v>
      </c>
      <c r="AU606" s="100">
        <f>AVERAGE(AO$6:AO606)</f>
        <v>4007.1780366056573</v>
      </c>
      <c r="AV606" s="6"/>
      <c r="AX606" s="103">
        <v>601</v>
      </c>
      <c r="AY606" s="103">
        <v>4</v>
      </c>
      <c r="AZ606" s="103">
        <v>2</v>
      </c>
      <c r="BA606" s="103">
        <v>2</v>
      </c>
      <c r="BB606" s="104">
        <v>51</v>
      </c>
      <c r="BC606" s="103">
        <v>8</v>
      </c>
      <c r="BD606" s="103">
        <v>10</v>
      </c>
      <c r="BE606" s="104">
        <v>1600</v>
      </c>
      <c r="BF606" s="103">
        <v>6</v>
      </c>
      <c r="BG606" s="104">
        <v>200</v>
      </c>
      <c r="BH606" s="104">
        <v>6600</v>
      </c>
      <c r="BI606" s="104">
        <v>300</v>
      </c>
      <c r="BJ606" s="104">
        <v>0</v>
      </c>
      <c r="BK606" s="104">
        <v>546</v>
      </c>
      <c r="BL606" s="104">
        <v>1746</v>
      </c>
      <c r="BM606" s="104">
        <v>4854</v>
      </c>
      <c r="BN606" s="105">
        <v>0.3</v>
      </c>
      <c r="BO606" s="106" t="str">
        <v>No</v>
      </c>
      <c r="BQ606" s="100">
        <f>AVERAGE(BH$6:BH606)</f>
        <v>7450.249584026622</v>
      </c>
      <c r="BR606" s="100">
        <f>AVERAGE(BL$6:BL606)</f>
        <v>2060.2196339434277</v>
      </c>
      <c r="BS606" s="100">
        <f>AVERAGE(BM$6:BM606)</f>
        <v>5390.0299500831943</v>
      </c>
      <c r="BT606" s="6"/>
      <c r="BU606" s="103">
        <v>601</v>
      </c>
      <c r="BV606" s="103">
        <v>2</v>
      </c>
      <c r="BW606" s="103">
        <v>3</v>
      </c>
      <c r="BX606" s="103">
        <v>3</v>
      </c>
      <c r="BY606" s="104">
        <v>79</v>
      </c>
      <c r="BZ606" s="103">
        <v>6</v>
      </c>
      <c r="CA606" s="103">
        <v>9</v>
      </c>
      <c r="CB606" s="104">
        <v>800</v>
      </c>
      <c r="CC606" s="103">
        <v>7</v>
      </c>
      <c r="CD606" s="104">
        <v>300</v>
      </c>
      <c r="CE606" s="104">
        <v>6700</v>
      </c>
      <c r="CF606" s="104">
        <v>300</v>
      </c>
      <c r="CG606" s="104">
        <v>0</v>
      </c>
      <c r="CH606" s="104">
        <v>793</v>
      </c>
      <c r="CI606" s="104">
        <v>2143</v>
      </c>
      <c r="CJ606" s="104">
        <v>4557</v>
      </c>
      <c r="CK606" s="105">
        <v>0.35</v>
      </c>
      <c r="CL606" s="106" t="s">
        <v>66</v>
      </c>
      <c r="CN606" s="100">
        <f>AVERAGE(CE$6:CE606)</f>
        <v>7593.8435940099835</v>
      </c>
      <c r="CO606" s="100">
        <f>AVERAGE(CI$6:CI606)</f>
        <v>2107.3427620632278</v>
      </c>
      <c r="CP606" s="100">
        <f>AVERAGE(CJ$6:CJ606)</f>
        <v>5486.5008319467552</v>
      </c>
    </row>
    <row r="607" spans="2:94" ht="16" x14ac:dyDescent="0.2">
      <c r="B607" s="103">
        <v>602</v>
      </c>
      <c r="C607" s="103">
        <v>2</v>
      </c>
      <c r="D607" s="103">
        <v>2</v>
      </c>
      <c r="E607" s="103">
        <v>2</v>
      </c>
      <c r="F607" s="104">
        <v>54</v>
      </c>
      <c r="G607" s="103">
        <v>7</v>
      </c>
      <c r="H607" s="103">
        <v>9</v>
      </c>
      <c r="I607" s="104">
        <v>900</v>
      </c>
      <c r="J607" s="103">
        <v>7</v>
      </c>
      <c r="K607" s="104">
        <v>300</v>
      </c>
      <c r="L607" s="104">
        <v>4350</v>
      </c>
      <c r="M607" s="104">
        <v>500</v>
      </c>
      <c r="N607" s="104">
        <v>0</v>
      </c>
      <c r="O607" s="104">
        <v>618</v>
      </c>
      <c r="P607" s="104">
        <v>2168</v>
      </c>
      <c r="Q607" s="104">
        <v>2182</v>
      </c>
      <c r="R607" s="105">
        <v>0.35</v>
      </c>
      <c r="S607" s="106" t="s">
        <v>66</v>
      </c>
      <c r="U607" s="100">
        <f>AVERAGE(L$6:L607)</f>
        <v>4214.7009966777405</v>
      </c>
      <c r="V607" s="100">
        <f>AVERAGE(P$6:P607)</f>
        <v>1890.5714285714287</v>
      </c>
      <c r="W607" s="100">
        <f>AVERAGE(Q$6:Q607)</f>
        <v>2324.1295681063125</v>
      </c>
      <c r="X607" s="6"/>
      <c r="Z607" s="103">
        <v>602</v>
      </c>
      <c r="AA607" s="103">
        <v>5</v>
      </c>
      <c r="AB607" s="103">
        <v>3</v>
      </c>
      <c r="AC607" s="103">
        <v>3</v>
      </c>
      <c r="AD607" s="104">
        <v>29</v>
      </c>
      <c r="AE607" s="103">
        <v>7</v>
      </c>
      <c r="AF607" s="103">
        <v>10</v>
      </c>
      <c r="AG607" s="104">
        <v>3000</v>
      </c>
      <c r="AH607" s="103">
        <v>5</v>
      </c>
      <c r="AI607" s="104">
        <v>450</v>
      </c>
      <c r="AJ607" s="104">
        <v>6450</v>
      </c>
      <c r="AK607" s="104">
        <v>500</v>
      </c>
      <c r="AL607" s="104">
        <v>0</v>
      </c>
      <c r="AM607" s="104">
        <v>385</v>
      </c>
      <c r="AN607" s="104">
        <v>1635</v>
      </c>
      <c r="AO607" s="104">
        <v>4815</v>
      </c>
      <c r="AP607" s="105">
        <v>0.25</v>
      </c>
      <c r="AQ607" s="106" t="s">
        <v>66</v>
      </c>
      <c r="AS607" s="100">
        <f>AVERAGE(AJ$6:AJ607)</f>
        <v>6142.0265780730897</v>
      </c>
      <c r="AT607" s="100">
        <f>AVERAGE(AN$6:AN607)</f>
        <v>2133.5066445182724</v>
      </c>
      <c r="AU607" s="100">
        <f>AVERAGE(AO$6:AO607)</f>
        <v>4008.5199335548173</v>
      </c>
      <c r="AV607" s="6"/>
      <c r="AX607" s="103">
        <v>602</v>
      </c>
      <c r="AY607" s="103">
        <v>1</v>
      </c>
      <c r="AZ607" s="103">
        <v>2</v>
      </c>
      <c r="BA607" s="103">
        <v>1</v>
      </c>
      <c r="BB607" s="104">
        <v>56</v>
      </c>
      <c r="BC607" s="103">
        <v>8</v>
      </c>
      <c r="BD607" s="103">
        <v>9</v>
      </c>
      <c r="BE607" s="104">
        <v>400</v>
      </c>
      <c r="BF607" s="103">
        <v>8</v>
      </c>
      <c r="BG607" s="104">
        <v>200</v>
      </c>
      <c r="BH607" s="104">
        <v>7000</v>
      </c>
      <c r="BI607" s="104">
        <v>300</v>
      </c>
      <c r="BJ607" s="104">
        <v>0</v>
      </c>
      <c r="BK607" s="104">
        <v>688</v>
      </c>
      <c r="BL607" s="104">
        <v>2188</v>
      </c>
      <c r="BM607" s="104">
        <v>4812</v>
      </c>
      <c r="BN607" s="105">
        <v>0.4</v>
      </c>
      <c r="BO607" s="106" t="str">
        <v>No</v>
      </c>
      <c r="BQ607" s="100">
        <f>AVERAGE(BH$6:BH607)</f>
        <v>7449.5016611295678</v>
      </c>
      <c r="BR607" s="100">
        <f>AVERAGE(BL$6:BL607)</f>
        <v>2060.4318936877075</v>
      </c>
      <c r="BS607" s="100">
        <f>AVERAGE(BM$6:BM607)</f>
        <v>5389.0697674418607</v>
      </c>
      <c r="BT607" s="6"/>
      <c r="BU607" s="103">
        <v>602</v>
      </c>
      <c r="BV607" s="103">
        <v>2</v>
      </c>
      <c r="BW607" s="103">
        <v>4</v>
      </c>
      <c r="BX607" s="103">
        <v>5</v>
      </c>
      <c r="BY607" s="104">
        <v>25</v>
      </c>
      <c r="BZ607" s="103">
        <v>8</v>
      </c>
      <c r="CA607" s="103">
        <v>13</v>
      </c>
      <c r="CB607" s="104">
        <v>800</v>
      </c>
      <c r="CC607" s="103">
        <v>11</v>
      </c>
      <c r="CD607" s="104">
        <v>400</v>
      </c>
      <c r="CE607" s="104">
        <v>10000</v>
      </c>
      <c r="CF607" s="104">
        <v>300</v>
      </c>
      <c r="CG607" s="104">
        <v>0</v>
      </c>
      <c r="CH607" s="104">
        <v>515</v>
      </c>
      <c r="CI607" s="104">
        <v>2465</v>
      </c>
      <c r="CJ607" s="104">
        <v>7535</v>
      </c>
      <c r="CK607" s="105">
        <v>0.55000000000000004</v>
      </c>
      <c r="CL607" s="106" t="s">
        <v>66</v>
      </c>
      <c r="CN607" s="100">
        <f>AVERAGE(CE$6:CE607)</f>
        <v>7597.8405315614618</v>
      </c>
      <c r="CO607" s="100">
        <f>AVERAGE(CI$6:CI607)</f>
        <v>2107.9368770764117</v>
      </c>
      <c r="CP607" s="100">
        <f>AVERAGE(CJ$6:CJ607)</f>
        <v>5489.9036544850496</v>
      </c>
    </row>
    <row r="608" spans="2:94" ht="16" x14ac:dyDescent="0.2">
      <c r="B608" s="103">
        <v>603</v>
      </c>
      <c r="C608" s="103">
        <v>2</v>
      </c>
      <c r="D608" s="103">
        <v>5</v>
      </c>
      <c r="E608" s="103">
        <v>3</v>
      </c>
      <c r="F608" s="104">
        <v>54</v>
      </c>
      <c r="G608" s="103">
        <v>5</v>
      </c>
      <c r="H608" s="103">
        <v>8</v>
      </c>
      <c r="I608" s="104">
        <v>900</v>
      </c>
      <c r="J608" s="103">
        <v>6</v>
      </c>
      <c r="K608" s="104">
        <v>750</v>
      </c>
      <c r="L608" s="104">
        <v>4350</v>
      </c>
      <c r="M608" s="104">
        <v>500</v>
      </c>
      <c r="N608" s="104">
        <v>0</v>
      </c>
      <c r="O608" s="104">
        <v>564</v>
      </c>
      <c r="P608" s="104">
        <v>1964</v>
      </c>
      <c r="Q608" s="104">
        <v>2386</v>
      </c>
      <c r="R608" s="105">
        <v>0.3</v>
      </c>
      <c r="S608" s="106" t="s">
        <v>66</v>
      </c>
      <c r="U608" s="100">
        <f>AVERAGE(L$6:L608)</f>
        <v>4214.9253731343288</v>
      </c>
      <c r="V608" s="100">
        <f>AVERAGE(P$6:P608)</f>
        <v>1890.6932006633499</v>
      </c>
      <c r="W608" s="100">
        <f>AVERAGE(Q$6:Q608)</f>
        <v>2324.2321724709786</v>
      </c>
      <c r="X608" s="6"/>
      <c r="Z608" s="103">
        <v>603</v>
      </c>
      <c r="AA608" s="103">
        <v>2</v>
      </c>
      <c r="AB608" s="103">
        <v>1</v>
      </c>
      <c r="AC608" s="103">
        <v>2</v>
      </c>
      <c r="AD608" s="104">
        <v>55</v>
      </c>
      <c r="AE608" s="103">
        <v>8</v>
      </c>
      <c r="AF608" s="103">
        <v>10</v>
      </c>
      <c r="AG608" s="104">
        <v>1200</v>
      </c>
      <c r="AH608" s="103">
        <v>8</v>
      </c>
      <c r="AI608" s="104">
        <v>150</v>
      </c>
      <c r="AJ608" s="104">
        <v>6150</v>
      </c>
      <c r="AK608" s="104">
        <v>500</v>
      </c>
      <c r="AL608" s="104">
        <v>0</v>
      </c>
      <c r="AM608" s="104">
        <v>680</v>
      </c>
      <c r="AN608" s="104">
        <v>2380</v>
      </c>
      <c r="AO608" s="104">
        <v>3770</v>
      </c>
      <c r="AP608" s="105">
        <v>0.4</v>
      </c>
      <c r="AQ608" s="106" t="s">
        <v>66</v>
      </c>
      <c r="AS608" s="100">
        <f>AVERAGE(AJ$6:AJ608)</f>
        <v>6142.039800995025</v>
      </c>
      <c r="AT608" s="100">
        <f>AVERAGE(AN$6:AN608)</f>
        <v>2133.9154228855723</v>
      </c>
      <c r="AU608" s="100">
        <f>AVERAGE(AO$6:AO608)</f>
        <v>4008.1243781094527</v>
      </c>
      <c r="AV608" s="6"/>
      <c r="AX608" s="103">
        <v>603</v>
      </c>
      <c r="AY608" s="103">
        <v>2</v>
      </c>
      <c r="AZ608" s="103">
        <v>3</v>
      </c>
      <c r="BA608" s="103">
        <v>0</v>
      </c>
      <c r="BB608" s="104">
        <v>31</v>
      </c>
      <c r="BC608" s="103">
        <v>10</v>
      </c>
      <c r="BD608" s="103">
        <v>10</v>
      </c>
      <c r="BE608" s="104">
        <v>800</v>
      </c>
      <c r="BF608" s="103">
        <v>8</v>
      </c>
      <c r="BG608" s="104">
        <v>300</v>
      </c>
      <c r="BH608" s="104">
        <v>7500</v>
      </c>
      <c r="BI608" s="104">
        <v>300</v>
      </c>
      <c r="BJ608" s="104">
        <v>0</v>
      </c>
      <c r="BK608" s="104">
        <v>488</v>
      </c>
      <c r="BL608" s="104">
        <v>1988</v>
      </c>
      <c r="BM608" s="104">
        <v>5512</v>
      </c>
      <c r="BN608" s="105">
        <v>0.4</v>
      </c>
      <c r="BO608" s="106" t="str">
        <v>No</v>
      </c>
      <c r="BQ608" s="100">
        <f>AVERAGE(BH$6:BH608)</f>
        <v>7449.5854063018242</v>
      </c>
      <c r="BR608" s="100">
        <f>AVERAGE(BL$6:BL608)</f>
        <v>2060.3117744610281</v>
      </c>
      <c r="BS608" s="100">
        <f>AVERAGE(BM$6:BM608)</f>
        <v>5389.273631840796</v>
      </c>
      <c r="BT608" s="6"/>
      <c r="BU608" s="103">
        <v>603</v>
      </c>
      <c r="BV608" s="103">
        <v>2</v>
      </c>
      <c r="BW608" s="103">
        <v>3</v>
      </c>
      <c r="BX608" s="103">
        <v>4</v>
      </c>
      <c r="BY608" s="104">
        <v>73</v>
      </c>
      <c r="BZ608" s="103">
        <v>9</v>
      </c>
      <c r="CA608" s="103">
        <v>13</v>
      </c>
      <c r="CB608" s="104">
        <v>800</v>
      </c>
      <c r="CC608" s="103">
        <v>11</v>
      </c>
      <c r="CD608" s="104">
        <v>300</v>
      </c>
      <c r="CE608" s="104">
        <v>9900</v>
      </c>
      <c r="CF608" s="104">
        <v>300</v>
      </c>
      <c r="CG608" s="104">
        <v>0</v>
      </c>
      <c r="CH608" s="104">
        <v>1043</v>
      </c>
      <c r="CI608" s="104">
        <v>2993</v>
      </c>
      <c r="CJ608" s="104">
        <v>6907</v>
      </c>
      <c r="CK608" s="105">
        <v>0.55000000000000004</v>
      </c>
      <c r="CL608" s="106" t="s">
        <v>66</v>
      </c>
      <c r="CN608" s="100">
        <f>AVERAGE(CE$6:CE608)</f>
        <v>7601.6583747927034</v>
      </c>
      <c r="CO608" s="100">
        <f>AVERAGE(CI$6:CI608)</f>
        <v>2109.4046434494194</v>
      </c>
      <c r="CP608" s="100">
        <f>AVERAGE(CJ$6:CJ608)</f>
        <v>5492.253731343284</v>
      </c>
    </row>
    <row r="609" spans="2:94" ht="16" x14ac:dyDescent="0.2">
      <c r="B609" s="103">
        <v>604</v>
      </c>
      <c r="C609" s="103">
        <v>2</v>
      </c>
      <c r="D609" s="103">
        <v>3</v>
      </c>
      <c r="E609" s="103">
        <v>4</v>
      </c>
      <c r="F609" s="104">
        <v>33</v>
      </c>
      <c r="G609" s="103">
        <v>7</v>
      </c>
      <c r="H609" s="103">
        <v>11</v>
      </c>
      <c r="I609" s="104">
        <v>900</v>
      </c>
      <c r="J609" s="103">
        <v>9</v>
      </c>
      <c r="K609" s="104">
        <v>450</v>
      </c>
      <c r="L609" s="104">
        <v>5400</v>
      </c>
      <c r="M609" s="104">
        <v>500</v>
      </c>
      <c r="N609" s="104">
        <v>0</v>
      </c>
      <c r="O609" s="104">
        <v>537</v>
      </c>
      <c r="P609" s="104">
        <v>2387</v>
      </c>
      <c r="Q609" s="104">
        <v>3013</v>
      </c>
      <c r="R609" s="105">
        <v>0.45</v>
      </c>
      <c r="S609" s="106" t="s">
        <v>66</v>
      </c>
      <c r="U609" s="100">
        <f>AVERAGE(L$6:L609)</f>
        <v>4216.8874172185433</v>
      </c>
      <c r="V609" s="100">
        <f>AVERAGE(P$6:P609)</f>
        <v>1891.5149006622516</v>
      </c>
      <c r="W609" s="100">
        <f>AVERAGE(Q$6:Q609)</f>
        <v>2325.3725165562914</v>
      </c>
      <c r="X609" s="6"/>
      <c r="Z609" s="103">
        <v>604</v>
      </c>
      <c r="AA609" s="103">
        <v>0</v>
      </c>
      <c r="AB609" s="103">
        <v>2</v>
      </c>
      <c r="AC609" s="103">
        <v>4</v>
      </c>
      <c r="AD609" s="104">
        <v>73</v>
      </c>
      <c r="AE609" s="103">
        <v>9</v>
      </c>
      <c r="AF609" s="103">
        <v>13</v>
      </c>
      <c r="AG609" s="104">
        <v>0</v>
      </c>
      <c r="AH609" s="103">
        <v>13</v>
      </c>
      <c r="AI609" s="104">
        <v>300</v>
      </c>
      <c r="AJ609" s="104">
        <v>8100</v>
      </c>
      <c r="AK609" s="104">
        <v>500</v>
      </c>
      <c r="AL609" s="104">
        <v>0</v>
      </c>
      <c r="AM609" s="104">
        <v>1189</v>
      </c>
      <c r="AN609" s="104">
        <v>3639</v>
      </c>
      <c r="AO609" s="104">
        <v>4461</v>
      </c>
      <c r="AP609" s="105">
        <v>0.65</v>
      </c>
      <c r="AQ609" s="106" t="s">
        <v>66</v>
      </c>
      <c r="AS609" s="100">
        <f>AVERAGE(AJ$6:AJ609)</f>
        <v>6145.2814569536422</v>
      </c>
      <c r="AT609" s="100">
        <f>AVERAGE(AN$6:AN609)</f>
        <v>2136.4072847682119</v>
      </c>
      <c r="AU609" s="100">
        <f>AVERAGE(AO$6:AO609)</f>
        <v>4008.8741721854303</v>
      </c>
      <c r="AV609" s="6"/>
      <c r="AX609" s="103">
        <v>604</v>
      </c>
      <c r="AY609" s="103">
        <v>1</v>
      </c>
      <c r="AZ609" s="103">
        <v>5</v>
      </c>
      <c r="BA609" s="103">
        <v>3</v>
      </c>
      <c r="BB609" s="104">
        <v>48</v>
      </c>
      <c r="BC609" s="103">
        <v>9</v>
      </c>
      <c r="BD609" s="103">
        <v>12</v>
      </c>
      <c r="BE609" s="104">
        <v>400</v>
      </c>
      <c r="BF609" s="103">
        <v>11</v>
      </c>
      <c r="BG609" s="104">
        <v>500</v>
      </c>
      <c r="BH609" s="104">
        <v>9700</v>
      </c>
      <c r="BI609" s="104">
        <v>300</v>
      </c>
      <c r="BJ609" s="104">
        <v>0</v>
      </c>
      <c r="BK609" s="104">
        <v>768</v>
      </c>
      <c r="BL609" s="104">
        <v>2718</v>
      </c>
      <c r="BM609" s="104">
        <v>6982</v>
      </c>
      <c r="BN609" s="105">
        <v>0.55000000000000004</v>
      </c>
      <c r="BO609" s="106" t="str">
        <v>No</v>
      </c>
      <c r="BQ609" s="100">
        <f>AVERAGE(BH$6:BH609)</f>
        <v>7453.3112582781459</v>
      </c>
      <c r="BR609" s="100">
        <f>AVERAGE(BL$6:BL609)</f>
        <v>2061.4006622516558</v>
      </c>
      <c r="BS609" s="100">
        <f>AVERAGE(BM$6:BM609)</f>
        <v>5391.9105960264897</v>
      </c>
      <c r="BT609" s="6"/>
      <c r="BU609" s="103">
        <v>604</v>
      </c>
      <c r="BV609" s="103">
        <v>1</v>
      </c>
      <c r="BW609" s="103">
        <v>3</v>
      </c>
      <c r="BX609" s="103">
        <v>1</v>
      </c>
      <c r="BY609" s="104">
        <v>60</v>
      </c>
      <c r="BZ609" s="103">
        <v>8</v>
      </c>
      <c r="CA609" s="103">
        <v>9</v>
      </c>
      <c r="CB609" s="104">
        <v>400</v>
      </c>
      <c r="CC609" s="103">
        <v>8</v>
      </c>
      <c r="CD609" s="104">
        <v>300</v>
      </c>
      <c r="CE609" s="104">
        <v>7100</v>
      </c>
      <c r="CF609" s="104">
        <v>300</v>
      </c>
      <c r="CG609" s="104">
        <v>0</v>
      </c>
      <c r="CH609" s="104">
        <v>720</v>
      </c>
      <c r="CI609" s="104">
        <v>2220</v>
      </c>
      <c r="CJ609" s="104">
        <v>4880</v>
      </c>
      <c r="CK609" s="105">
        <v>0.4</v>
      </c>
      <c r="CL609" s="106" t="s">
        <v>66</v>
      </c>
      <c r="CN609" s="100">
        <f>AVERAGE(CE$6:CE609)</f>
        <v>7600.8278145695367</v>
      </c>
      <c r="CO609" s="100">
        <f>AVERAGE(CI$6:CI609)</f>
        <v>2109.587748344371</v>
      </c>
      <c r="CP609" s="100">
        <f>AVERAGE(CJ$6:CJ609)</f>
        <v>5491.2400662251657</v>
      </c>
    </row>
    <row r="610" spans="2:94" ht="16" x14ac:dyDescent="0.2">
      <c r="B610" s="103">
        <v>605</v>
      </c>
      <c r="C610" s="103">
        <v>4</v>
      </c>
      <c r="D610" s="103">
        <v>3</v>
      </c>
      <c r="E610" s="103">
        <v>0</v>
      </c>
      <c r="F610" s="104">
        <v>65</v>
      </c>
      <c r="G610" s="103">
        <v>7</v>
      </c>
      <c r="H610" s="103">
        <v>7</v>
      </c>
      <c r="I610" s="104">
        <v>1800</v>
      </c>
      <c r="J610" s="103">
        <v>3</v>
      </c>
      <c r="K610" s="104">
        <v>450</v>
      </c>
      <c r="L610" s="104">
        <v>3600</v>
      </c>
      <c r="M610" s="104">
        <v>500</v>
      </c>
      <c r="N610" s="104">
        <v>0</v>
      </c>
      <c r="O610" s="104">
        <v>435</v>
      </c>
      <c r="P610" s="104">
        <v>1385</v>
      </c>
      <c r="Q610" s="104">
        <v>2215</v>
      </c>
      <c r="R610" s="105">
        <v>0.15</v>
      </c>
      <c r="S610" s="106" t="s">
        <v>66</v>
      </c>
      <c r="U610" s="100">
        <f>AVERAGE(L$6:L610)</f>
        <v>4215.8677685950415</v>
      </c>
      <c r="V610" s="100">
        <f>AVERAGE(P$6:P610)</f>
        <v>1890.6776859504132</v>
      </c>
      <c r="W610" s="100">
        <f>AVERAGE(Q$6:Q610)</f>
        <v>2325.1900826446281</v>
      </c>
      <c r="X610" s="6"/>
      <c r="Z610" s="103">
        <v>605</v>
      </c>
      <c r="AA610" s="103">
        <v>2</v>
      </c>
      <c r="AB610" s="103">
        <v>3</v>
      </c>
      <c r="AC610" s="103">
        <v>3</v>
      </c>
      <c r="AD610" s="104">
        <v>44</v>
      </c>
      <c r="AE610" s="103">
        <v>6</v>
      </c>
      <c r="AF610" s="103">
        <v>9</v>
      </c>
      <c r="AG610" s="104">
        <v>1200</v>
      </c>
      <c r="AH610" s="103">
        <v>7</v>
      </c>
      <c r="AI610" s="104">
        <v>450</v>
      </c>
      <c r="AJ610" s="104">
        <v>5850</v>
      </c>
      <c r="AK610" s="104">
        <v>500</v>
      </c>
      <c r="AL610" s="104">
        <v>0</v>
      </c>
      <c r="AM610" s="104">
        <v>548</v>
      </c>
      <c r="AN610" s="104">
        <v>2098</v>
      </c>
      <c r="AO610" s="104">
        <v>3752</v>
      </c>
      <c r="AP610" s="105">
        <v>0.35</v>
      </c>
      <c r="AQ610" s="106" t="s">
        <v>66</v>
      </c>
      <c r="AS610" s="100">
        <f>AVERAGE(AJ$6:AJ610)</f>
        <v>6144.7933884297518</v>
      </c>
      <c r="AT610" s="100">
        <f>AVERAGE(AN$6:AN610)</f>
        <v>2136.3438016528926</v>
      </c>
      <c r="AU610" s="100">
        <f>AVERAGE(AO$6:AO610)</f>
        <v>4008.4495867768596</v>
      </c>
      <c r="AV610" s="6"/>
      <c r="AX610" s="103">
        <v>605</v>
      </c>
      <c r="AY610" s="103">
        <v>0</v>
      </c>
      <c r="AZ610" s="103">
        <v>2</v>
      </c>
      <c r="BA610" s="103">
        <v>3</v>
      </c>
      <c r="BB610" s="104">
        <v>46</v>
      </c>
      <c r="BC610" s="103">
        <v>8</v>
      </c>
      <c r="BD610" s="103">
        <v>11</v>
      </c>
      <c r="BE610" s="104">
        <v>0</v>
      </c>
      <c r="BF610" s="103">
        <v>11</v>
      </c>
      <c r="BG610" s="104">
        <v>200</v>
      </c>
      <c r="BH610" s="104">
        <v>9000</v>
      </c>
      <c r="BI610" s="104">
        <v>300</v>
      </c>
      <c r="BJ610" s="104">
        <v>0</v>
      </c>
      <c r="BK610" s="104">
        <v>746</v>
      </c>
      <c r="BL610" s="104">
        <v>2696</v>
      </c>
      <c r="BM610" s="104">
        <v>6304</v>
      </c>
      <c r="BN610" s="105">
        <v>0.55000000000000004</v>
      </c>
      <c r="BO610" s="106" t="str">
        <v>No</v>
      </c>
      <c r="BQ610" s="100">
        <f>AVERAGE(BH$6:BH610)</f>
        <v>7455.8677685950415</v>
      </c>
      <c r="BR610" s="100">
        <f>AVERAGE(BL$6:BL610)</f>
        <v>2062.4495867768596</v>
      </c>
      <c r="BS610" s="100">
        <f>AVERAGE(BM$6:BM610)</f>
        <v>5393.4181818181814</v>
      </c>
      <c r="BT610" s="6"/>
      <c r="BU610" s="103">
        <v>605</v>
      </c>
      <c r="BV610" s="103">
        <v>3</v>
      </c>
      <c r="BW610" s="103">
        <v>5</v>
      </c>
      <c r="BX610" s="103">
        <v>1</v>
      </c>
      <c r="BY610" s="104">
        <v>35</v>
      </c>
      <c r="BZ610" s="103">
        <v>6</v>
      </c>
      <c r="CA610" s="103">
        <v>7</v>
      </c>
      <c r="CB610" s="104">
        <v>1200</v>
      </c>
      <c r="CC610" s="103">
        <v>4</v>
      </c>
      <c r="CD610" s="104">
        <v>500</v>
      </c>
      <c r="CE610" s="104">
        <v>4900</v>
      </c>
      <c r="CF610" s="104">
        <v>300</v>
      </c>
      <c r="CG610" s="104">
        <v>0</v>
      </c>
      <c r="CH610" s="104">
        <v>380</v>
      </c>
      <c r="CI610" s="104">
        <v>1280</v>
      </c>
      <c r="CJ610" s="104">
        <v>3620</v>
      </c>
      <c r="CK610" s="105">
        <v>0.2</v>
      </c>
      <c r="CL610" s="106" t="s">
        <v>66</v>
      </c>
      <c r="CN610" s="100">
        <f>AVERAGE(CE$6:CE610)</f>
        <v>7596.363636363636</v>
      </c>
      <c r="CO610" s="100">
        <f>AVERAGE(CI$6:CI610)</f>
        <v>2108.21652892562</v>
      </c>
      <c r="CP610" s="100">
        <f>AVERAGE(CJ$6:CJ610)</f>
        <v>5488.147107438017</v>
      </c>
    </row>
    <row r="611" spans="2:94" ht="16" x14ac:dyDescent="0.2">
      <c r="B611" s="103">
        <v>606</v>
      </c>
      <c r="C611" s="103">
        <v>3</v>
      </c>
      <c r="D611" s="103">
        <v>3</v>
      </c>
      <c r="E611" s="103">
        <v>0</v>
      </c>
      <c r="F611" s="104">
        <v>48</v>
      </c>
      <c r="G611" s="103">
        <v>6</v>
      </c>
      <c r="H611" s="103">
        <v>6</v>
      </c>
      <c r="I611" s="104">
        <v>1350</v>
      </c>
      <c r="J611" s="103">
        <v>3</v>
      </c>
      <c r="K611" s="104">
        <v>450</v>
      </c>
      <c r="L611" s="104">
        <v>3150</v>
      </c>
      <c r="M611" s="104">
        <v>500</v>
      </c>
      <c r="N611" s="104">
        <v>0</v>
      </c>
      <c r="O611" s="104">
        <v>384</v>
      </c>
      <c r="P611" s="104">
        <v>1334</v>
      </c>
      <c r="Q611" s="104">
        <v>1816</v>
      </c>
      <c r="R611" s="105">
        <v>0.15</v>
      </c>
      <c r="S611" s="106" t="s">
        <v>66</v>
      </c>
      <c r="U611" s="100">
        <f>AVERAGE(L$6:L611)</f>
        <v>4214.1089108910892</v>
      </c>
      <c r="V611" s="100">
        <f>AVERAGE(P$6:P611)</f>
        <v>1889.7590759075908</v>
      </c>
      <c r="W611" s="100">
        <f>AVERAGE(Q$6:Q611)</f>
        <v>2324.3498349834986</v>
      </c>
      <c r="X611" s="6"/>
      <c r="Z611" s="103">
        <v>606</v>
      </c>
      <c r="AA611" s="103">
        <v>1</v>
      </c>
      <c r="AB611" s="103">
        <v>2</v>
      </c>
      <c r="AC611" s="103">
        <v>1</v>
      </c>
      <c r="AD611" s="104">
        <v>59</v>
      </c>
      <c r="AE611" s="103">
        <v>7</v>
      </c>
      <c r="AF611" s="103">
        <v>8</v>
      </c>
      <c r="AG611" s="104">
        <v>600</v>
      </c>
      <c r="AH611" s="103">
        <v>7</v>
      </c>
      <c r="AI611" s="104">
        <v>300</v>
      </c>
      <c r="AJ611" s="104">
        <v>5100</v>
      </c>
      <c r="AK611" s="104">
        <v>500</v>
      </c>
      <c r="AL611" s="104">
        <v>0</v>
      </c>
      <c r="AM611" s="104">
        <v>653</v>
      </c>
      <c r="AN611" s="104">
        <v>2203</v>
      </c>
      <c r="AO611" s="104">
        <v>2897</v>
      </c>
      <c r="AP611" s="105">
        <v>0.35</v>
      </c>
      <c r="AQ611" s="106" t="s">
        <v>66</v>
      </c>
      <c r="AS611" s="100">
        <f>AVERAGE(AJ$6:AJ611)</f>
        <v>6143.0693069306926</v>
      </c>
      <c r="AT611" s="100">
        <f>AVERAGE(AN$6:AN611)</f>
        <v>2136.453795379538</v>
      </c>
      <c r="AU611" s="100">
        <f>AVERAGE(AO$6:AO611)</f>
        <v>4006.6155115511551</v>
      </c>
      <c r="AV611" s="6"/>
      <c r="AX611" s="103">
        <v>606</v>
      </c>
      <c r="AY611" s="103">
        <v>2</v>
      </c>
      <c r="AZ611" s="103">
        <v>4</v>
      </c>
      <c r="BA611" s="103">
        <v>0</v>
      </c>
      <c r="BB611" s="104">
        <v>78</v>
      </c>
      <c r="BC611" s="103">
        <v>5</v>
      </c>
      <c r="BD611" s="103">
        <v>5</v>
      </c>
      <c r="BE611" s="104">
        <v>800</v>
      </c>
      <c r="BF611" s="103">
        <v>3</v>
      </c>
      <c r="BG611" s="104">
        <v>400</v>
      </c>
      <c r="BH611" s="104">
        <v>3600</v>
      </c>
      <c r="BI611" s="104">
        <v>300</v>
      </c>
      <c r="BJ611" s="104">
        <v>0</v>
      </c>
      <c r="BK611" s="104">
        <v>474</v>
      </c>
      <c r="BL611" s="104">
        <v>1224</v>
      </c>
      <c r="BM611" s="104">
        <v>2376</v>
      </c>
      <c r="BN611" s="105">
        <v>0.15</v>
      </c>
      <c r="BO611" s="106" t="str">
        <v>No</v>
      </c>
      <c r="BQ611" s="100">
        <f>AVERAGE(BH$6:BH611)</f>
        <v>7449.5049504950493</v>
      </c>
      <c r="BR611" s="100">
        <f>AVERAGE(BL$6:BL611)</f>
        <v>2061.0660066006599</v>
      </c>
      <c r="BS611" s="100">
        <f>AVERAGE(BM$6:BM611)</f>
        <v>5388.438943894389</v>
      </c>
      <c r="BT611" s="6"/>
      <c r="BU611" s="103">
        <v>606</v>
      </c>
      <c r="BV611" s="103">
        <v>2</v>
      </c>
      <c r="BW611" s="103">
        <v>5</v>
      </c>
      <c r="BX611" s="103">
        <v>3</v>
      </c>
      <c r="BY611" s="104">
        <v>32</v>
      </c>
      <c r="BZ611" s="103">
        <v>9</v>
      </c>
      <c r="CA611" s="103">
        <v>12</v>
      </c>
      <c r="CB611" s="104">
        <v>800</v>
      </c>
      <c r="CC611" s="103">
        <v>10</v>
      </c>
      <c r="CD611" s="104">
        <v>500</v>
      </c>
      <c r="CE611" s="104">
        <v>9300</v>
      </c>
      <c r="CF611" s="104">
        <v>300</v>
      </c>
      <c r="CG611" s="104">
        <v>0</v>
      </c>
      <c r="CH611" s="104">
        <v>560</v>
      </c>
      <c r="CI611" s="104">
        <v>2360</v>
      </c>
      <c r="CJ611" s="104">
        <v>6940</v>
      </c>
      <c r="CK611" s="105">
        <v>0.5</v>
      </c>
      <c r="CL611" s="106" t="s">
        <v>66</v>
      </c>
      <c r="CN611" s="100">
        <f>AVERAGE(CE$6:CE611)</f>
        <v>7599.1749174917495</v>
      </c>
      <c r="CO611" s="100">
        <f>AVERAGE(CI$6:CI611)</f>
        <v>2108.6320132013202</v>
      </c>
      <c r="CP611" s="100">
        <f>AVERAGE(CJ$6:CJ611)</f>
        <v>5490.5429042904289</v>
      </c>
    </row>
    <row r="612" spans="2:94" ht="16" x14ac:dyDescent="0.2">
      <c r="B612" s="103">
        <v>607</v>
      </c>
      <c r="C612" s="103">
        <v>3</v>
      </c>
      <c r="D612" s="103">
        <v>1</v>
      </c>
      <c r="E612" s="103">
        <v>1</v>
      </c>
      <c r="F612" s="104">
        <v>46</v>
      </c>
      <c r="G612" s="103">
        <v>6</v>
      </c>
      <c r="H612" s="103">
        <v>7</v>
      </c>
      <c r="I612" s="104">
        <v>1350</v>
      </c>
      <c r="J612" s="103">
        <v>4</v>
      </c>
      <c r="K612" s="104">
        <v>150</v>
      </c>
      <c r="L612" s="104">
        <v>3300</v>
      </c>
      <c r="M612" s="104">
        <v>500</v>
      </c>
      <c r="N612" s="104">
        <v>0</v>
      </c>
      <c r="O612" s="104">
        <v>424</v>
      </c>
      <c r="P612" s="104">
        <v>1524</v>
      </c>
      <c r="Q612" s="104">
        <v>1776</v>
      </c>
      <c r="R612" s="105">
        <v>0.2</v>
      </c>
      <c r="S612" s="106" t="s">
        <v>66</v>
      </c>
      <c r="U612" s="100">
        <f>AVERAGE(L$6:L612)</f>
        <v>4212.6029654036247</v>
      </c>
      <c r="V612" s="100">
        <f>AVERAGE(P$6:P612)</f>
        <v>1889.156507413509</v>
      </c>
      <c r="W612" s="100">
        <f>AVERAGE(Q$6:Q612)</f>
        <v>2323.4464579901155</v>
      </c>
      <c r="X612" s="6"/>
      <c r="Z612" s="103">
        <v>607</v>
      </c>
      <c r="AA612" s="103">
        <v>0</v>
      </c>
      <c r="AB612" s="103">
        <v>3</v>
      </c>
      <c r="AC612" s="103">
        <v>0</v>
      </c>
      <c r="AD612" s="104">
        <v>60</v>
      </c>
      <c r="AE612" s="103">
        <v>8</v>
      </c>
      <c r="AF612" s="103">
        <v>8</v>
      </c>
      <c r="AG612" s="104">
        <v>0</v>
      </c>
      <c r="AH612" s="103">
        <v>8</v>
      </c>
      <c r="AI612" s="104">
        <v>450</v>
      </c>
      <c r="AJ612" s="104">
        <v>5250</v>
      </c>
      <c r="AK612" s="104">
        <v>500</v>
      </c>
      <c r="AL612" s="104">
        <v>0</v>
      </c>
      <c r="AM612" s="104">
        <v>720</v>
      </c>
      <c r="AN612" s="104">
        <v>2420</v>
      </c>
      <c r="AO612" s="104">
        <v>2830</v>
      </c>
      <c r="AP612" s="105">
        <v>0.4</v>
      </c>
      <c r="AQ612" s="106" t="s">
        <v>66</v>
      </c>
      <c r="AS612" s="100">
        <f>AVERAGE(AJ$6:AJ612)</f>
        <v>6141.5980230642508</v>
      </c>
      <c r="AT612" s="100">
        <f>AVERAGE(AN$6:AN612)</f>
        <v>2136.9209225700165</v>
      </c>
      <c r="AU612" s="100">
        <f>AVERAGE(AO$6:AO612)</f>
        <v>4004.6771004942339</v>
      </c>
      <c r="AV612" s="6"/>
      <c r="AX612" s="103">
        <v>607</v>
      </c>
      <c r="AY612" s="103">
        <v>2</v>
      </c>
      <c r="AZ612" s="103">
        <v>3</v>
      </c>
      <c r="BA612" s="103">
        <v>0</v>
      </c>
      <c r="BB612" s="104">
        <v>57</v>
      </c>
      <c r="BC612" s="103">
        <v>7</v>
      </c>
      <c r="BD612" s="103">
        <v>7</v>
      </c>
      <c r="BE612" s="104">
        <v>800</v>
      </c>
      <c r="BF612" s="103">
        <v>5</v>
      </c>
      <c r="BG612" s="104">
        <v>300</v>
      </c>
      <c r="BH612" s="104">
        <v>5100</v>
      </c>
      <c r="BI612" s="104">
        <v>300</v>
      </c>
      <c r="BJ612" s="104">
        <v>0</v>
      </c>
      <c r="BK612" s="104">
        <v>525</v>
      </c>
      <c r="BL612" s="104">
        <v>1575</v>
      </c>
      <c r="BM612" s="104">
        <v>3525</v>
      </c>
      <c r="BN612" s="105">
        <v>0.25</v>
      </c>
      <c r="BO612" s="106" t="str">
        <v>No</v>
      </c>
      <c r="BQ612" s="100">
        <f>AVERAGE(BH$6:BH612)</f>
        <v>7445.6342668863263</v>
      </c>
      <c r="BR612" s="100">
        <f>AVERAGE(BL$6:BL612)</f>
        <v>2060.2652388797364</v>
      </c>
      <c r="BS612" s="100">
        <f>AVERAGE(BM$6:BM612)</f>
        <v>5385.3690280065894</v>
      </c>
      <c r="BT612" s="6"/>
      <c r="BU612" s="103">
        <v>607</v>
      </c>
      <c r="BV612" s="103">
        <v>2</v>
      </c>
      <c r="BW612" s="103">
        <v>5</v>
      </c>
      <c r="BX612" s="103">
        <v>4</v>
      </c>
      <c r="BY612" s="104">
        <v>40</v>
      </c>
      <c r="BZ612" s="103">
        <v>4</v>
      </c>
      <c r="CA612" s="103">
        <v>8</v>
      </c>
      <c r="CB612" s="104">
        <v>800</v>
      </c>
      <c r="CC612" s="103">
        <v>6</v>
      </c>
      <c r="CD612" s="104">
        <v>500</v>
      </c>
      <c r="CE612" s="104">
        <v>6100</v>
      </c>
      <c r="CF612" s="104">
        <v>300</v>
      </c>
      <c r="CG612" s="104">
        <v>0</v>
      </c>
      <c r="CH612" s="104">
        <v>480</v>
      </c>
      <c r="CI612" s="104">
        <v>1680</v>
      </c>
      <c r="CJ612" s="104">
        <v>4420</v>
      </c>
      <c r="CK612" s="105">
        <v>0.3</v>
      </c>
      <c r="CL612" s="106" t="s">
        <v>66</v>
      </c>
      <c r="CN612" s="100">
        <f>AVERAGE(CE$6:CE612)</f>
        <v>7596.7051070840198</v>
      </c>
      <c r="CO612" s="100">
        <f>AVERAGE(CI$6:CI612)</f>
        <v>2107.9258649093904</v>
      </c>
      <c r="CP612" s="100">
        <f>AVERAGE(CJ$6:CJ612)</f>
        <v>5488.779242174629</v>
      </c>
    </row>
    <row r="613" spans="2:94" ht="16" x14ac:dyDescent="0.2">
      <c r="B613" s="103">
        <v>608</v>
      </c>
      <c r="C613" s="103">
        <v>2</v>
      </c>
      <c r="D613" s="103">
        <v>3</v>
      </c>
      <c r="E613" s="103">
        <v>5</v>
      </c>
      <c r="F613" s="104">
        <v>54</v>
      </c>
      <c r="G613" s="103">
        <v>5</v>
      </c>
      <c r="H613" s="103">
        <v>10</v>
      </c>
      <c r="I613" s="104">
        <v>900</v>
      </c>
      <c r="J613" s="103">
        <v>8</v>
      </c>
      <c r="K613" s="104">
        <v>450</v>
      </c>
      <c r="L613" s="104">
        <v>4950</v>
      </c>
      <c r="M613" s="104">
        <v>500</v>
      </c>
      <c r="N613" s="104">
        <v>0</v>
      </c>
      <c r="O613" s="104">
        <v>672</v>
      </c>
      <c r="P613" s="104">
        <v>2372</v>
      </c>
      <c r="Q613" s="104">
        <v>2578</v>
      </c>
      <c r="R613" s="105">
        <v>0.4</v>
      </c>
      <c r="S613" s="106" t="s">
        <v>66</v>
      </c>
      <c r="U613" s="100">
        <f>AVERAGE(L$6:L613)</f>
        <v>4213.8157894736842</v>
      </c>
      <c r="V613" s="100">
        <f>AVERAGE(P$6:P613)</f>
        <v>1889.9506578947369</v>
      </c>
      <c r="W613" s="100">
        <f>AVERAGE(Q$6:Q613)</f>
        <v>2323.8651315789475</v>
      </c>
      <c r="X613" s="6"/>
      <c r="Z613" s="103">
        <v>608</v>
      </c>
      <c r="AA613" s="103">
        <v>0</v>
      </c>
      <c r="AB613" s="103">
        <v>2</v>
      </c>
      <c r="AC613" s="103">
        <v>3</v>
      </c>
      <c r="AD613" s="104">
        <v>46</v>
      </c>
      <c r="AE613" s="103">
        <v>9</v>
      </c>
      <c r="AF613" s="103">
        <v>12</v>
      </c>
      <c r="AG613" s="104">
        <v>0</v>
      </c>
      <c r="AH613" s="103">
        <v>12</v>
      </c>
      <c r="AI613" s="104">
        <v>300</v>
      </c>
      <c r="AJ613" s="104">
        <v>7500</v>
      </c>
      <c r="AK613" s="104">
        <v>500</v>
      </c>
      <c r="AL613" s="104">
        <v>0</v>
      </c>
      <c r="AM613" s="104">
        <v>792</v>
      </c>
      <c r="AN613" s="104">
        <v>3092</v>
      </c>
      <c r="AO613" s="104">
        <v>4408</v>
      </c>
      <c r="AP613" s="105">
        <v>0.6</v>
      </c>
      <c r="AQ613" s="106" t="s">
        <v>66</v>
      </c>
      <c r="AS613" s="100">
        <f>AVERAGE(AJ$6:AJ613)</f>
        <v>6143.832236842105</v>
      </c>
      <c r="AT613" s="100">
        <f>AVERAGE(AN$6:AN613)</f>
        <v>2138.4917763157896</v>
      </c>
      <c r="AU613" s="100">
        <f>AVERAGE(AO$6:AO613)</f>
        <v>4005.3404605263158</v>
      </c>
      <c r="AV613" s="6"/>
      <c r="AX613" s="103">
        <v>608</v>
      </c>
      <c r="AY613" s="103">
        <v>1</v>
      </c>
      <c r="AZ613" s="103">
        <v>2</v>
      </c>
      <c r="BA613" s="103">
        <v>3</v>
      </c>
      <c r="BB613" s="104">
        <v>86</v>
      </c>
      <c r="BC613" s="103">
        <v>7</v>
      </c>
      <c r="BD613" s="103">
        <v>10</v>
      </c>
      <c r="BE613" s="104">
        <v>400</v>
      </c>
      <c r="BF613" s="103">
        <v>9</v>
      </c>
      <c r="BG613" s="104">
        <v>200</v>
      </c>
      <c r="BH613" s="104">
        <v>7800</v>
      </c>
      <c r="BI613" s="104">
        <v>300</v>
      </c>
      <c r="BJ613" s="104">
        <v>0</v>
      </c>
      <c r="BK613" s="104">
        <v>1014</v>
      </c>
      <c r="BL613" s="104">
        <v>2664</v>
      </c>
      <c r="BM613" s="104">
        <v>5136</v>
      </c>
      <c r="BN613" s="105">
        <v>0.45</v>
      </c>
      <c r="BO613" s="106" t="str">
        <v>No</v>
      </c>
      <c r="BQ613" s="100">
        <f>AVERAGE(BH$6:BH613)</f>
        <v>7446.2171052631575</v>
      </c>
      <c r="BR613" s="100">
        <f>AVERAGE(BL$6:BL613)</f>
        <v>2061.2582236842104</v>
      </c>
      <c r="BS613" s="100">
        <f>AVERAGE(BM$6:BM613)</f>
        <v>5384.9588815789475</v>
      </c>
      <c r="BT613" s="6"/>
      <c r="BU613" s="103">
        <v>608</v>
      </c>
      <c r="BV613" s="103">
        <v>4</v>
      </c>
      <c r="BW613" s="103">
        <v>5</v>
      </c>
      <c r="BX613" s="103">
        <v>1</v>
      </c>
      <c r="BY613" s="104">
        <v>48</v>
      </c>
      <c r="BZ613" s="103">
        <v>6</v>
      </c>
      <c r="CA613" s="103">
        <v>7</v>
      </c>
      <c r="CB613" s="104">
        <v>1600</v>
      </c>
      <c r="CC613" s="103">
        <v>3</v>
      </c>
      <c r="CD613" s="104">
        <v>500</v>
      </c>
      <c r="CE613" s="104">
        <v>4500</v>
      </c>
      <c r="CF613" s="104">
        <v>300</v>
      </c>
      <c r="CG613" s="104">
        <v>0</v>
      </c>
      <c r="CH613" s="104">
        <v>384</v>
      </c>
      <c r="CI613" s="104">
        <v>1134</v>
      </c>
      <c r="CJ613" s="104">
        <v>3366</v>
      </c>
      <c r="CK613" s="105">
        <v>0.15</v>
      </c>
      <c r="CL613" s="106" t="s">
        <v>66</v>
      </c>
      <c r="CN613" s="100">
        <f>AVERAGE(CE$6:CE613)</f>
        <v>7591.6118421052633</v>
      </c>
      <c r="CO613" s="100">
        <f>AVERAGE(CI$6:CI613)</f>
        <v>2106.3240131578946</v>
      </c>
      <c r="CP613" s="100">
        <f>AVERAGE(CJ$6:CJ613)</f>
        <v>5485.2878289473683</v>
      </c>
    </row>
    <row r="614" spans="2:94" ht="16" x14ac:dyDescent="0.2">
      <c r="B614" s="103">
        <v>609</v>
      </c>
      <c r="C614" s="103">
        <v>2</v>
      </c>
      <c r="D614" s="103">
        <v>3</v>
      </c>
      <c r="E614" s="103">
        <v>3</v>
      </c>
      <c r="F614" s="104">
        <v>40</v>
      </c>
      <c r="G614" s="103">
        <v>5</v>
      </c>
      <c r="H614" s="103">
        <v>8</v>
      </c>
      <c r="I614" s="104">
        <v>900</v>
      </c>
      <c r="J614" s="103">
        <v>6</v>
      </c>
      <c r="K614" s="104">
        <v>450</v>
      </c>
      <c r="L614" s="104">
        <v>4050</v>
      </c>
      <c r="M614" s="104">
        <v>500</v>
      </c>
      <c r="N614" s="104">
        <v>0</v>
      </c>
      <c r="O614" s="104">
        <v>480</v>
      </c>
      <c r="P614" s="104">
        <v>1880</v>
      </c>
      <c r="Q614" s="104">
        <v>2170</v>
      </c>
      <c r="R614" s="105">
        <v>0.3</v>
      </c>
      <c r="S614" s="106" t="s">
        <v>66</v>
      </c>
      <c r="U614" s="100">
        <f>AVERAGE(L$6:L614)</f>
        <v>4213.5467980295571</v>
      </c>
      <c r="V614" s="100">
        <f>AVERAGE(P$6:P614)</f>
        <v>1889.9343185550083</v>
      </c>
      <c r="W614" s="100">
        <f>AVERAGE(Q$6:Q614)</f>
        <v>2323.6124794745483</v>
      </c>
      <c r="X614" s="6"/>
      <c r="Z614" s="103">
        <v>609</v>
      </c>
      <c r="AA614" s="103">
        <v>0</v>
      </c>
      <c r="AB614" s="103">
        <v>2</v>
      </c>
      <c r="AC614" s="103">
        <v>2</v>
      </c>
      <c r="AD614" s="104">
        <v>24</v>
      </c>
      <c r="AE614" s="103">
        <v>9</v>
      </c>
      <c r="AF614" s="103">
        <v>11</v>
      </c>
      <c r="AG614" s="104">
        <v>0</v>
      </c>
      <c r="AH614" s="103">
        <v>11</v>
      </c>
      <c r="AI614" s="104">
        <v>300</v>
      </c>
      <c r="AJ614" s="104">
        <v>6900</v>
      </c>
      <c r="AK614" s="104">
        <v>500</v>
      </c>
      <c r="AL614" s="104">
        <v>0</v>
      </c>
      <c r="AM614" s="104">
        <v>504</v>
      </c>
      <c r="AN614" s="104">
        <v>2654</v>
      </c>
      <c r="AO614" s="104">
        <v>4246</v>
      </c>
      <c r="AP614" s="105">
        <v>0.55000000000000004</v>
      </c>
      <c r="AQ614" s="106" t="s">
        <v>66</v>
      </c>
      <c r="AS614" s="100">
        <f>AVERAGE(AJ$6:AJ614)</f>
        <v>6145.0738916256159</v>
      </c>
      <c r="AT614" s="100">
        <f>AVERAGE(AN$6:AN614)</f>
        <v>2139.3382594417076</v>
      </c>
      <c r="AU614" s="100">
        <f>AVERAGE(AO$6:AO614)</f>
        <v>4005.7356321839079</v>
      </c>
      <c r="AV614" s="6"/>
      <c r="AX614" s="103">
        <v>609</v>
      </c>
      <c r="AY614" s="103">
        <v>5</v>
      </c>
      <c r="AZ614" s="103">
        <v>4</v>
      </c>
      <c r="BA614" s="103">
        <v>2</v>
      </c>
      <c r="BB614" s="104">
        <v>66</v>
      </c>
      <c r="BC614" s="103">
        <v>9</v>
      </c>
      <c r="BD614" s="103">
        <v>11</v>
      </c>
      <c r="BE614" s="104">
        <v>2000</v>
      </c>
      <c r="BF614" s="103">
        <v>6</v>
      </c>
      <c r="BG614" s="104">
        <v>400</v>
      </c>
      <c r="BH614" s="104">
        <v>7200</v>
      </c>
      <c r="BI614" s="104">
        <v>300</v>
      </c>
      <c r="BJ614" s="104">
        <v>0</v>
      </c>
      <c r="BK614" s="104">
        <v>636</v>
      </c>
      <c r="BL614" s="104">
        <v>1836</v>
      </c>
      <c r="BM614" s="104">
        <v>5364</v>
      </c>
      <c r="BN614" s="105">
        <v>0.3</v>
      </c>
      <c r="BO614" s="106" t="str">
        <v>No</v>
      </c>
      <c r="BQ614" s="100">
        <f>AVERAGE(BH$6:BH614)</f>
        <v>7445.8128078817736</v>
      </c>
      <c r="BR614" s="100">
        <f>AVERAGE(BL$6:BL614)</f>
        <v>2060.8883415435139</v>
      </c>
      <c r="BS614" s="100">
        <f>AVERAGE(BM$6:BM614)</f>
        <v>5384.9244663382597</v>
      </c>
      <c r="BT614" s="6"/>
      <c r="BU614" s="103">
        <v>609</v>
      </c>
      <c r="BV614" s="103">
        <v>2</v>
      </c>
      <c r="BW614" s="103">
        <v>3</v>
      </c>
      <c r="BX614" s="103">
        <v>0</v>
      </c>
      <c r="BY614" s="104">
        <v>35</v>
      </c>
      <c r="BZ614" s="103">
        <v>8</v>
      </c>
      <c r="CA614" s="103">
        <v>8</v>
      </c>
      <c r="CB614" s="104">
        <v>800</v>
      </c>
      <c r="CC614" s="103">
        <v>6</v>
      </c>
      <c r="CD614" s="104">
        <v>300</v>
      </c>
      <c r="CE614" s="104">
        <v>5900</v>
      </c>
      <c r="CF614" s="104">
        <v>300</v>
      </c>
      <c r="CG614" s="104">
        <v>0</v>
      </c>
      <c r="CH614" s="104">
        <v>450</v>
      </c>
      <c r="CI614" s="104">
        <v>1650</v>
      </c>
      <c r="CJ614" s="104">
        <v>4250</v>
      </c>
      <c r="CK614" s="105">
        <v>0.3</v>
      </c>
      <c r="CL614" s="106" t="s">
        <v>66</v>
      </c>
      <c r="CN614" s="100">
        <f>AVERAGE(CE$6:CE614)</f>
        <v>7588.8341543513961</v>
      </c>
      <c r="CO614" s="100">
        <f>AVERAGE(CI$6:CI614)</f>
        <v>2105.5747126436781</v>
      </c>
      <c r="CP614" s="100">
        <f>AVERAGE(CJ$6:CJ614)</f>
        <v>5483.259441707718</v>
      </c>
    </row>
    <row r="615" spans="2:94" ht="16" x14ac:dyDescent="0.2">
      <c r="B615" s="103">
        <v>610</v>
      </c>
      <c r="C615" s="103">
        <v>2</v>
      </c>
      <c r="D615" s="103">
        <v>3</v>
      </c>
      <c r="E615" s="103">
        <v>2</v>
      </c>
      <c r="F615" s="104">
        <v>40</v>
      </c>
      <c r="G615" s="103">
        <v>6</v>
      </c>
      <c r="H615" s="103">
        <v>8</v>
      </c>
      <c r="I615" s="104">
        <v>900</v>
      </c>
      <c r="J615" s="103">
        <v>6</v>
      </c>
      <c r="K615" s="104">
        <v>450</v>
      </c>
      <c r="L615" s="104">
        <v>4050</v>
      </c>
      <c r="M615" s="104">
        <v>500</v>
      </c>
      <c r="N615" s="104">
        <v>0</v>
      </c>
      <c r="O615" s="104">
        <v>480</v>
      </c>
      <c r="P615" s="104">
        <v>1880</v>
      </c>
      <c r="Q615" s="104">
        <v>2170</v>
      </c>
      <c r="R615" s="105">
        <v>0.3</v>
      </c>
      <c r="S615" s="106" t="s">
        <v>66</v>
      </c>
      <c r="U615" s="100">
        <f>AVERAGE(L$6:L615)</f>
        <v>4213.2786885245905</v>
      </c>
      <c r="V615" s="100">
        <f>AVERAGE(P$6:P615)</f>
        <v>1889.9180327868853</v>
      </c>
      <c r="W615" s="100">
        <f>AVERAGE(Q$6:Q615)</f>
        <v>2323.3606557377047</v>
      </c>
      <c r="X615" s="6"/>
      <c r="Z615" s="103">
        <v>610</v>
      </c>
      <c r="AA615" s="103">
        <v>2</v>
      </c>
      <c r="AB615" s="103">
        <v>1</v>
      </c>
      <c r="AC615" s="103">
        <v>3</v>
      </c>
      <c r="AD615" s="104">
        <v>37</v>
      </c>
      <c r="AE615" s="103">
        <v>7</v>
      </c>
      <c r="AF615" s="103">
        <v>10</v>
      </c>
      <c r="AG615" s="104">
        <v>1200</v>
      </c>
      <c r="AH615" s="103">
        <v>8</v>
      </c>
      <c r="AI615" s="104">
        <v>150</v>
      </c>
      <c r="AJ615" s="104">
        <v>6150</v>
      </c>
      <c r="AK615" s="104">
        <v>500</v>
      </c>
      <c r="AL615" s="104">
        <v>0</v>
      </c>
      <c r="AM615" s="104">
        <v>536</v>
      </c>
      <c r="AN615" s="104">
        <v>2236</v>
      </c>
      <c r="AO615" s="104">
        <v>3914</v>
      </c>
      <c r="AP615" s="105">
        <v>0.4</v>
      </c>
      <c r="AQ615" s="106" t="s">
        <v>66</v>
      </c>
      <c r="AS615" s="100">
        <f>AVERAGE(AJ$6:AJ615)</f>
        <v>6145.0819672131147</v>
      </c>
      <c r="AT615" s="100">
        <f>AVERAGE(AN$6:AN615)</f>
        <v>2139.4967213114755</v>
      </c>
      <c r="AU615" s="100">
        <f>AVERAGE(AO$6:AO615)</f>
        <v>4005.5852459016392</v>
      </c>
      <c r="AV615" s="6"/>
      <c r="AX615" s="103">
        <v>610</v>
      </c>
      <c r="AY615" s="103">
        <v>2</v>
      </c>
      <c r="AZ615" s="103">
        <v>3</v>
      </c>
      <c r="BA615" s="103">
        <v>2</v>
      </c>
      <c r="BB615" s="104">
        <v>67</v>
      </c>
      <c r="BC615" s="103">
        <v>8</v>
      </c>
      <c r="BD615" s="103">
        <v>10</v>
      </c>
      <c r="BE615" s="104">
        <v>800</v>
      </c>
      <c r="BF615" s="103">
        <v>8</v>
      </c>
      <c r="BG615" s="104">
        <v>300</v>
      </c>
      <c r="BH615" s="104">
        <v>7500</v>
      </c>
      <c r="BI615" s="104">
        <v>300</v>
      </c>
      <c r="BJ615" s="104">
        <v>0</v>
      </c>
      <c r="BK615" s="104">
        <v>776</v>
      </c>
      <c r="BL615" s="104">
        <v>2276</v>
      </c>
      <c r="BM615" s="104">
        <v>5224</v>
      </c>
      <c r="BN615" s="105">
        <v>0.4</v>
      </c>
      <c r="BO615" s="106" t="str">
        <v>No</v>
      </c>
      <c r="BQ615" s="100">
        <f>AVERAGE(BH$6:BH615)</f>
        <v>7445.9016393442625</v>
      </c>
      <c r="BR615" s="100">
        <f>AVERAGE(BL$6:BL615)</f>
        <v>2061.2409836065572</v>
      </c>
      <c r="BS615" s="100">
        <f>AVERAGE(BM$6:BM615)</f>
        <v>5384.6606557377045</v>
      </c>
      <c r="BT615" s="6"/>
      <c r="BU615" s="103">
        <v>610</v>
      </c>
      <c r="BV615" s="103">
        <v>3</v>
      </c>
      <c r="BW615" s="103">
        <v>3</v>
      </c>
      <c r="BX615" s="103">
        <v>0</v>
      </c>
      <c r="BY615" s="104">
        <v>61</v>
      </c>
      <c r="BZ615" s="103">
        <v>7</v>
      </c>
      <c r="CA615" s="103">
        <v>7</v>
      </c>
      <c r="CB615" s="104">
        <v>1200</v>
      </c>
      <c r="CC615" s="103">
        <v>4</v>
      </c>
      <c r="CD615" s="104">
        <v>300</v>
      </c>
      <c r="CE615" s="104">
        <v>4700</v>
      </c>
      <c r="CF615" s="104">
        <v>300</v>
      </c>
      <c r="CG615" s="104">
        <v>0</v>
      </c>
      <c r="CH615" s="104">
        <v>484</v>
      </c>
      <c r="CI615" s="104">
        <v>1384</v>
      </c>
      <c r="CJ615" s="104">
        <v>3316</v>
      </c>
      <c r="CK615" s="105">
        <v>0.2</v>
      </c>
      <c r="CL615" s="106" t="s">
        <v>66</v>
      </c>
      <c r="CN615" s="100">
        <f>AVERAGE(CE$6:CE615)</f>
        <v>7584.0983606557375</v>
      </c>
      <c r="CO615" s="100">
        <f>AVERAGE(CI$6:CI615)</f>
        <v>2104.3918032786887</v>
      </c>
      <c r="CP615" s="100">
        <f>AVERAGE(CJ$6:CJ615)</f>
        <v>5479.7065573770487</v>
      </c>
    </row>
    <row r="616" spans="2:94" ht="16" x14ac:dyDescent="0.2">
      <c r="B616" s="103">
        <v>611</v>
      </c>
      <c r="C616" s="103">
        <v>4</v>
      </c>
      <c r="D616" s="103">
        <v>1</v>
      </c>
      <c r="E616" s="103">
        <v>4</v>
      </c>
      <c r="F616" s="104">
        <v>45</v>
      </c>
      <c r="G616" s="103">
        <v>6</v>
      </c>
      <c r="H616" s="103">
        <v>10</v>
      </c>
      <c r="I616" s="104">
        <v>1800</v>
      </c>
      <c r="J616" s="103">
        <v>6</v>
      </c>
      <c r="K616" s="104">
        <v>150</v>
      </c>
      <c r="L616" s="104">
        <v>4650</v>
      </c>
      <c r="M616" s="104">
        <v>500</v>
      </c>
      <c r="N616" s="104">
        <v>0</v>
      </c>
      <c r="O616" s="104">
        <v>510</v>
      </c>
      <c r="P616" s="104">
        <v>1910</v>
      </c>
      <c r="Q616" s="104">
        <v>2740</v>
      </c>
      <c r="R616" s="105">
        <v>0.3</v>
      </c>
      <c r="S616" s="106" t="s">
        <v>66</v>
      </c>
      <c r="U616" s="100">
        <f>AVERAGE(L$6:L616)</f>
        <v>4213.9934533551559</v>
      </c>
      <c r="V616" s="100">
        <f>AVERAGE(P$6:P616)</f>
        <v>1889.9509001636661</v>
      </c>
      <c r="W616" s="100">
        <f>AVERAGE(Q$6:Q616)</f>
        <v>2324.0425531914893</v>
      </c>
      <c r="X616" s="6"/>
      <c r="Z616" s="103">
        <v>611</v>
      </c>
      <c r="AA616" s="103">
        <v>0</v>
      </c>
      <c r="AB616" s="103">
        <v>3</v>
      </c>
      <c r="AC616" s="103">
        <v>1</v>
      </c>
      <c r="AD616" s="104">
        <v>90</v>
      </c>
      <c r="AE616" s="103">
        <v>8</v>
      </c>
      <c r="AF616" s="103">
        <v>9</v>
      </c>
      <c r="AG616" s="104">
        <v>0</v>
      </c>
      <c r="AH616" s="103">
        <v>9</v>
      </c>
      <c r="AI616" s="104">
        <v>450</v>
      </c>
      <c r="AJ616" s="104">
        <v>5850</v>
      </c>
      <c r="AK616" s="104">
        <v>500</v>
      </c>
      <c r="AL616" s="104">
        <v>0</v>
      </c>
      <c r="AM616" s="104">
        <v>1050</v>
      </c>
      <c r="AN616" s="104">
        <v>2900</v>
      </c>
      <c r="AO616" s="104">
        <v>2950</v>
      </c>
      <c r="AP616" s="105">
        <v>0.45</v>
      </c>
      <c r="AQ616" s="106" t="s">
        <v>66</v>
      </c>
      <c r="AS616" s="100">
        <f>AVERAGE(AJ$6:AJ616)</f>
        <v>6144.5990180032732</v>
      </c>
      <c r="AT616" s="100">
        <f>AVERAGE(AN$6:AN616)</f>
        <v>2140.7414075286415</v>
      </c>
      <c r="AU616" s="100">
        <f>AVERAGE(AO$6:AO616)</f>
        <v>4003.8576104746317</v>
      </c>
      <c r="AV616" s="6"/>
      <c r="AX616" s="103">
        <v>611</v>
      </c>
      <c r="AY616" s="103">
        <v>3</v>
      </c>
      <c r="AZ616" s="103">
        <v>3</v>
      </c>
      <c r="BA616" s="103">
        <v>1</v>
      </c>
      <c r="BB616" s="104">
        <v>50</v>
      </c>
      <c r="BC616" s="103">
        <v>8</v>
      </c>
      <c r="BD616" s="103">
        <v>9</v>
      </c>
      <c r="BE616" s="104">
        <v>1200</v>
      </c>
      <c r="BF616" s="103">
        <v>6</v>
      </c>
      <c r="BG616" s="104">
        <v>300</v>
      </c>
      <c r="BH616" s="104">
        <v>6300</v>
      </c>
      <c r="BI616" s="104">
        <v>300</v>
      </c>
      <c r="BJ616" s="104">
        <v>0</v>
      </c>
      <c r="BK616" s="104">
        <v>540</v>
      </c>
      <c r="BL616" s="104">
        <v>1740</v>
      </c>
      <c r="BM616" s="104">
        <v>4560</v>
      </c>
      <c r="BN616" s="105">
        <v>0.3</v>
      </c>
      <c r="BO616" s="106" t="str">
        <v>No</v>
      </c>
      <c r="BQ616" s="100">
        <f>AVERAGE(BH$6:BH616)</f>
        <v>7444.0261865793782</v>
      </c>
      <c r="BR616" s="100">
        <f>AVERAGE(BL$6:BL616)</f>
        <v>2060.7152209492633</v>
      </c>
      <c r="BS616" s="100">
        <f>AVERAGE(BM$6:BM616)</f>
        <v>5383.3109656301149</v>
      </c>
      <c r="BT616" s="6"/>
      <c r="BU616" s="103">
        <v>611</v>
      </c>
      <c r="BV616" s="103">
        <v>2</v>
      </c>
      <c r="BW616" s="103">
        <v>2</v>
      </c>
      <c r="BX616" s="103">
        <v>3</v>
      </c>
      <c r="BY616" s="104">
        <v>44</v>
      </c>
      <c r="BZ616" s="103">
        <v>9</v>
      </c>
      <c r="CA616" s="103">
        <v>12</v>
      </c>
      <c r="CB616" s="104">
        <v>800</v>
      </c>
      <c r="CC616" s="103">
        <v>10</v>
      </c>
      <c r="CD616" s="104">
        <v>200</v>
      </c>
      <c r="CE616" s="104">
        <v>9000</v>
      </c>
      <c r="CF616" s="104">
        <v>300</v>
      </c>
      <c r="CG616" s="104">
        <v>0</v>
      </c>
      <c r="CH616" s="104">
        <v>680</v>
      </c>
      <c r="CI616" s="104">
        <v>2480</v>
      </c>
      <c r="CJ616" s="104">
        <v>6520</v>
      </c>
      <c r="CK616" s="105">
        <v>0.5</v>
      </c>
      <c r="CL616" s="106" t="s">
        <v>66</v>
      </c>
      <c r="CN616" s="100">
        <f>AVERAGE(CE$6:CE616)</f>
        <v>7586.4157119476267</v>
      </c>
      <c r="CO616" s="100">
        <f>AVERAGE(CI$6:CI616)</f>
        <v>2105.0065466448445</v>
      </c>
      <c r="CP616" s="100">
        <f>AVERAGE(CJ$6:CJ616)</f>
        <v>5481.4091653027826</v>
      </c>
    </row>
    <row r="617" spans="2:94" ht="16" x14ac:dyDescent="0.2">
      <c r="B617" s="103">
        <v>612</v>
      </c>
      <c r="C617" s="103">
        <v>0</v>
      </c>
      <c r="D617" s="103">
        <v>3</v>
      </c>
      <c r="E617" s="103">
        <v>5</v>
      </c>
      <c r="F617" s="104">
        <v>49</v>
      </c>
      <c r="G617" s="103">
        <v>5</v>
      </c>
      <c r="H617" s="103">
        <v>10</v>
      </c>
      <c r="I617" s="104">
        <v>0</v>
      </c>
      <c r="J617" s="103">
        <v>10</v>
      </c>
      <c r="K617" s="104">
        <v>450</v>
      </c>
      <c r="L617" s="104">
        <v>4950</v>
      </c>
      <c r="M617" s="104">
        <v>500</v>
      </c>
      <c r="N617" s="104">
        <v>0</v>
      </c>
      <c r="O617" s="104">
        <v>730</v>
      </c>
      <c r="P617" s="104">
        <v>2730</v>
      </c>
      <c r="Q617" s="104">
        <v>2220</v>
      </c>
      <c r="R617" s="105">
        <v>0.5</v>
      </c>
      <c r="S617" s="106" t="s">
        <v>66</v>
      </c>
      <c r="U617" s="100">
        <f>AVERAGE(L$6:L617)</f>
        <v>4215.1960784313724</v>
      </c>
      <c r="V617" s="100">
        <f>AVERAGE(P$6:P617)</f>
        <v>1891.3235294117646</v>
      </c>
      <c r="W617" s="100">
        <f>AVERAGE(Q$6:Q617)</f>
        <v>2323.872549019608</v>
      </c>
      <c r="X617" s="6"/>
      <c r="Z617" s="103">
        <v>612</v>
      </c>
      <c r="AA617" s="103">
        <v>5</v>
      </c>
      <c r="AB617" s="103">
        <v>2</v>
      </c>
      <c r="AC617" s="103">
        <v>2</v>
      </c>
      <c r="AD617" s="104">
        <v>63</v>
      </c>
      <c r="AE617" s="103">
        <v>7</v>
      </c>
      <c r="AF617" s="103">
        <v>9</v>
      </c>
      <c r="AG617" s="104">
        <v>3000</v>
      </c>
      <c r="AH617" s="103">
        <v>4</v>
      </c>
      <c r="AI617" s="104">
        <v>300</v>
      </c>
      <c r="AJ617" s="104">
        <v>5700</v>
      </c>
      <c r="AK617" s="104">
        <v>500</v>
      </c>
      <c r="AL617" s="104">
        <v>0</v>
      </c>
      <c r="AM617" s="104">
        <v>492</v>
      </c>
      <c r="AN617" s="104">
        <v>1592</v>
      </c>
      <c r="AO617" s="104">
        <v>4108</v>
      </c>
      <c r="AP617" s="105">
        <v>0.2</v>
      </c>
      <c r="AQ617" s="106" t="s">
        <v>66</v>
      </c>
      <c r="AS617" s="100">
        <f>AVERAGE(AJ$6:AJ617)</f>
        <v>6143.8725490196075</v>
      </c>
      <c r="AT617" s="100">
        <f>AVERAGE(AN$6:AN617)</f>
        <v>2139.8447712418301</v>
      </c>
      <c r="AU617" s="100">
        <f>AVERAGE(AO$6:AO617)</f>
        <v>4004.0277777777778</v>
      </c>
      <c r="AV617" s="6"/>
      <c r="AX617" s="103">
        <v>612</v>
      </c>
      <c r="AY617" s="103">
        <v>3</v>
      </c>
      <c r="AZ617" s="103">
        <v>4</v>
      </c>
      <c r="BA617" s="103">
        <v>2</v>
      </c>
      <c r="BB617" s="104">
        <v>37</v>
      </c>
      <c r="BC617" s="103">
        <v>7</v>
      </c>
      <c r="BD617" s="103">
        <v>9</v>
      </c>
      <c r="BE617" s="104">
        <v>1200</v>
      </c>
      <c r="BF617" s="103">
        <v>6</v>
      </c>
      <c r="BG617" s="104">
        <v>400</v>
      </c>
      <c r="BH617" s="104">
        <v>6400</v>
      </c>
      <c r="BI617" s="104">
        <v>300</v>
      </c>
      <c r="BJ617" s="104">
        <v>0</v>
      </c>
      <c r="BK617" s="104">
        <v>462</v>
      </c>
      <c r="BL617" s="104">
        <v>1662</v>
      </c>
      <c r="BM617" s="104">
        <v>4738</v>
      </c>
      <c r="BN617" s="105">
        <v>0.3</v>
      </c>
      <c r="BO617" s="106" t="str">
        <v>No</v>
      </c>
      <c r="BQ617" s="100">
        <f>AVERAGE(BH$6:BH617)</f>
        <v>7442.3202614379088</v>
      </c>
      <c r="BR617" s="100">
        <f>AVERAGE(BL$6:BL617)</f>
        <v>2060.0637254901962</v>
      </c>
      <c r="BS617" s="100">
        <f>AVERAGE(BM$6:BM617)</f>
        <v>5382.2565359477121</v>
      </c>
      <c r="BT617" s="6"/>
      <c r="BU617" s="103">
        <v>612</v>
      </c>
      <c r="BV617" s="103">
        <v>2</v>
      </c>
      <c r="BW617" s="103">
        <v>2</v>
      </c>
      <c r="BX617" s="103">
        <v>1</v>
      </c>
      <c r="BY617" s="104">
        <v>50</v>
      </c>
      <c r="BZ617" s="103">
        <v>12</v>
      </c>
      <c r="CA617" s="103">
        <v>13</v>
      </c>
      <c r="CB617" s="104">
        <v>800</v>
      </c>
      <c r="CC617" s="103">
        <v>11</v>
      </c>
      <c r="CD617" s="104">
        <v>200</v>
      </c>
      <c r="CE617" s="104">
        <v>9800</v>
      </c>
      <c r="CF617" s="104">
        <v>300</v>
      </c>
      <c r="CG617" s="104">
        <v>0</v>
      </c>
      <c r="CH617" s="104">
        <v>790</v>
      </c>
      <c r="CI617" s="104">
        <v>2740</v>
      </c>
      <c r="CJ617" s="104">
        <v>7060</v>
      </c>
      <c r="CK617" s="105">
        <v>0.55000000000000004</v>
      </c>
      <c r="CL617" s="106" t="s">
        <v>66</v>
      </c>
      <c r="CN617" s="100">
        <f>AVERAGE(CE$6:CE617)</f>
        <v>7590.0326797385624</v>
      </c>
      <c r="CO617" s="100">
        <f>AVERAGE(CI$6:CI617)</f>
        <v>2106.044117647059</v>
      </c>
      <c r="CP617" s="100">
        <f>AVERAGE(CJ$6:CJ617)</f>
        <v>5483.9885620915029</v>
      </c>
    </row>
    <row r="618" spans="2:94" ht="16" x14ac:dyDescent="0.2">
      <c r="B618" s="103">
        <v>613</v>
      </c>
      <c r="C618" s="103">
        <v>4</v>
      </c>
      <c r="D618" s="103">
        <v>2</v>
      </c>
      <c r="E618" s="103">
        <v>2</v>
      </c>
      <c r="F618" s="104">
        <v>48</v>
      </c>
      <c r="G618" s="103">
        <v>6</v>
      </c>
      <c r="H618" s="103">
        <v>8</v>
      </c>
      <c r="I618" s="104">
        <v>1800</v>
      </c>
      <c r="J618" s="103">
        <v>4</v>
      </c>
      <c r="K618" s="104">
        <v>300</v>
      </c>
      <c r="L618" s="104">
        <v>3900</v>
      </c>
      <c r="M618" s="104">
        <v>500</v>
      </c>
      <c r="N618" s="104">
        <v>0</v>
      </c>
      <c r="O618" s="104">
        <v>432</v>
      </c>
      <c r="P618" s="104">
        <v>1532</v>
      </c>
      <c r="Q618" s="104">
        <v>2368</v>
      </c>
      <c r="R618" s="105">
        <v>0.2</v>
      </c>
      <c r="S618" s="106" t="s">
        <v>66</v>
      </c>
      <c r="U618" s="100">
        <f>AVERAGE(L$6:L618)</f>
        <v>4214.6818923327892</v>
      </c>
      <c r="V618" s="100">
        <f>AVERAGE(P$6:P618)</f>
        <v>1890.7373572593801</v>
      </c>
      <c r="W618" s="100">
        <f>AVERAGE(Q$6:Q618)</f>
        <v>2323.9445350734095</v>
      </c>
      <c r="X618" s="6"/>
      <c r="Z618" s="103">
        <v>613</v>
      </c>
      <c r="AA618" s="103">
        <v>0</v>
      </c>
      <c r="AB618" s="103">
        <v>3</v>
      </c>
      <c r="AC618" s="103">
        <v>3</v>
      </c>
      <c r="AD618" s="104">
        <v>60</v>
      </c>
      <c r="AE618" s="103">
        <v>6</v>
      </c>
      <c r="AF618" s="103">
        <v>9</v>
      </c>
      <c r="AG618" s="104">
        <v>0</v>
      </c>
      <c r="AH618" s="103">
        <v>9</v>
      </c>
      <c r="AI618" s="104">
        <v>450</v>
      </c>
      <c r="AJ618" s="104">
        <v>5850</v>
      </c>
      <c r="AK618" s="104">
        <v>500</v>
      </c>
      <c r="AL618" s="104">
        <v>0</v>
      </c>
      <c r="AM618" s="104">
        <v>780</v>
      </c>
      <c r="AN618" s="104">
        <v>2630</v>
      </c>
      <c r="AO618" s="104">
        <v>3220</v>
      </c>
      <c r="AP618" s="105">
        <v>0.45</v>
      </c>
      <c r="AQ618" s="106" t="s">
        <v>66</v>
      </c>
      <c r="AS618" s="100">
        <f>AVERAGE(AJ$6:AJ618)</f>
        <v>6143.3931484502446</v>
      </c>
      <c r="AT618" s="100">
        <f>AVERAGE(AN$6:AN618)</f>
        <v>2140.6443719412723</v>
      </c>
      <c r="AU618" s="100">
        <f>AVERAGE(AO$6:AO618)</f>
        <v>4002.7487765089722</v>
      </c>
      <c r="AV618" s="6"/>
      <c r="AX618" s="103">
        <v>613</v>
      </c>
      <c r="AY618" s="103">
        <v>3</v>
      </c>
      <c r="AZ618" s="103">
        <v>1</v>
      </c>
      <c r="BA618" s="103">
        <v>3</v>
      </c>
      <c r="BB618" s="104">
        <v>30</v>
      </c>
      <c r="BC618" s="103">
        <v>8</v>
      </c>
      <c r="BD618" s="103">
        <v>11</v>
      </c>
      <c r="BE618" s="104">
        <v>1200</v>
      </c>
      <c r="BF618" s="103">
        <v>8</v>
      </c>
      <c r="BG618" s="104">
        <v>100</v>
      </c>
      <c r="BH618" s="104">
        <v>7700</v>
      </c>
      <c r="BI618" s="104">
        <v>300</v>
      </c>
      <c r="BJ618" s="104">
        <v>0</v>
      </c>
      <c r="BK618" s="104">
        <v>480</v>
      </c>
      <c r="BL618" s="104">
        <v>1980</v>
      </c>
      <c r="BM618" s="104">
        <v>5720</v>
      </c>
      <c r="BN618" s="105">
        <v>0.4</v>
      </c>
      <c r="BO618" s="106" t="str">
        <v>No</v>
      </c>
      <c r="BQ618" s="100">
        <f>AVERAGE(BH$6:BH618)</f>
        <v>7442.7406199021207</v>
      </c>
      <c r="BR618" s="100">
        <f>AVERAGE(BL$6:BL618)</f>
        <v>2059.9331158238174</v>
      </c>
      <c r="BS618" s="100">
        <f>AVERAGE(BM$6:BM618)</f>
        <v>5382.8075040783033</v>
      </c>
      <c r="BT618" s="6"/>
      <c r="BU618" s="103">
        <v>613</v>
      </c>
      <c r="BV618" s="103">
        <v>5</v>
      </c>
      <c r="BW618" s="103">
        <v>3</v>
      </c>
      <c r="BX618" s="103">
        <v>2</v>
      </c>
      <c r="BY618" s="104">
        <v>74</v>
      </c>
      <c r="BZ618" s="103">
        <v>6</v>
      </c>
      <c r="CA618" s="103">
        <v>8</v>
      </c>
      <c r="CB618" s="104">
        <v>2000</v>
      </c>
      <c r="CC618" s="103">
        <v>3</v>
      </c>
      <c r="CD618" s="104">
        <v>300</v>
      </c>
      <c r="CE618" s="104">
        <v>4700</v>
      </c>
      <c r="CF618" s="104">
        <v>300</v>
      </c>
      <c r="CG618" s="104">
        <v>0</v>
      </c>
      <c r="CH618" s="104">
        <v>462</v>
      </c>
      <c r="CI618" s="104">
        <v>1212</v>
      </c>
      <c r="CJ618" s="104">
        <v>3488</v>
      </c>
      <c r="CK618" s="105">
        <v>0.15</v>
      </c>
      <c r="CL618" s="106" t="s">
        <v>66</v>
      </c>
      <c r="CN618" s="100">
        <f>AVERAGE(CE$6:CE618)</f>
        <v>7585.3181076672108</v>
      </c>
      <c r="CO618" s="100">
        <f>AVERAGE(CI$6:CI618)</f>
        <v>2104.5856443719413</v>
      </c>
      <c r="CP618" s="100">
        <f>AVERAGE(CJ$6:CJ618)</f>
        <v>5480.7324632952696</v>
      </c>
    </row>
    <row r="619" spans="2:94" ht="16" x14ac:dyDescent="0.2">
      <c r="B619" s="103">
        <v>614</v>
      </c>
      <c r="C619" s="103">
        <v>1</v>
      </c>
      <c r="D619" s="103">
        <v>4</v>
      </c>
      <c r="E619" s="103">
        <v>3</v>
      </c>
      <c r="F619" s="104">
        <v>36</v>
      </c>
      <c r="G619" s="103">
        <v>8</v>
      </c>
      <c r="H619" s="103">
        <v>11</v>
      </c>
      <c r="I619" s="104">
        <v>450</v>
      </c>
      <c r="J619" s="103">
        <v>10</v>
      </c>
      <c r="K619" s="104">
        <v>600</v>
      </c>
      <c r="L619" s="104">
        <v>5550</v>
      </c>
      <c r="M619" s="104">
        <v>500</v>
      </c>
      <c r="N619" s="104">
        <v>0</v>
      </c>
      <c r="O619" s="104">
        <v>600</v>
      </c>
      <c r="P619" s="104">
        <v>2600</v>
      </c>
      <c r="Q619" s="104">
        <v>2950</v>
      </c>
      <c r="R619" s="105">
        <v>0.5</v>
      </c>
      <c r="S619" s="106" t="s">
        <v>66</v>
      </c>
      <c r="U619" s="100">
        <f>AVERAGE(L$6:L619)</f>
        <v>4216.8566775244299</v>
      </c>
      <c r="V619" s="100">
        <f>AVERAGE(P$6:P619)</f>
        <v>1891.8925081433224</v>
      </c>
      <c r="W619" s="100">
        <f>AVERAGE(Q$6:Q619)</f>
        <v>2324.9641693811077</v>
      </c>
      <c r="X619" s="6"/>
      <c r="Z619" s="103">
        <v>614</v>
      </c>
      <c r="AA619" s="103">
        <v>3</v>
      </c>
      <c r="AB619" s="103">
        <v>2</v>
      </c>
      <c r="AC619" s="103">
        <v>2</v>
      </c>
      <c r="AD619" s="104">
        <v>62</v>
      </c>
      <c r="AE619" s="103">
        <v>6</v>
      </c>
      <c r="AF619" s="103">
        <v>8</v>
      </c>
      <c r="AG619" s="104">
        <v>1800</v>
      </c>
      <c r="AH619" s="103">
        <v>5</v>
      </c>
      <c r="AI619" s="104">
        <v>300</v>
      </c>
      <c r="AJ619" s="104">
        <v>5100</v>
      </c>
      <c r="AK619" s="104">
        <v>500</v>
      </c>
      <c r="AL619" s="104">
        <v>0</v>
      </c>
      <c r="AM619" s="104">
        <v>550</v>
      </c>
      <c r="AN619" s="104">
        <v>1800</v>
      </c>
      <c r="AO619" s="104">
        <v>3300</v>
      </c>
      <c r="AP619" s="105">
        <v>0.25</v>
      </c>
      <c r="AQ619" s="106" t="s">
        <v>66</v>
      </c>
      <c r="AS619" s="100">
        <f>AVERAGE(AJ$6:AJ619)</f>
        <v>6141.6938110749188</v>
      </c>
      <c r="AT619" s="100">
        <f>AVERAGE(AN$6:AN619)</f>
        <v>2140.0895765472314</v>
      </c>
      <c r="AU619" s="100">
        <f>AVERAGE(AO$6:AO619)</f>
        <v>4001.6042345276874</v>
      </c>
      <c r="AV619" s="6"/>
      <c r="AX619" s="103">
        <v>614</v>
      </c>
      <c r="AY619" s="103">
        <v>3</v>
      </c>
      <c r="AZ619" s="103">
        <v>3</v>
      </c>
      <c r="BA619" s="103">
        <v>5</v>
      </c>
      <c r="BB619" s="104">
        <v>63</v>
      </c>
      <c r="BC619" s="103">
        <v>11</v>
      </c>
      <c r="BD619" s="103">
        <v>16</v>
      </c>
      <c r="BE619" s="104">
        <v>1200</v>
      </c>
      <c r="BF619" s="103">
        <v>13</v>
      </c>
      <c r="BG619" s="104">
        <v>300</v>
      </c>
      <c r="BH619" s="104">
        <v>11900</v>
      </c>
      <c r="BI619" s="104">
        <v>300</v>
      </c>
      <c r="BJ619" s="104">
        <v>0</v>
      </c>
      <c r="BK619" s="104">
        <v>1059</v>
      </c>
      <c r="BL619" s="104">
        <v>3309</v>
      </c>
      <c r="BM619" s="104">
        <v>8591</v>
      </c>
      <c r="BN619" s="105">
        <v>0.65</v>
      </c>
      <c r="BO619" s="106" t="str">
        <v>No</v>
      </c>
      <c r="BQ619" s="100">
        <f>AVERAGE(BH$6:BH619)</f>
        <v>7450</v>
      </c>
      <c r="BR619" s="100">
        <f>AVERAGE(BL$6:BL619)</f>
        <v>2061.9674267100977</v>
      </c>
      <c r="BS619" s="100">
        <f>AVERAGE(BM$6:BM619)</f>
        <v>5388.0325732899018</v>
      </c>
      <c r="BT619" s="6"/>
      <c r="BU619" s="103">
        <v>614</v>
      </c>
      <c r="BV619" s="103">
        <v>5</v>
      </c>
      <c r="BW619" s="103">
        <v>2</v>
      </c>
      <c r="BX619" s="103">
        <v>4</v>
      </c>
      <c r="BY619" s="104">
        <v>70</v>
      </c>
      <c r="BZ619" s="103">
        <v>5</v>
      </c>
      <c r="CA619" s="103">
        <v>9</v>
      </c>
      <c r="CB619" s="104">
        <v>2000</v>
      </c>
      <c r="CC619" s="103">
        <v>4</v>
      </c>
      <c r="CD619" s="104">
        <v>200</v>
      </c>
      <c r="CE619" s="104">
        <v>5400</v>
      </c>
      <c r="CF619" s="104">
        <v>300</v>
      </c>
      <c r="CG619" s="104">
        <v>0</v>
      </c>
      <c r="CH619" s="104">
        <v>520</v>
      </c>
      <c r="CI619" s="104">
        <v>1420</v>
      </c>
      <c r="CJ619" s="104">
        <v>3980</v>
      </c>
      <c r="CK619" s="105">
        <v>0.2</v>
      </c>
      <c r="CL619" s="106" t="s">
        <v>66</v>
      </c>
      <c r="CN619" s="100">
        <f>AVERAGE(CE$6:CE619)</f>
        <v>7581.7589576547234</v>
      </c>
      <c r="CO619" s="100">
        <f>AVERAGE(CI$6:CI619)</f>
        <v>2103.4706840390882</v>
      </c>
      <c r="CP619" s="100">
        <f>AVERAGE(CJ$6:CJ619)</f>
        <v>5478.2882736156353</v>
      </c>
    </row>
    <row r="620" spans="2:94" ht="16" x14ac:dyDescent="0.2">
      <c r="B620" s="103">
        <v>615</v>
      </c>
      <c r="C620" s="103">
        <v>0</v>
      </c>
      <c r="D620" s="103">
        <v>4</v>
      </c>
      <c r="E620" s="103">
        <v>3</v>
      </c>
      <c r="F620" s="104">
        <v>58</v>
      </c>
      <c r="G620" s="103">
        <v>5</v>
      </c>
      <c r="H620" s="103">
        <v>8</v>
      </c>
      <c r="I620" s="104">
        <v>0</v>
      </c>
      <c r="J620" s="103">
        <v>8</v>
      </c>
      <c r="K620" s="104">
        <v>600</v>
      </c>
      <c r="L620" s="104">
        <v>4200</v>
      </c>
      <c r="M620" s="104">
        <v>500</v>
      </c>
      <c r="N620" s="104">
        <v>0</v>
      </c>
      <c r="O620" s="104">
        <v>704</v>
      </c>
      <c r="P620" s="104">
        <v>2404</v>
      </c>
      <c r="Q620" s="104">
        <v>1796</v>
      </c>
      <c r="R620" s="105">
        <v>0.4</v>
      </c>
      <c r="S620" s="106" t="s">
        <v>66</v>
      </c>
      <c r="U620" s="100">
        <f>AVERAGE(L$6:L620)</f>
        <v>4216.8292682926831</v>
      </c>
      <c r="V620" s="100">
        <f>AVERAGE(P$6:P620)</f>
        <v>1892.7252032520325</v>
      </c>
      <c r="W620" s="100">
        <f>AVERAGE(Q$6:Q620)</f>
        <v>2324.1040650406503</v>
      </c>
      <c r="X620" s="6"/>
      <c r="Z620" s="103">
        <v>615</v>
      </c>
      <c r="AA620" s="103">
        <v>1</v>
      </c>
      <c r="AB620" s="103">
        <v>4</v>
      </c>
      <c r="AC620" s="103">
        <v>4</v>
      </c>
      <c r="AD620" s="104">
        <v>36</v>
      </c>
      <c r="AE620" s="103">
        <v>7</v>
      </c>
      <c r="AF620" s="103">
        <v>11</v>
      </c>
      <c r="AG620" s="104">
        <v>600</v>
      </c>
      <c r="AH620" s="103">
        <v>10</v>
      </c>
      <c r="AI620" s="104">
        <v>600</v>
      </c>
      <c r="AJ620" s="104">
        <v>7200</v>
      </c>
      <c r="AK620" s="104">
        <v>500</v>
      </c>
      <c r="AL620" s="104">
        <v>0</v>
      </c>
      <c r="AM620" s="104">
        <v>600</v>
      </c>
      <c r="AN620" s="104">
        <v>2600</v>
      </c>
      <c r="AO620" s="104">
        <v>4600</v>
      </c>
      <c r="AP620" s="105">
        <v>0.5</v>
      </c>
      <c r="AQ620" s="106" t="s">
        <v>66</v>
      </c>
      <c r="AS620" s="100">
        <f>AVERAGE(AJ$6:AJ620)</f>
        <v>6143.4146341463411</v>
      </c>
      <c r="AT620" s="100">
        <f>AVERAGE(AN$6:AN620)</f>
        <v>2140.8373983739839</v>
      </c>
      <c r="AU620" s="100">
        <f>AVERAGE(AO$6:AO620)</f>
        <v>4002.5772357723577</v>
      </c>
      <c r="AV620" s="6"/>
      <c r="AX620" s="103">
        <v>615</v>
      </c>
      <c r="AY620" s="103">
        <v>3</v>
      </c>
      <c r="AZ620" s="103">
        <v>3</v>
      </c>
      <c r="BA620" s="103">
        <v>2</v>
      </c>
      <c r="BB620" s="104">
        <v>16</v>
      </c>
      <c r="BC620" s="103">
        <v>8</v>
      </c>
      <c r="BD620" s="103">
        <v>10</v>
      </c>
      <c r="BE620" s="104">
        <v>1200</v>
      </c>
      <c r="BF620" s="103">
        <v>7</v>
      </c>
      <c r="BG620" s="104">
        <v>300</v>
      </c>
      <c r="BH620" s="104">
        <v>7100</v>
      </c>
      <c r="BI620" s="104">
        <v>300</v>
      </c>
      <c r="BJ620" s="104">
        <v>0</v>
      </c>
      <c r="BK620" s="104">
        <v>352</v>
      </c>
      <c r="BL620" s="104">
        <v>1702</v>
      </c>
      <c r="BM620" s="104">
        <v>5398</v>
      </c>
      <c r="BN620" s="105">
        <v>0.35</v>
      </c>
      <c r="BO620" s="106" t="str">
        <v>No</v>
      </c>
      <c r="BQ620" s="100">
        <f>AVERAGE(BH$6:BH620)</f>
        <v>7449.4308943089427</v>
      </c>
      <c r="BR620" s="100">
        <f>AVERAGE(BL$6:BL620)</f>
        <v>2061.3821138211383</v>
      </c>
      <c r="BS620" s="100">
        <f>AVERAGE(BM$6:BM620)</f>
        <v>5388.0487804878048</v>
      </c>
      <c r="BT620" s="6"/>
      <c r="BU620" s="103">
        <v>615</v>
      </c>
      <c r="BV620" s="103">
        <v>2</v>
      </c>
      <c r="BW620" s="103">
        <v>4</v>
      </c>
      <c r="BX620" s="103">
        <v>2</v>
      </c>
      <c r="BY620" s="104">
        <v>70</v>
      </c>
      <c r="BZ620" s="103">
        <v>7</v>
      </c>
      <c r="CA620" s="103">
        <v>9</v>
      </c>
      <c r="CB620" s="104">
        <v>800</v>
      </c>
      <c r="CC620" s="103">
        <v>7</v>
      </c>
      <c r="CD620" s="104">
        <v>400</v>
      </c>
      <c r="CE620" s="104">
        <v>6800</v>
      </c>
      <c r="CF620" s="104">
        <v>300</v>
      </c>
      <c r="CG620" s="104">
        <v>0</v>
      </c>
      <c r="CH620" s="104">
        <v>730</v>
      </c>
      <c r="CI620" s="104">
        <v>2080</v>
      </c>
      <c r="CJ620" s="104">
        <v>4720</v>
      </c>
      <c r="CK620" s="105">
        <v>0.35</v>
      </c>
      <c r="CL620" s="106" t="s">
        <v>66</v>
      </c>
      <c r="CN620" s="100">
        <f>AVERAGE(CE$6:CE620)</f>
        <v>7580.4878048780483</v>
      </c>
      <c r="CO620" s="100">
        <f>AVERAGE(CI$6:CI620)</f>
        <v>2103.4325203252033</v>
      </c>
      <c r="CP620" s="100">
        <f>AVERAGE(CJ$6:CJ620)</f>
        <v>5477.0552845528455</v>
      </c>
    </row>
    <row r="621" spans="2:94" ht="16" x14ac:dyDescent="0.2">
      <c r="B621" s="103">
        <v>616</v>
      </c>
      <c r="C621" s="103">
        <v>4</v>
      </c>
      <c r="D621" s="103">
        <v>4</v>
      </c>
      <c r="E621" s="103">
        <v>4</v>
      </c>
      <c r="F621" s="104">
        <v>42</v>
      </c>
      <c r="G621" s="103">
        <v>6</v>
      </c>
      <c r="H621" s="103">
        <v>10</v>
      </c>
      <c r="I621" s="104">
        <v>1800</v>
      </c>
      <c r="J621" s="103">
        <v>6</v>
      </c>
      <c r="K621" s="104">
        <v>600</v>
      </c>
      <c r="L621" s="104">
        <v>5100</v>
      </c>
      <c r="M621" s="104">
        <v>500</v>
      </c>
      <c r="N621" s="104">
        <v>0</v>
      </c>
      <c r="O621" s="104">
        <v>492</v>
      </c>
      <c r="P621" s="104">
        <v>1892</v>
      </c>
      <c r="Q621" s="104">
        <v>3208</v>
      </c>
      <c r="R621" s="105">
        <v>0.3</v>
      </c>
      <c r="S621" s="106" t="s">
        <v>66</v>
      </c>
      <c r="U621" s="100">
        <f>AVERAGE(L$6:L621)</f>
        <v>4218.2629870129867</v>
      </c>
      <c r="V621" s="100">
        <f>AVERAGE(P$6:P621)</f>
        <v>1892.7240259740261</v>
      </c>
      <c r="W621" s="100">
        <f>AVERAGE(Q$6:Q621)</f>
        <v>2325.5389610389611</v>
      </c>
      <c r="X621" s="6"/>
      <c r="Z621" s="103">
        <v>616</v>
      </c>
      <c r="AA621" s="103">
        <v>3</v>
      </c>
      <c r="AB621" s="103">
        <v>2</v>
      </c>
      <c r="AC621" s="103">
        <v>4</v>
      </c>
      <c r="AD621" s="104">
        <v>64</v>
      </c>
      <c r="AE621" s="103">
        <v>6</v>
      </c>
      <c r="AF621" s="103">
        <v>10</v>
      </c>
      <c r="AG621" s="104">
        <v>1800</v>
      </c>
      <c r="AH621" s="103">
        <v>7</v>
      </c>
      <c r="AI621" s="104">
        <v>300</v>
      </c>
      <c r="AJ621" s="104">
        <v>6300</v>
      </c>
      <c r="AK621" s="104">
        <v>500</v>
      </c>
      <c r="AL621" s="104">
        <v>0</v>
      </c>
      <c r="AM621" s="104">
        <v>688</v>
      </c>
      <c r="AN621" s="104">
        <v>2238</v>
      </c>
      <c r="AO621" s="104">
        <v>4062</v>
      </c>
      <c r="AP621" s="105">
        <v>0.35</v>
      </c>
      <c r="AQ621" s="106" t="s">
        <v>66</v>
      </c>
      <c r="AS621" s="100">
        <f>AVERAGE(AJ$6:AJ621)</f>
        <v>6143.6688311688313</v>
      </c>
      <c r="AT621" s="100">
        <f>AVERAGE(AN$6:AN621)</f>
        <v>2140.9951298701299</v>
      </c>
      <c r="AU621" s="100">
        <f>AVERAGE(AO$6:AO621)</f>
        <v>4002.6737012987014</v>
      </c>
      <c r="AV621" s="6"/>
      <c r="AX621" s="103">
        <v>616</v>
      </c>
      <c r="AY621" s="103">
        <v>2</v>
      </c>
      <c r="AZ621" s="103">
        <v>2</v>
      </c>
      <c r="BA621" s="103">
        <v>2</v>
      </c>
      <c r="BB621" s="104">
        <v>96</v>
      </c>
      <c r="BC621" s="103">
        <v>6</v>
      </c>
      <c r="BD621" s="103">
        <v>8</v>
      </c>
      <c r="BE621" s="104">
        <v>800</v>
      </c>
      <c r="BF621" s="103">
        <v>6</v>
      </c>
      <c r="BG621" s="104">
        <v>200</v>
      </c>
      <c r="BH621" s="104">
        <v>5800</v>
      </c>
      <c r="BI621" s="104">
        <v>300</v>
      </c>
      <c r="BJ621" s="104">
        <v>0</v>
      </c>
      <c r="BK621" s="104">
        <v>816</v>
      </c>
      <c r="BL621" s="104">
        <v>2016</v>
      </c>
      <c r="BM621" s="104">
        <v>3784</v>
      </c>
      <c r="BN621" s="105">
        <v>0.3</v>
      </c>
      <c r="BO621" s="106" t="str">
        <v>No</v>
      </c>
      <c r="BQ621" s="100">
        <f>AVERAGE(BH$6:BH621)</f>
        <v>7446.7532467532465</v>
      </c>
      <c r="BR621" s="100">
        <f>AVERAGE(BL$6:BL621)</f>
        <v>2061.3084415584417</v>
      </c>
      <c r="BS621" s="100">
        <f>AVERAGE(BM$6:BM621)</f>
        <v>5385.4448051948048</v>
      </c>
      <c r="BT621" s="6"/>
      <c r="BU621" s="103">
        <v>616</v>
      </c>
      <c r="BV621" s="103">
        <v>0</v>
      </c>
      <c r="BW621" s="103">
        <v>1</v>
      </c>
      <c r="BX621" s="103">
        <v>5</v>
      </c>
      <c r="BY621" s="104">
        <v>48</v>
      </c>
      <c r="BZ621" s="103">
        <v>7</v>
      </c>
      <c r="CA621" s="103">
        <v>12</v>
      </c>
      <c r="CB621" s="104">
        <v>0</v>
      </c>
      <c r="CC621" s="103">
        <v>12</v>
      </c>
      <c r="CD621" s="104">
        <v>100</v>
      </c>
      <c r="CE621" s="104">
        <v>9700</v>
      </c>
      <c r="CF621" s="104">
        <v>300</v>
      </c>
      <c r="CG621" s="104">
        <v>0</v>
      </c>
      <c r="CH621" s="104">
        <v>816</v>
      </c>
      <c r="CI621" s="104">
        <v>2916</v>
      </c>
      <c r="CJ621" s="104">
        <v>6784</v>
      </c>
      <c r="CK621" s="105">
        <v>0.6</v>
      </c>
      <c r="CL621" s="106" t="s">
        <v>66</v>
      </c>
      <c r="CN621" s="100">
        <f>AVERAGE(CE$6:CE621)</f>
        <v>7583.9285714285716</v>
      </c>
      <c r="CO621" s="100">
        <f>AVERAGE(CI$6:CI621)</f>
        <v>2104.7516233766232</v>
      </c>
      <c r="CP621" s="100">
        <f>AVERAGE(CJ$6:CJ621)</f>
        <v>5479.1769480519479</v>
      </c>
    </row>
    <row r="622" spans="2:94" ht="16" x14ac:dyDescent="0.2">
      <c r="B622" s="103">
        <v>617</v>
      </c>
      <c r="C622" s="103">
        <v>4</v>
      </c>
      <c r="D622" s="103">
        <v>2</v>
      </c>
      <c r="E622" s="103">
        <v>3</v>
      </c>
      <c r="F622" s="104">
        <v>42</v>
      </c>
      <c r="G622" s="103">
        <v>5</v>
      </c>
      <c r="H622" s="103">
        <v>8</v>
      </c>
      <c r="I622" s="104">
        <v>1800</v>
      </c>
      <c r="J622" s="103">
        <v>4</v>
      </c>
      <c r="K622" s="104">
        <v>300</v>
      </c>
      <c r="L622" s="104">
        <v>3900</v>
      </c>
      <c r="M622" s="104">
        <v>500</v>
      </c>
      <c r="N622" s="104">
        <v>0</v>
      </c>
      <c r="O622" s="104">
        <v>408</v>
      </c>
      <c r="P622" s="104">
        <v>1508</v>
      </c>
      <c r="Q622" s="104">
        <v>2392</v>
      </c>
      <c r="R622" s="105">
        <v>0.2</v>
      </c>
      <c r="S622" s="106" t="s">
        <v>66</v>
      </c>
      <c r="U622" s="100">
        <f>AVERAGE(L$6:L622)</f>
        <v>4217.7471636952996</v>
      </c>
      <c r="V622" s="100">
        <f>AVERAGE(P$6:P622)</f>
        <v>1892.100486223663</v>
      </c>
      <c r="W622" s="100">
        <f>AVERAGE(Q$6:Q622)</f>
        <v>2325.6466774716368</v>
      </c>
      <c r="X622" s="6"/>
      <c r="Z622" s="103">
        <v>617</v>
      </c>
      <c r="AA622" s="103">
        <v>0</v>
      </c>
      <c r="AB622" s="103">
        <v>3</v>
      </c>
      <c r="AC622" s="103">
        <v>4</v>
      </c>
      <c r="AD622" s="104">
        <v>35</v>
      </c>
      <c r="AE622" s="103">
        <v>3</v>
      </c>
      <c r="AF622" s="103">
        <v>7</v>
      </c>
      <c r="AG622" s="104">
        <v>0</v>
      </c>
      <c r="AH622" s="103">
        <v>7</v>
      </c>
      <c r="AI622" s="104">
        <v>450</v>
      </c>
      <c r="AJ622" s="104">
        <v>4650</v>
      </c>
      <c r="AK622" s="104">
        <v>500</v>
      </c>
      <c r="AL622" s="104">
        <v>0</v>
      </c>
      <c r="AM622" s="104">
        <v>485</v>
      </c>
      <c r="AN622" s="104">
        <v>2035</v>
      </c>
      <c r="AO622" s="104">
        <v>2615</v>
      </c>
      <c r="AP622" s="105">
        <v>0.35</v>
      </c>
      <c r="AQ622" s="106" t="s">
        <v>66</v>
      </c>
      <c r="AS622" s="100">
        <f>AVERAGE(AJ$6:AJ622)</f>
        <v>6141.247974068071</v>
      </c>
      <c r="AT622" s="100">
        <f>AVERAGE(AN$6:AN622)</f>
        <v>2140.8233387358187</v>
      </c>
      <c r="AU622" s="100">
        <f>AVERAGE(AO$6:AO622)</f>
        <v>4000.4246353322528</v>
      </c>
      <c r="AV622" s="6"/>
      <c r="AX622" s="103">
        <v>617</v>
      </c>
      <c r="AY622" s="103">
        <v>3</v>
      </c>
      <c r="AZ622" s="103">
        <v>3</v>
      </c>
      <c r="BA622" s="103">
        <v>0</v>
      </c>
      <c r="BB622" s="104">
        <v>22</v>
      </c>
      <c r="BC622" s="103">
        <v>7</v>
      </c>
      <c r="BD622" s="103">
        <v>7</v>
      </c>
      <c r="BE622" s="104">
        <v>1200</v>
      </c>
      <c r="BF622" s="103">
        <v>4</v>
      </c>
      <c r="BG622" s="104">
        <v>300</v>
      </c>
      <c r="BH622" s="104">
        <v>4700</v>
      </c>
      <c r="BI622" s="104">
        <v>300</v>
      </c>
      <c r="BJ622" s="104">
        <v>0</v>
      </c>
      <c r="BK622" s="104">
        <v>328</v>
      </c>
      <c r="BL622" s="104">
        <v>1228</v>
      </c>
      <c r="BM622" s="104">
        <v>3472</v>
      </c>
      <c r="BN622" s="105">
        <v>0.2</v>
      </c>
      <c r="BO622" s="106" t="str">
        <v>No</v>
      </c>
      <c r="BQ622" s="100">
        <f>AVERAGE(BH$6:BH622)</f>
        <v>7442.3014586709887</v>
      </c>
      <c r="BR622" s="100">
        <f>AVERAGE(BL$6:BL622)</f>
        <v>2059.9578606158834</v>
      </c>
      <c r="BS622" s="100">
        <f>AVERAGE(BM$6:BM622)</f>
        <v>5382.3435980551058</v>
      </c>
      <c r="BT622" s="6"/>
      <c r="BU622" s="103">
        <v>617</v>
      </c>
      <c r="BV622" s="103">
        <v>1</v>
      </c>
      <c r="BW622" s="103">
        <v>5</v>
      </c>
      <c r="BX622" s="103">
        <v>1</v>
      </c>
      <c r="BY622" s="104">
        <v>50</v>
      </c>
      <c r="BZ622" s="103">
        <v>6</v>
      </c>
      <c r="CA622" s="103">
        <v>7</v>
      </c>
      <c r="CB622" s="104">
        <v>400</v>
      </c>
      <c r="CC622" s="103">
        <v>6</v>
      </c>
      <c r="CD622" s="104">
        <v>500</v>
      </c>
      <c r="CE622" s="104">
        <v>5700</v>
      </c>
      <c r="CF622" s="104">
        <v>300</v>
      </c>
      <c r="CG622" s="104">
        <v>0</v>
      </c>
      <c r="CH622" s="104">
        <v>540</v>
      </c>
      <c r="CI622" s="104">
        <v>1740</v>
      </c>
      <c r="CJ622" s="104">
        <v>3960</v>
      </c>
      <c r="CK622" s="105">
        <v>0.3</v>
      </c>
      <c r="CL622" s="106" t="s">
        <v>66</v>
      </c>
      <c r="CN622" s="100">
        <f>AVERAGE(CE$6:CE622)</f>
        <v>7580.8752025931926</v>
      </c>
      <c r="CO622" s="100">
        <f>AVERAGE(CI$6:CI622)</f>
        <v>2104.1604538087522</v>
      </c>
      <c r="CP622" s="100">
        <f>AVERAGE(CJ$6:CJ622)</f>
        <v>5476.7147487844404</v>
      </c>
    </row>
    <row r="623" spans="2:94" ht="16" x14ac:dyDescent="0.2">
      <c r="B623" s="103">
        <v>618</v>
      </c>
      <c r="C623" s="103">
        <v>1</v>
      </c>
      <c r="D623" s="103">
        <v>2</v>
      </c>
      <c r="E623" s="103">
        <v>2</v>
      </c>
      <c r="F623" s="104">
        <v>42</v>
      </c>
      <c r="G623" s="103">
        <v>6</v>
      </c>
      <c r="H623" s="103">
        <v>8</v>
      </c>
      <c r="I623" s="104">
        <v>450</v>
      </c>
      <c r="J623" s="103">
        <v>7</v>
      </c>
      <c r="K623" s="104">
        <v>300</v>
      </c>
      <c r="L623" s="104">
        <v>3900</v>
      </c>
      <c r="M623" s="104">
        <v>500</v>
      </c>
      <c r="N623" s="104">
        <v>0</v>
      </c>
      <c r="O623" s="104">
        <v>534</v>
      </c>
      <c r="P623" s="104">
        <v>2084</v>
      </c>
      <c r="Q623" s="104">
        <v>1816</v>
      </c>
      <c r="R623" s="105">
        <v>0.35</v>
      </c>
      <c r="S623" s="106" t="s">
        <v>66</v>
      </c>
      <c r="U623" s="100">
        <f>AVERAGE(L$6:L623)</f>
        <v>4217.2330097087379</v>
      </c>
      <c r="V623" s="100">
        <f>AVERAGE(P$6:P623)</f>
        <v>1892.411003236246</v>
      </c>
      <c r="W623" s="100">
        <f>AVERAGE(Q$6:Q623)</f>
        <v>2324.8220064724919</v>
      </c>
      <c r="X623" s="6"/>
      <c r="Z623" s="103">
        <v>618</v>
      </c>
      <c r="AA623" s="103">
        <v>2</v>
      </c>
      <c r="AB623" s="103">
        <v>4</v>
      </c>
      <c r="AC623" s="103">
        <v>3</v>
      </c>
      <c r="AD623" s="104">
        <v>49</v>
      </c>
      <c r="AE623" s="103">
        <v>8</v>
      </c>
      <c r="AF623" s="103">
        <v>11</v>
      </c>
      <c r="AG623" s="104">
        <v>1200</v>
      </c>
      <c r="AH623" s="103">
        <v>9</v>
      </c>
      <c r="AI623" s="104">
        <v>600</v>
      </c>
      <c r="AJ623" s="104">
        <v>7200</v>
      </c>
      <c r="AK623" s="104">
        <v>500</v>
      </c>
      <c r="AL623" s="104">
        <v>0</v>
      </c>
      <c r="AM623" s="104">
        <v>681</v>
      </c>
      <c r="AN623" s="104">
        <v>2531</v>
      </c>
      <c r="AO623" s="104">
        <v>4669</v>
      </c>
      <c r="AP623" s="105">
        <v>0.45</v>
      </c>
      <c r="AQ623" s="106" t="s">
        <v>66</v>
      </c>
      <c r="AS623" s="100">
        <f>AVERAGE(AJ$6:AJ623)</f>
        <v>6142.961165048544</v>
      </c>
      <c r="AT623" s="100">
        <f>AVERAGE(AN$6:AN623)</f>
        <v>2141.4546925566342</v>
      </c>
      <c r="AU623" s="100">
        <f>AVERAGE(AO$6:AO623)</f>
        <v>4001.5064724919093</v>
      </c>
      <c r="AV623" s="6"/>
      <c r="AX623" s="103">
        <v>618</v>
      </c>
      <c r="AY623" s="103">
        <v>3</v>
      </c>
      <c r="AZ623" s="103">
        <v>4</v>
      </c>
      <c r="BA623" s="103">
        <v>1</v>
      </c>
      <c r="BB623" s="104">
        <v>36</v>
      </c>
      <c r="BC623" s="103">
        <v>5</v>
      </c>
      <c r="BD623" s="103">
        <v>6</v>
      </c>
      <c r="BE623" s="104">
        <v>1200</v>
      </c>
      <c r="BF623" s="103">
        <v>3</v>
      </c>
      <c r="BG623" s="104">
        <v>400</v>
      </c>
      <c r="BH623" s="104">
        <v>4000</v>
      </c>
      <c r="BI623" s="104">
        <v>300</v>
      </c>
      <c r="BJ623" s="104">
        <v>0</v>
      </c>
      <c r="BK623" s="104">
        <v>348</v>
      </c>
      <c r="BL623" s="104">
        <v>1098</v>
      </c>
      <c r="BM623" s="104">
        <v>2902</v>
      </c>
      <c r="BN623" s="105">
        <v>0.15</v>
      </c>
      <c r="BO623" s="106" t="str">
        <v>No</v>
      </c>
      <c r="BQ623" s="100">
        <f>AVERAGE(BH$6:BH623)</f>
        <v>7436.7313915857603</v>
      </c>
      <c r="BR623" s="100">
        <f>AVERAGE(BL$6:BL623)</f>
        <v>2058.401294498382</v>
      </c>
      <c r="BS623" s="100">
        <f>AVERAGE(BM$6:BM623)</f>
        <v>5378.3300970873788</v>
      </c>
      <c r="BT623" s="6"/>
      <c r="BU623" s="103">
        <v>618</v>
      </c>
      <c r="BV623" s="103">
        <v>4</v>
      </c>
      <c r="BW623" s="103">
        <v>3</v>
      </c>
      <c r="BX623" s="103">
        <v>1</v>
      </c>
      <c r="BY623" s="104">
        <v>46</v>
      </c>
      <c r="BZ623" s="103">
        <v>7</v>
      </c>
      <c r="CA623" s="103">
        <v>8</v>
      </c>
      <c r="CB623" s="104">
        <v>1600</v>
      </c>
      <c r="CC623" s="103">
        <v>4</v>
      </c>
      <c r="CD623" s="104">
        <v>300</v>
      </c>
      <c r="CE623" s="104">
        <v>5100</v>
      </c>
      <c r="CF623" s="104">
        <v>300</v>
      </c>
      <c r="CG623" s="104">
        <v>0</v>
      </c>
      <c r="CH623" s="104">
        <v>424</v>
      </c>
      <c r="CI623" s="104">
        <v>1324</v>
      </c>
      <c r="CJ623" s="104">
        <v>3776</v>
      </c>
      <c r="CK623" s="105">
        <v>0.2</v>
      </c>
      <c r="CL623" s="106" t="s">
        <v>66</v>
      </c>
      <c r="CN623" s="100">
        <f>AVERAGE(CE$6:CE623)</f>
        <v>7576.8608414239479</v>
      </c>
      <c r="CO623" s="100">
        <f>AVERAGE(CI$6:CI623)</f>
        <v>2102.8980582524273</v>
      </c>
      <c r="CP623" s="100">
        <f>AVERAGE(CJ$6:CJ623)</f>
        <v>5473.9627831715206</v>
      </c>
    </row>
    <row r="624" spans="2:94" ht="16" x14ac:dyDescent="0.2">
      <c r="B624" s="103">
        <v>619</v>
      </c>
      <c r="C624" s="103">
        <v>5</v>
      </c>
      <c r="D624" s="103">
        <v>3</v>
      </c>
      <c r="E624" s="103">
        <v>0</v>
      </c>
      <c r="F624" s="104">
        <v>29</v>
      </c>
      <c r="G624" s="103">
        <v>6</v>
      </c>
      <c r="H624" s="103">
        <v>6</v>
      </c>
      <c r="I624" s="104">
        <v>2250</v>
      </c>
      <c r="J624" s="103">
        <v>1</v>
      </c>
      <c r="K624" s="104">
        <v>450</v>
      </c>
      <c r="L624" s="104">
        <v>3150</v>
      </c>
      <c r="M624" s="104">
        <v>500</v>
      </c>
      <c r="N624" s="104">
        <v>0</v>
      </c>
      <c r="O624" s="104">
        <v>269</v>
      </c>
      <c r="P624" s="104">
        <v>919</v>
      </c>
      <c r="Q624" s="104">
        <v>2231</v>
      </c>
      <c r="R624" s="105">
        <v>0.05</v>
      </c>
      <c r="S624" s="106" t="s">
        <v>66</v>
      </c>
      <c r="U624" s="100">
        <f>AVERAGE(L$6:L624)</f>
        <v>4215.5088852988692</v>
      </c>
      <c r="V624" s="100">
        <f>AVERAGE(P$6:P624)</f>
        <v>1890.83844911147</v>
      </c>
      <c r="W624" s="100">
        <f>AVERAGE(Q$6:Q624)</f>
        <v>2324.670436187399</v>
      </c>
      <c r="X624" s="6"/>
      <c r="Z624" s="103">
        <v>619</v>
      </c>
      <c r="AA624" s="103">
        <v>3</v>
      </c>
      <c r="AB624" s="103">
        <v>3</v>
      </c>
      <c r="AC624" s="103">
        <v>0</v>
      </c>
      <c r="AD624" s="104">
        <v>40</v>
      </c>
      <c r="AE624" s="103">
        <v>8</v>
      </c>
      <c r="AF624" s="103">
        <v>8</v>
      </c>
      <c r="AG624" s="104">
        <v>1800</v>
      </c>
      <c r="AH624" s="103">
        <v>5</v>
      </c>
      <c r="AI624" s="104">
        <v>450</v>
      </c>
      <c r="AJ624" s="104">
        <v>5250</v>
      </c>
      <c r="AK624" s="104">
        <v>500</v>
      </c>
      <c r="AL624" s="104">
        <v>0</v>
      </c>
      <c r="AM624" s="104">
        <v>440</v>
      </c>
      <c r="AN624" s="104">
        <v>1690</v>
      </c>
      <c r="AO624" s="104">
        <v>3560</v>
      </c>
      <c r="AP624" s="105">
        <v>0.25</v>
      </c>
      <c r="AQ624" s="106" t="s">
        <v>66</v>
      </c>
      <c r="AS624" s="100">
        <f>AVERAGE(AJ$6:AJ624)</f>
        <v>6141.5185783521811</v>
      </c>
      <c r="AT624" s="100">
        <f>AVERAGE(AN$6:AN624)</f>
        <v>2140.7253634894992</v>
      </c>
      <c r="AU624" s="100">
        <f>AVERAGE(AO$6:AO624)</f>
        <v>4000.7932148626819</v>
      </c>
      <c r="AV624" s="6"/>
      <c r="AX624" s="103">
        <v>619</v>
      </c>
      <c r="AY624" s="103">
        <v>4</v>
      </c>
      <c r="AZ624" s="103">
        <v>3</v>
      </c>
      <c r="BA624" s="103">
        <v>4</v>
      </c>
      <c r="BB624" s="104">
        <v>24</v>
      </c>
      <c r="BC624" s="103">
        <v>9</v>
      </c>
      <c r="BD624" s="103">
        <v>13</v>
      </c>
      <c r="BE624" s="104">
        <v>1600</v>
      </c>
      <c r="BF624" s="103">
        <v>9</v>
      </c>
      <c r="BG624" s="104">
        <v>300</v>
      </c>
      <c r="BH624" s="104">
        <v>9100</v>
      </c>
      <c r="BI624" s="104">
        <v>300</v>
      </c>
      <c r="BJ624" s="104">
        <v>0</v>
      </c>
      <c r="BK624" s="104">
        <v>456</v>
      </c>
      <c r="BL624" s="104">
        <v>2106</v>
      </c>
      <c r="BM624" s="104">
        <v>6994</v>
      </c>
      <c r="BN624" s="105">
        <v>0.45</v>
      </c>
      <c r="BO624" s="106" t="str">
        <v>No</v>
      </c>
      <c r="BQ624" s="100">
        <f>AVERAGE(BH$6:BH624)</f>
        <v>7439.4184168012926</v>
      </c>
      <c r="BR624" s="100">
        <f>AVERAGE(BL$6:BL624)</f>
        <v>2058.4781906300486</v>
      </c>
      <c r="BS624" s="100">
        <f>AVERAGE(BM$6:BM624)</f>
        <v>5380.9402261712439</v>
      </c>
      <c r="BT624" s="6"/>
      <c r="BU624" s="103">
        <v>619</v>
      </c>
      <c r="BV624" s="103">
        <v>1</v>
      </c>
      <c r="BW624" s="103">
        <v>2</v>
      </c>
      <c r="BX624" s="103">
        <v>5</v>
      </c>
      <c r="BY624" s="104">
        <v>66</v>
      </c>
      <c r="BZ624" s="103">
        <v>7</v>
      </c>
      <c r="CA624" s="103">
        <v>12</v>
      </c>
      <c r="CB624" s="104">
        <v>400</v>
      </c>
      <c r="CC624" s="103">
        <v>11</v>
      </c>
      <c r="CD624" s="104">
        <v>200</v>
      </c>
      <c r="CE624" s="104">
        <v>9400</v>
      </c>
      <c r="CF624" s="104">
        <v>300</v>
      </c>
      <c r="CG624" s="104">
        <v>0</v>
      </c>
      <c r="CH624" s="104">
        <v>966</v>
      </c>
      <c r="CI624" s="104">
        <v>2916</v>
      </c>
      <c r="CJ624" s="104">
        <v>6484</v>
      </c>
      <c r="CK624" s="105">
        <v>0.55000000000000004</v>
      </c>
      <c r="CL624" s="106" t="s">
        <v>66</v>
      </c>
      <c r="CN624" s="100">
        <f>AVERAGE(CE$6:CE624)</f>
        <v>7579.8061389337645</v>
      </c>
      <c r="CO624" s="100">
        <f>AVERAGE(CI$6:CI624)</f>
        <v>2104.211631663974</v>
      </c>
      <c r="CP624" s="100">
        <f>AVERAGE(CJ$6:CJ624)</f>
        <v>5475.5945072697896</v>
      </c>
    </row>
    <row r="625" spans="2:94" ht="16" x14ac:dyDescent="0.2">
      <c r="B625" s="103">
        <v>620</v>
      </c>
      <c r="C625" s="103">
        <v>2</v>
      </c>
      <c r="D625" s="103">
        <v>3</v>
      </c>
      <c r="E625" s="103">
        <v>3</v>
      </c>
      <c r="F625" s="104">
        <v>77</v>
      </c>
      <c r="G625" s="103">
        <v>6</v>
      </c>
      <c r="H625" s="103">
        <v>9</v>
      </c>
      <c r="I625" s="104">
        <v>900</v>
      </c>
      <c r="J625" s="103">
        <v>7</v>
      </c>
      <c r="K625" s="104">
        <v>450</v>
      </c>
      <c r="L625" s="104">
        <v>4500</v>
      </c>
      <c r="M625" s="104">
        <v>500</v>
      </c>
      <c r="N625" s="104">
        <v>0</v>
      </c>
      <c r="O625" s="104">
        <v>779</v>
      </c>
      <c r="P625" s="104">
        <v>2329</v>
      </c>
      <c r="Q625" s="104">
        <v>2171</v>
      </c>
      <c r="R625" s="105">
        <v>0.35</v>
      </c>
      <c r="S625" s="106" t="s">
        <v>66</v>
      </c>
      <c r="U625" s="100">
        <f>AVERAGE(L$6:L625)</f>
        <v>4215.9677419354839</v>
      </c>
      <c r="V625" s="100">
        <f>AVERAGE(P$6:P625)</f>
        <v>1891.5451612903225</v>
      </c>
      <c r="W625" s="100">
        <f>AVERAGE(Q$6:Q625)</f>
        <v>2324.4225806451614</v>
      </c>
      <c r="X625" s="6"/>
      <c r="Z625" s="103">
        <v>620</v>
      </c>
      <c r="AA625" s="103">
        <v>1</v>
      </c>
      <c r="AB625" s="103">
        <v>3</v>
      </c>
      <c r="AC625" s="103">
        <v>2</v>
      </c>
      <c r="AD625" s="104">
        <v>38</v>
      </c>
      <c r="AE625" s="103">
        <v>4</v>
      </c>
      <c r="AF625" s="103">
        <v>6</v>
      </c>
      <c r="AG625" s="104">
        <v>600</v>
      </c>
      <c r="AH625" s="103">
        <v>5</v>
      </c>
      <c r="AI625" s="104">
        <v>450</v>
      </c>
      <c r="AJ625" s="104">
        <v>4050</v>
      </c>
      <c r="AK625" s="104">
        <v>500</v>
      </c>
      <c r="AL625" s="104">
        <v>0</v>
      </c>
      <c r="AM625" s="104">
        <v>430</v>
      </c>
      <c r="AN625" s="104">
        <v>1680</v>
      </c>
      <c r="AO625" s="104">
        <v>2370</v>
      </c>
      <c r="AP625" s="105">
        <v>0.25</v>
      </c>
      <c r="AQ625" s="106" t="s">
        <v>66</v>
      </c>
      <c r="AS625" s="100">
        <f>AVERAGE(AJ$6:AJ625)</f>
        <v>6138.1451612903229</v>
      </c>
      <c r="AT625" s="100">
        <f>AVERAGE(AN$6:AN625)</f>
        <v>2139.9822580645159</v>
      </c>
      <c r="AU625" s="100">
        <f>AVERAGE(AO$6:AO625)</f>
        <v>3998.1629032258065</v>
      </c>
      <c r="AV625" s="6"/>
      <c r="AX625" s="103">
        <v>620</v>
      </c>
      <c r="AY625" s="103">
        <v>3</v>
      </c>
      <c r="AZ625" s="103">
        <v>3</v>
      </c>
      <c r="BA625" s="103">
        <v>1</v>
      </c>
      <c r="BB625" s="104">
        <v>37</v>
      </c>
      <c r="BC625" s="103">
        <v>11</v>
      </c>
      <c r="BD625" s="103">
        <v>12</v>
      </c>
      <c r="BE625" s="104">
        <v>1200</v>
      </c>
      <c r="BF625" s="103">
        <v>9</v>
      </c>
      <c r="BG625" s="104">
        <v>300</v>
      </c>
      <c r="BH625" s="104">
        <v>8700</v>
      </c>
      <c r="BI625" s="104">
        <v>300</v>
      </c>
      <c r="BJ625" s="104">
        <v>0</v>
      </c>
      <c r="BK625" s="104">
        <v>573</v>
      </c>
      <c r="BL625" s="104">
        <v>2223</v>
      </c>
      <c r="BM625" s="104">
        <v>6477</v>
      </c>
      <c r="BN625" s="105">
        <v>0.45</v>
      </c>
      <c r="BO625" s="106" t="str">
        <v>No</v>
      </c>
      <c r="BQ625" s="100">
        <f>AVERAGE(BH$6:BH625)</f>
        <v>7441.4516129032254</v>
      </c>
      <c r="BR625" s="100">
        <f>AVERAGE(BL$6:BL625)</f>
        <v>2058.7435483870968</v>
      </c>
      <c r="BS625" s="100">
        <f>AVERAGE(BM$6:BM625)</f>
        <v>5382.7080645161286</v>
      </c>
      <c r="BT625" s="6"/>
      <c r="BU625" s="103">
        <v>620</v>
      </c>
      <c r="BV625" s="103">
        <v>4</v>
      </c>
      <c r="BW625" s="103">
        <v>2</v>
      </c>
      <c r="BX625" s="103">
        <v>2</v>
      </c>
      <c r="BY625" s="104">
        <v>71</v>
      </c>
      <c r="BZ625" s="103">
        <v>9</v>
      </c>
      <c r="CA625" s="103">
        <v>11</v>
      </c>
      <c r="CB625" s="104">
        <v>1600</v>
      </c>
      <c r="CC625" s="103">
        <v>7</v>
      </c>
      <c r="CD625" s="104">
        <v>200</v>
      </c>
      <c r="CE625" s="104">
        <v>7400</v>
      </c>
      <c r="CF625" s="104">
        <v>300</v>
      </c>
      <c r="CG625" s="104">
        <v>0</v>
      </c>
      <c r="CH625" s="104">
        <v>737</v>
      </c>
      <c r="CI625" s="104">
        <v>2087</v>
      </c>
      <c r="CJ625" s="104">
        <v>5313</v>
      </c>
      <c r="CK625" s="105">
        <v>0.35</v>
      </c>
      <c r="CL625" s="106" t="s">
        <v>66</v>
      </c>
      <c r="CN625" s="100">
        <f>AVERAGE(CE$6:CE625)</f>
        <v>7579.5161290322585</v>
      </c>
      <c r="CO625" s="100">
        <f>AVERAGE(CI$6:CI625)</f>
        <v>2104.1838709677418</v>
      </c>
      <c r="CP625" s="100">
        <f>AVERAGE(CJ$6:CJ625)</f>
        <v>5475.3322580645163</v>
      </c>
    </row>
    <row r="626" spans="2:94" ht="16" x14ac:dyDescent="0.2">
      <c r="B626" s="103">
        <v>621</v>
      </c>
      <c r="C626" s="103">
        <v>0</v>
      </c>
      <c r="D626" s="103">
        <v>3</v>
      </c>
      <c r="E626" s="103">
        <v>3</v>
      </c>
      <c r="F626" s="104">
        <v>75</v>
      </c>
      <c r="G626" s="103">
        <v>5</v>
      </c>
      <c r="H626" s="103">
        <v>8</v>
      </c>
      <c r="I626" s="104">
        <v>0</v>
      </c>
      <c r="J626" s="103">
        <v>8</v>
      </c>
      <c r="K626" s="104">
        <v>450</v>
      </c>
      <c r="L626" s="104">
        <v>4050</v>
      </c>
      <c r="M626" s="104">
        <v>500</v>
      </c>
      <c r="N626" s="104">
        <v>0</v>
      </c>
      <c r="O626" s="104">
        <v>840</v>
      </c>
      <c r="P626" s="104">
        <v>2540</v>
      </c>
      <c r="Q626" s="104">
        <v>1510</v>
      </c>
      <c r="R626" s="105">
        <v>0.4</v>
      </c>
      <c r="S626" s="106" t="s">
        <v>66</v>
      </c>
      <c r="U626" s="100">
        <f>AVERAGE(L$6:L626)</f>
        <v>4215.7004830917876</v>
      </c>
      <c r="V626" s="100">
        <f>AVERAGE(P$6:P626)</f>
        <v>1892.5893719806763</v>
      </c>
      <c r="W626" s="100">
        <f>AVERAGE(Q$6:Q626)</f>
        <v>2323.1111111111113</v>
      </c>
      <c r="X626" s="6"/>
      <c r="Z626" s="103">
        <v>621</v>
      </c>
      <c r="AA626" s="103">
        <v>4</v>
      </c>
      <c r="AB626" s="103">
        <v>2</v>
      </c>
      <c r="AC626" s="103">
        <v>1</v>
      </c>
      <c r="AD626" s="104">
        <v>55</v>
      </c>
      <c r="AE626" s="103">
        <v>7</v>
      </c>
      <c r="AF626" s="103">
        <v>8</v>
      </c>
      <c r="AG626" s="104">
        <v>2400</v>
      </c>
      <c r="AH626" s="103">
        <v>4</v>
      </c>
      <c r="AI626" s="104">
        <v>300</v>
      </c>
      <c r="AJ626" s="104">
        <v>5100</v>
      </c>
      <c r="AK626" s="104">
        <v>500</v>
      </c>
      <c r="AL626" s="104">
        <v>0</v>
      </c>
      <c r="AM626" s="104">
        <v>460</v>
      </c>
      <c r="AN626" s="104">
        <v>1560</v>
      </c>
      <c r="AO626" s="104">
        <v>3540</v>
      </c>
      <c r="AP626" s="105">
        <v>0.2</v>
      </c>
      <c r="AQ626" s="106" t="s">
        <v>66</v>
      </c>
      <c r="AS626" s="100">
        <f>AVERAGE(AJ$6:AJ626)</f>
        <v>6136.4734299516904</v>
      </c>
      <c r="AT626" s="100">
        <f>AVERAGE(AN$6:AN626)</f>
        <v>2139.0483091787441</v>
      </c>
      <c r="AU626" s="100">
        <f>AVERAGE(AO$6:AO626)</f>
        <v>3997.4251207729467</v>
      </c>
      <c r="AV626" s="6"/>
      <c r="AX626" s="103">
        <v>621</v>
      </c>
      <c r="AY626" s="103">
        <v>5</v>
      </c>
      <c r="AZ626" s="103">
        <v>3</v>
      </c>
      <c r="BA626" s="103">
        <v>2</v>
      </c>
      <c r="BB626" s="104">
        <v>40</v>
      </c>
      <c r="BC626" s="103">
        <v>5</v>
      </c>
      <c r="BD626" s="103">
        <v>7</v>
      </c>
      <c r="BE626" s="104">
        <v>2000</v>
      </c>
      <c r="BF626" s="103">
        <v>2</v>
      </c>
      <c r="BG626" s="104">
        <v>300</v>
      </c>
      <c r="BH626" s="104">
        <v>3900</v>
      </c>
      <c r="BI626" s="104">
        <v>300</v>
      </c>
      <c r="BJ626" s="104">
        <v>0</v>
      </c>
      <c r="BK626" s="104">
        <v>320</v>
      </c>
      <c r="BL626" s="104">
        <v>920</v>
      </c>
      <c r="BM626" s="104">
        <v>2980</v>
      </c>
      <c r="BN626" s="105">
        <v>0.1</v>
      </c>
      <c r="BO626" s="106" t="str">
        <v>No</v>
      </c>
      <c r="BQ626" s="100">
        <f>AVERAGE(BH$6:BH626)</f>
        <v>7435.7487922705313</v>
      </c>
      <c r="BR626" s="100">
        <f>AVERAGE(BL$6:BL626)</f>
        <v>2056.9098228663447</v>
      </c>
      <c r="BS626" s="100">
        <f>AVERAGE(BM$6:BM626)</f>
        <v>5378.8389694041871</v>
      </c>
      <c r="BT626" s="6"/>
      <c r="BU626" s="103">
        <v>621</v>
      </c>
      <c r="BV626" s="103">
        <v>5</v>
      </c>
      <c r="BW626" s="103">
        <v>2</v>
      </c>
      <c r="BX626" s="103">
        <v>0</v>
      </c>
      <c r="BY626" s="104">
        <v>45</v>
      </c>
      <c r="BZ626" s="103">
        <v>8</v>
      </c>
      <c r="CA626" s="103">
        <v>8</v>
      </c>
      <c r="CB626" s="104">
        <v>2000</v>
      </c>
      <c r="CC626" s="103">
        <v>3</v>
      </c>
      <c r="CD626" s="104">
        <v>200</v>
      </c>
      <c r="CE626" s="104">
        <v>4600</v>
      </c>
      <c r="CF626" s="104">
        <v>300</v>
      </c>
      <c r="CG626" s="104">
        <v>0</v>
      </c>
      <c r="CH626" s="104">
        <v>375</v>
      </c>
      <c r="CI626" s="104">
        <v>1125</v>
      </c>
      <c r="CJ626" s="104">
        <v>3475</v>
      </c>
      <c r="CK626" s="105">
        <v>0.15</v>
      </c>
      <c r="CL626" s="106" t="s">
        <v>66</v>
      </c>
      <c r="CN626" s="100">
        <f>AVERAGE(CE$6:CE626)</f>
        <v>7574.7181964573265</v>
      </c>
      <c r="CO626" s="100">
        <f>AVERAGE(CI$6:CI626)</f>
        <v>2102.6070853462156</v>
      </c>
      <c r="CP626" s="100">
        <f>AVERAGE(CJ$6:CJ626)</f>
        <v>5472.1111111111113</v>
      </c>
    </row>
    <row r="627" spans="2:94" ht="16" x14ac:dyDescent="0.2">
      <c r="B627" s="103">
        <v>622</v>
      </c>
      <c r="C627" s="103">
        <v>5</v>
      </c>
      <c r="D627" s="103">
        <v>4</v>
      </c>
      <c r="E627" s="103">
        <v>2</v>
      </c>
      <c r="F627" s="104">
        <v>50</v>
      </c>
      <c r="G627" s="103">
        <v>6</v>
      </c>
      <c r="H627" s="103">
        <v>8</v>
      </c>
      <c r="I627" s="104">
        <v>2250</v>
      </c>
      <c r="J627" s="103">
        <v>3</v>
      </c>
      <c r="K627" s="104">
        <v>600</v>
      </c>
      <c r="L627" s="104">
        <v>4200</v>
      </c>
      <c r="M627" s="104">
        <v>500</v>
      </c>
      <c r="N627" s="104">
        <v>0</v>
      </c>
      <c r="O627" s="104">
        <v>390</v>
      </c>
      <c r="P627" s="104">
        <v>1340</v>
      </c>
      <c r="Q627" s="104">
        <v>2860</v>
      </c>
      <c r="R627" s="105">
        <v>0.15</v>
      </c>
      <c r="S627" s="106" t="s">
        <v>66</v>
      </c>
      <c r="U627" s="100">
        <f>AVERAGE(L$6:L627)</f>
        <v>4215.6752411575562</v>
      </c>
      <c r="V627" s="100">
        <f>AVERAGE(P$6:P627)</f>
        <v>1891.7009646302251</v>
      </c>
      <c r="W627" s="100">
        <f>AVERAGE(Q$6:Q627)</f>
        <v>2323.9742765273313</v>
      </c>
      <c r="X627" s="6"/>
      <c r="Z627" s="103">
        <v>622</v>
      </c>
      <c r="AA627" s="103">
        <v>3</v>
      </c>
      <c r="AB627" s="103">
        <v>4</v>
      </c>
      <c r="AC627" s="103">
        <v>4</v>
      </c>
      <c r="AD627" s="104">
        <v>63</v>
      </c>
      <c r="AE627" s="103">
        <v>10</v>
      </c>
      <c r="AF627" s="103">
        <v>14</v>
      </c>
      <c r="AG627" s="104">
        <v>1800</v>
      </c>
      <c r="AH627" s="103">
        <v>11</v>
      </c>
      <c r="AI627" s="104">
        <v>600</v>
      </c>
      <c r="AJ627" s="104">
        <v>9000</v>
      </c>
      <c r="AK627" s="104">
        <v>500</v>
      </c>
      <c r="AL627" s="104">
        <v>0</v>
      </c>
      <c r="AM627" s="104">
        <v>933</v>
      </c>
      <c r="AN627" s="104">
        <v>3083</v>
      </c>
      <c r="AO627" s="104">
        <v>5917</v>
      </c>
      <c r="AP627" s="105">
        <v>0.55000000000000004</v>
      </c>
      <c r="AQ627" s="106" t="s">
        <v>66</v>
      </c>
      <c r="AS627" s="100">
        <f>AVERAGE(AJ$6:AJ627)</f>
        <v>6141.0771704180061</v>
      </c>
      <c r="AT627" s="100">
        <f>AVERAGE(AN$6:AN627)</f>
        <v>2140.5659163987139</v>
      </c>
      <c r="AU627" s="100">
        <f>AVERAGE(AO$6:AO627)</f>
        <v>4000.5112540192927</v>
      </c>
      <c r="AV627" s="6"/>
      <c r="AX627" s="103">
        <v>622</v>
      </c>
      <c r="AY627" s="103">
        <v>1</v>
      </c>
      <c r="AZ627" s="103">
        <v>1</v>
      </c>
      <c r="BA627" s="103">
        <v>3</v>
      </c>
      <c r="BB627" s="104">
        <v>67</v>
      </c>
      <c r="BC627" s="103">
        <v>6</v>
      </c>
      <c r="BD627" s="103">
        <v>9</v>
      </c>
      <c r="BE627" s="104">
        <v>400</v>
      </c>
      <c r="BF627" s="103">
        <v>8</v>
      </c>
      <c r="BG627" s="104">
        <v>100</v>
      </c>
      <c r="BH627" s="104">
        <v>6900</v>
      </c>
      <c r="BI627" s="104">
        <v>300</v>
      </c>
      <c r="BJ627" s="104">
        <v>0</v>
      </c>
      <c r="BK627" s="104">
        <v>776</v>
      </c>
      <c r="BL627" s="104">
        <v>2276</v>
      </c>
      <c r="BM627" s="104">
        <v>4624</v>
      </c>
      <c r="BN627" s="105">
        <v>0.4</v>
      </c>
      <c r="BO627" s="106" t="str">
        <v>No</v>
      </c>
      <c r="BQ627" s="100">
        <f>AVERAGE(BH$6:BH627)</f>
        <v>7434.8874598070743</v>
      </c>
      <c r="BR627" s="100">
        <f>AVERAGE(BL$6:BL627)</f>
        <v>2057.2620578778137</v>
      </c>
      <c r="BS627" s="100">
        <f>AVERAGE(BM$6:BM627)</f>
        <v>5377.6254019292601</v>
      </c>
      <c r="BT627" s="6"/>
      <c r="BU627" s="103">
        <v>622</v>
      </c>
      <c r="BV627" s="103">
        <v>2</v>
      </c>
      <c r="BW627" s="103">
        <v>2</v>
      </c>
      <c r="BX627" s="103">
        <v>3</v>
      </c>
      <c r="BY627" s="104">
        <v>41</v>
      </c>
      <c r="BZ627" s="103">
        <v>7</v>
      </c>
      <c r="CA627" s="103">
        <v>10</v>
      </c>
      <c r="CB627" s="104">
        <v>800</v>
      </c>
      <c r="CC627" s="103">
        <v>8</v>
      </c>
      <c r="CD627" s="104">
        <v>200</v>
      </c>
      <c r="CE627" s="104">
        <v>7400</v>
      </c>
      <c r="CF627" s="104">
        <v>300</v>
      </c>
      <c r="CG627" s="104">
        <v>0</v>
      </c>
      <c r="CH627" s="104">
        <v>568</v>
      </c>
      <c r="CI627" s="104">
        <v>2068</v>
      </c>
      <c r="CJ627" s="104">
        <v>5332</v>
      </c>
      <c r="CK627" s="105">
        <v>0.4</v>
      </c>
      <c r="CL627" s="106" t="s">
        <v>66</v>
      </c>
      <c r="CN627" s="100">
        <f>AVERAGE(CE$6:CE627)</f>
        <v>7574.4372990353695</v>
      </c>
      <c r="CO627" s="100">
        <f>AVERAGE(CI$6:CI627)</f>
        <v>2102.5514469453378</v>
      </c>
      <c r="CP627" s="100">
        <f>AVERAGE(CJ$6:CJ627)</f>
        <v>5471.8858520900321</v>
      </c>
    </row>
    <row r="628" spans="2:94" ht="16" x14ac:dyDescent="0.2">
      <c r="B628" s="103">
        <v>623</v>
      </c>
      <c r="C628" s="103">
        <v>5</v>
      </c>
      <c r="D628" s="103">
        <v>3</v>
      </c>
      <c r="E628" s="103">
        <v>1</v>
      </c>
      <c r="F628" s="104">
        <v>33</v>
      </c>
      <c r="G628" s="103">
        <v>7</v>
      </c>
      <c r="H628" s="103">
        <v>8</v>
      </c>
      <c r="I628" s="104">
        <v>2250</v>
      </c>
      <c r="J628" s="103">
        <v>3</v>
      </c>
      <c r="K628" s="104">
        <v>450</v>
      </c>
      <c r="L628" s="104">
        <v>4050</v>
      </c>
      <c r="M628" s="104">
        <v>500</v>
      </c>
      <c r="N628" s="104">
        <v>0</v>
      </c>
      <c r="O628" s="104">
        <v>339</v>
      </c>
      <c r="P628" s="104">
        <v>1289</v>
      </c>
      <c r="Q628" s="104">
        <v>2761</v>
      </c>
      <c r="R628" s="105">
        <v>0.15</v>
      </c>
      <c r="S628" s="106" t="s">
        <v>66</v>
      </c>
      <c r="U628" s="100">
        <f>AVERAGE(L$6:L628)</f>
        <v>4215.4093097913319</v>
      </c>
      <c r="V628" s="100">
        <f>AVERAGE(P$6:P628)</f>
        <v>1890.733547351525</v>
      </c>
      <c r="W628" s="100">
        <f>AVERAGE(Q$6:Q628)</f>
        <v>2324.6757624398074</v>
      </c>
      <c r="X628" s="6"/>
      <c r="Z628" s="103">
        <v>623</v>
      </c>
      <c r="AA628" s="103">
        <v>0</v>
      </c>
      <c r="AB628" s="103">
        <v>2</v>
      </c>
      <c r="AC628" s="103">
        <v>3</v>
      </c>
      <c r="AD628" s="104">
        <v>57</v>
      </c>
      <c r="AE628" s="103">
        <v>9</v>
      </c>
      <c r="AF628" s="103">
        <v>12</v>
      </c>
      <c r="AG628" s="104">
        <v>0</v>
      </c>
      <c r="AH628" s="103">
        <v>12</v>
      </c>
      <c r="AI628" s="104">
        <v>300</v>
      </c>
      <c r="AJ628" s="104">
        <v>7500</v>
      </c>
      <c r="AK628" s="104">
        <v>500</v>
      </c>
      <c r="AL628" s="104">
        <v>0</v>
      </c>
      <c r="AM628" s="104">
        <v>924</v>
      </c>
      <c r="AN628" s="104">
        <v>3224</v>
      </c>
      <c r="AO628" s="104">
        <v>4276</v>
      </c>
      <c r="AP628" s="105">
        <v>0.6</v>
      </c>
      <c r="AQ628" s="106" t="s">
        <v>66</v>
      </c>
      <c r="AS628" s="100">
        <f>AVERAGE(AJ$6:AJ628)</f>
        <v>6143.2584269662921</v>
      </c>
      <c r="AT628" s="100">
        <f>AVERAGE(AN$6:AN628)</f>
        <v>2142.3049759229534</v>
      </c>
      <c r="AU628" s="100">
        <f>AVERAGE(AO$6:AO628)</f>
        <v>4000.9534510433386</v>
      </c>
      <c r="AV628" s="6"/>
      <c r="AX628" s="103">
        <v>623</v>
      </c>
      <c r="AY628" s="103">
        <v>0</v>
      </c>
      <c r="AZ628" s="103">
        <v>2</v>
      </c>
      <c r="BA628" s="103">
        <v>5</v>
      </c>
      <c r="BB628" s="104">
        <v>47</v>
      </c>
      <c r="BC628" s="103">
        <v>8</v>
      </c>
      <c r="BD628" s="103">
        <v>13</v>
      </c>
      <c r="BE628" s="104">
        <v>0</v>
      </c>
      <c r="BF628" s="103">
        <v>13</v>
      </c>
      <c r="BG628" s="104">
        <v>200</v>
      </c>
      <c r="BH628" s="104">
        <v>10600</v>
      </c>
      <c r="BI628" s="104">
        <v>300</v>
      </c>
      <c r="BJ628" s="104">
        <v>0</v>
      </c>
      <c r="BK628" s="104">
        <v>851</v>
      </c>
      <c r="BL628" s="104">
        <v>3101</v>
      </c>
      <c r="BM628" s="104">
        <v>7499</v>
      </c>
      <c r="BN628" s="105">
        <v>0.65</v>
      </c>
      <c r="BO628" s="106" t="str">
        <v>No</v>
      </c>
      <c r="BQ628" s="100">
        <f>AVERAGE(BH$6:BH628)</f>
        <v>7439.9678972712682</v>
      </c>
      <c r="BR628" s="100">
        <f>AVERAGE(BL$6:BL628)</f>
        <v>2058.9373996789727</v>
      </c>
      <c r="BS628" s="100">
        <f>AVERAGE(BM$6:BM628)</f>
        <v>5381.0304975922954</v>
      </c>
      <c r="BT628" s="6"/>
      <c r="BU628" s="103">
        <v>623</v>
      </c>
      <c r="BV628" s="103">
        <v>0</v>
      </c>
      <c r="BW628" s="103">
        <v>5</v>
      </c>
      <c r="BX628" s="103">
        <v>3</v>
      </c>
      <c r="BY628" s="104">
        <v>53</v>
      </c>
      <c r="BZ628" s="103">
        <v>9</v>
      </c>
      <c r="CA628" s="103">
        <v>12</v>
      </c>
      <c r="CB628" s="104">
        <v>0</v>
      </c>
      <c r="CC628" s="103">
        <v>12</v>
      </c>
      <c r="CD628" s="104">
        <v>500</v>
      </c>
      <c r="CE628" s="104">
        <v>10100</v>
      </c>
      <c r="CF628" s="104">
        <v>300</v>
      </c>
      <c r="CG628" s="104">
        <v>0</v>
      </c>
      <c r="CH628" s="104">
        <v>876</v>
      </c>
      <c r="CI628" s="104">
        <v>2976</v>
      </c>
      <c r="CJ628" s="104">
        <v>7124</v>
      </c>
      <c r="CK628" s="105">
        <v>0.6</v>
      </c>
      <c r="CL628" s="106" t="s">
        <v>66</v>
      </c>
      <c r="CN628" s="100">
        <f>AVERAGE(CE$6:CE628)</f>
        <v>7578.4911717495988</v>
      </c>
      <c r="CO628" s="100">
        <f>AVERAGE(CI$6:CI628)</f>
        <v>2103.9534510433386</v>
      </c>
      <c r="CP628" s="100">
        <f>AVERAGE(CJ$6:CJ628)</f>
        <v>5474.5377207062602</v>
      </c>
    </row>
    <row r="629" spans="2:94" ht="16" x14ac:dyDescent="0.2">
      <c r="B629" s="103">
        <v>624</v>
      </c>
      <c r="C629" s="103">
        <v>5</v>
      </c>
      <c r="D629" s="103">
        <v>3</v>
      </c>
      <c r="E629" s="103">
        <v>3</v>
      </c>
      <c r="F629" s="104">
        <v>51</v>
      </c>
      <c r="G629" s="103">
        <v>6</v>
      </c>
      <c r="H629" s="103">
        <v>9</v>
      </c>
      <c r="I629" s="104">
        <v>2250</v>
      </c>
      <c r="J629" s="103">
        <v>4</v>
      </c>
      <c r="K629" s="104">
        <v>450</v>
      </c>
      <c r="L629" s="104">
        <v>4500</v>
      </c>
      <c r="M629" s="104">
        <v>500</v>
      </c>
      <c r="N629" s="104">
        <v>0</v>
      </c>
      <c r="O629" s="104">
        <v>444</v>
      </c>
      <c r="P629" s="104">
        <v>1544</v>
      </c>
      <c r="Q629" s="104">
        <v>2956</v>
      </c>
      <c r="R629" s="105">
        <v>0.2</v>
      </c>
      <c r="S629" s="106" t="s">
        <v>66</v>
      </c>
      <c r="U629" s="100">
        <f>AVERAGE(L$6:L629)</f>
        <v>4215.8653846153848</v>
      </c>
      <c r="V629" s="100">
        <f>AVERAGE(P$6:P629)</f>
        <v>1890.1778846153845</v>
      </c>
      <c r="W629" s="100">
        <f>AVERAGE(Q$6:Q629)</f>
        <v>2325.6875</v>
      </c>
      <c r="X629" s="6"/>
      <c r="Z629" s="103">
        <v>624</v>
      </c>
      <c r="AA629" s="103">
        <v>1</v>
      </c>
      <c r="AB629" s="103">
        <v>2</v>
      </c>
      <c r="AC629" s="103">
        <v>5</v>
      </c>
      <c r="AD629" s="104">
        <v>36</v>
      </c>
      <c r="AE629" s="103">
        <v>7</v>
      </c>
      <c r="AF629" s="103">
        <v>12</v>
      </c>
      <c r="AG629" s="104">
        <v>600</v>
      </c>
      <c r="AH629" s="103">
        <v>11</v>
      </c>
      <c r="AI629" s="104">
        <v>300</v>
      </c>
      <c r="AJ629" s="104">
        <v>7500</v>
      </c>
      <c r="AK629" s="104">
        <v>500</v>
      </c>
      <c r="AL629" s="104">
        <v>0</v>
      </c>
      <c r="AM629" s="104">
        <v>636</v>
      </c>
      <c r="AN629" s="104">
        <v>2786</v>
      </c>
      <c r="AO629" s="104">
        <v>4714</v>
      </c>
      <c r="AP629" s="105">
        <v>0.55000000000000004</v>
      </c>
      <c r="AQ629" s="106" t="s">
        <v>66</v>
      </c>
      <c r="AS629" s="100">
        <f>AVERAGE(AJ$6:AJ629)</f>
        <v>6145.4326923076924</v>
      </c>
      <c r="AT629" s="100">
        <f>AVERAGE(AN$6:AN629)</f>
        <v>2143.3365384615386</v>
      </c>
      <c r="AU629" s="100">
        <f>AVERAGE(AO$6:AO629)</f>
        <v>4002.0961538461538</v>
      </c>
      <c r="AV629" s="6"/>
      <c r="AX629" s="103">
        <v>624</v>
      </c>
      <c r="AY629" s="103">
        <v>2</v>
      </c>
      <c r="AZ629" s="103">
        <v>3</v>
      </c>
      <c r="BA629" s="103">
        <v>4</v>
      </c>
      <c r="BB629" s="104">
        <v>73</v>
      </c>
      <c r="BC629" s="103">
        <v>8</v>
      </c>
      <c r="BD629" s="103">
        <v>12</v>
      </c>
      <c r="BE629" s="104">
        <v>800</v>
      </c>
      <c r="BF629" s="103">
        <v>10</v>
      </c>
      <c r="BG629" s="104">
        <v>300</v>
      </c>
      <c r="BH629" s="104">
        <v>9100</v>
      </c>
      <c r="BI629" s="104">
        <v>300</v>
      </c>
      <c r="BJ629" s="104">
        <v>0</v>
      </c>
      <c r="BK629" s="104">
        <v>970</v>
      </c>
      <c r="BL629" s="104">
        <v>2770</v>
      </c>
      <c r="BM629" s="104">
        <v>6330</v>
      </c>
      <c r="BN629" s="105">
        <v>0.5</v>
      </c>
      <c r="BO629" s="106" t="str">
        <v>No</v>
      </c>
      <c r="BQ629" s="100">
        <f>AVERAGE(BH$6:BH629)</f>
        <v>7442.6282051282051</v>
      </c>
      <c r="BR629" s="100">
        <f>AVERAGE(BL$6:BL629)</f>
        <v>2060.0769230769229</v>
      </c>
      <c r="BS629" s="100">
        <f>AVERAGE(BM$6:BM629)</f>
        <v>5382.5512820512822</v>
      </c>
      <c r="BT629" s="6"/>
      <c r="BU629" s="103">
        <v>624</v>
      </c>
      <c r="BV629" s="103">
        <v>2</v>
      </c>
      <c r="BW629" s="103">
        <v>4</v>
      </c>
      <c r="BX629" s="103">
        <v>3</v>
      </c>
      <c r="BY629" s="104">
        <v>76</v>
      </c>
      <c r="BZ629" s="103">
        <v>9</v>
      </c>
      <c r="CA629" s="103">
        <v>12</v>
      </c>
      <c r="CB629" s="104">
        <v>800</v>
      </c>
      <c r="CC629" s="103">
        <v>10</v>
      </c>
      <c r="CD629" s="104">
        <v>400</v>
      </c>
      <c r="CE629" s="104">
        <v>9200</v>
      </c>
      <c r="CF629" s="104">
        <v>300</v>
      </c>
      <c r="CG629" s="104">
        <v>0</v>
      </c>
      <c r="CH629" s="104">
        <v>1000</v>
      </c>
      <c r="CI629" s="104">
        <v>2800</v>
      </c>
      <c r="CJ629" s="104">
        <v>6400</v>
      </c>
      <c r="CK629" s="105">
        <v>0.5</v>
      </c>
      <c r="CL629" s="106" t="s">
        <v>66</v>
      </c>
      <c r="CN629" s="100">
        <f>AVERAGE(CE$6:CE629)</f>
        <v>7581.0897435897432</v>
      </c>
      <c r="CO629" s="100">
        <f>AVERAGE(CI$6:CI629)</f>
        <v>2105.0689102564102</v>
      </c>
      <c r="CP629" s="100">
        <f>AVERAGE(CJ$6:CJ629)</f>
        <v>5476.020833333333</v>
      </c>
    </row>
    <row r="630" spans="2:94" ht="16" x14ac:dyDescent="0.2">
      <c r="B630" s="103">
        <v>625</v>
      </c>
      <c r="C630" s="103">
        <v>1</v>
      </c>
      <c r="D630" s="103">
        <v>3</v>
      </c>
      <c r="E630" s="103">
        <v>3</v>
      </c>
      <c r="F630" s="104">
        <v>33</v>
      </c>
      <c r="G630" s="103">
        <v>6</v>
      </c>
      <c r="H630" s="103">
        <v>9</v>
      </c>
      <c r="I630" s="104">
        <v>450</v>
      </c>
      <c r="J630" s="103">
        <v>8</v>
      </c>
      <c r="K630" s="104">
        <v>450</v>
      </c>
      <c r="L630" s="104">
        <v>4500</v>
      </c>
      <c r="M630" s="104">
        <v>500</v>
      </c>
      <c r="N630" s="104">
        <v>0</v>
      </c>
      <c r="O630" s="104">
        <v>504</v>
      </c>
      <c r="P630" s="104">
        <v>2204</v>
      </c>
      <c r="Q630" s="104">
        <v>2296</v>
      </c>
      <c r="R630" s="105">
        <v>0.4</v>
      </c>
      <c r="S630" s="106" t="s">
        <v>66</v>
      </c>
      <c r="U630" s="100">
        <f>AVERAGE(L$6:L630)</f>
        <v>4216.32</v>
      </c>
      <c r="V630" s="100">
        <f>AVERAGE(P$6:P630)</f>
        <v>1890.68</v>
      </c>
      <c r="W630" s="100">
        <f>AVERAGE(Q$6:Q630)</f>
        <v>2325.64</v>
      </c>
      <c r="X630" s="6"/>
      <c r="Z630" s="103">
        <v>625</v>
      </c>
      <c r="AA630" s="103">
        <v>4</v>
      </c>
      <c r="AB630" s="103">
        <v>2</v>
      </c>
      <c r="AC630" s="103">
        <v>0</v>
      </c>
      <c r="AD630" s="104">
        <v>56</v>
      </c>
      <c r="AE630" s="103">
        <v>6</v>
      </c>
      <c r="AF630" s="103">
        <v>6</v>
      </c>
      <c r="AG630" s="104">
        <v>2400</v>
      </c>
      <c r="AH630" s="103">
        <v>2</v>
      </c>
      <c r="AI630" s="104">
        <v>300</v>
      </c>
      <c r="AJ630" s="104">
        <v>3900</v>
      </c>
      <c r="AK630" s="104">
        <v>500</v>
      </c>
      <c r="AL630" s="104">
        <v>0</v>
      </c>
      <c r="AM630" s="104">
        <v>352</v>
      </c>
      <c r="AN630" s="104">
        <v>1152</v>
      </c>
      <c r="AO630" s="104">
        <v>2748</v>
      </c>
      <c r="AP630" s="105">
        <v>0.1</v>
      </c>
      <c r="AQ630" s="106" t="s">
        <v>66</v>
      </c>
      <c r="AS630" s="100">
        <f>AVERAGE(AJ$6:AJ630)</f>
        <v>6141.84</v>
      </c>
      <c r="AT630" s="100">
        <f>AVERAGE(AN$6:AN630)</f>
        <v>2141.7503999999999</v>
      </c>
      <c r="AU630" s="100">
        <f>AVERAGE(AO$6:AO630)</f>
        <v>4000.0895999999998</v>
      </c>
      <c r="AV630" s="6"/>
      <c r="AX630" s="103">
        <v>625</v>
      </c>
      <c r="AY630" s="103">
        <v>2</v>
      </c>
      <c r="AZ630" s="103">
        <v>2</v>
      </c>
      <c r="BA630" s="103">
        <v>2</v>
      </c>
      <c r="BB630" s="104">
        <v>52</v>
      </c>
      <c r="BC630" s="103">
        <v>6</v>
      </c>
      <c r="BD630" s="103">
        <v>8</v>
      </c>
      <c r="BE630" s="104">
        <v>800</v>
      </c>
      <c r="BF630" s="103">
        <v>6</v>
      </c>
      <c r="BG630" s="104">
        <v>200</v>
      </c>
      <c r="BH630" s="104">
        <v>5800</v>
      </c>
      <c r="BI630" s="104">
        <v>300</v>
      </c>
      <c r="BJ630" s="104">
        <v>0</v>
      </c>
      <c r="BK630" s="104">
        <v>552</v>
      </c>
      <c r="BL630" s="104">
        <v>1752</v>
      </c>
      <c r="BM630" s="104">
        <v>4048</v>
      </c>
      <c r="BN630" s="105">
        <v>0.3</v>
      </c>
      <c r="BO630" s="106" t="str">
        <v>No</v>
      </c>
      <c r="BQ630" s="100">
        <f>AVERAGE(BH$6:BH630)</f>
        <v>7440</v>
      </c>
      <c r="BR630" s="100">
        <f>AVERAGE(BL$6:BL630)</f>
        <v>2059.5839999999998</v>
      </c>
      <c r="BS630" s="100">
        <f>AVERAGE(BM$6:BM630)</f>
        <v>5380.4160000000002</v>
      </c>
      <c r="BT630" s="6"/>
      <c r="BU630" s="103">
        <v>625</v>
      </c>
      <c r="BV630" s="103">
        <v>4</v>
      </c>
      <c r="BW630" s="103">
        <v>2</v>
      </c>
      <c r="BX630" s="103">
        <v>2</v>
      </c>
      <c r="BY630" s="104">
        <v>36</v>
      </c>
      <c r="BZ630" s="103">
        <v>7</v>
      </c>
      <c r="CA630" s="103">
        <v>9</v>
      </c>
      <c r="CB630" s="104">
        <v>1600</v>
      </c>
      <c r="CC630" s="103">
        <v>5</v>
      </c>
      <c r="CD630" s="104">
        <v>200</v>
      </c>
      <c r="CE630" s="104">
        <v>5800</v>
      </c>
      <c r="CF630" s="104">
        <v>300</v>
      </c>
      <c r="CG630" s="104">
        <v>0</v>
      </c>
      <c r="CH630" s="104">
        <v>420</v>
      </c>
      <c r="CI630" s="104">
        <v>1470</v>
      </c>
      <c r="CJ630" s="104">
        <v>4330</v>
      </c>
      <c r="CK630" s="105">
        <v>0.25</v>
      </c>
      <c r="CL630" s="106" t="s">
        <v>66</v>
      </c>
      <c r="CN630" s="100">
        <f>AVERAGE(CE$6:CE630)</f>
        <v>7578.24</v>
      </c>
      <c r="CO630" s="100">
        <f>AVERAGE(CI$6:CI630)</f>
        <v>2104.0527999999999</v>
      </c>
      <c r="CP630" s="100">
        <f>AVERAGE(CJ$6:CJ630)</f>
        <v>5474.1872000000003</v>
      </c>
    </row>
    <row r="631" spans="2:94" ht="16" x14ac:dyDescent="0.2">
      <c r="B631" s="103">
        <v>626</v>
      </c>
      <c r="C631" s="103">
        <v>3</v>
      </c>
      <c r="D631" s="103">
        <v>2</v>
      </c>
      <c r="E631" s="103">
        <v>2</v>
      </c>
      <c r="F631" s="104">
        <v>62</v>
      </c>
      <c r="G631" s="103">
        <v>8</v>
      </c>
      <c r="H631" s="103">
        <v>10</v>
      </c>
      <c r="I631" s="104">
        <v>1350</v>
      </c>
      <c r="J631" s="103">
        <v>7</v>
      </c>
      <c r="K631" s="104">
        <v>300</v>
      </c>
      <c r="L631" s="104">
        <v>4800</v>
      </c>
      <c r="M631" s="104">
        <v>500</v>
      </c>
      <c r="N631" s="104">
        <v>0</v>
      </c>
      <c r="O631" s="104">
        <v>674</v>
      </c>
      <c r="P631" s="104">
        <v>2224</v>
      </c>
      <c r="Q631" s="104">
        <v>2576</v>
      </c>
      <c r="R631" s="105">
        <v>0.35</v>
      </c>
      <c r="S631" s="106" t="s">
        <v>66</v>
      </c>
      <c r="U631" s="100">
        <f>AVERAGE(L$6:L631)</f>
        <v>4217.2523961661345</v>
      </c>
      <c r="V631" s="100">
        <f>AVERAGE(P$6:P631)</f>
        <v>1891.2124600638977</v>
      </c>
      <c r="W631" s="100">
        <f>AVERAGE(Q$6:Q631)</f>
        <v>2326.0399361022364</v>
      </c>
      <c r="X631" s="6"/>
      <c r="Z631" s="103">
        <v>626</v>
      </c>
      <c r="AA631" s="103">
        <v>1</v>
      </c>
      <c r="AB631" s="103">
        <v>5</v>
      </c>
      <c r="AC631" s="103">
        <v>3</v>
      </c>
      <c r="AD631" s="104">
        <v>55</v>
      </c>
      <c r="AE631" s="103">
        <v>6</v>
      </c>
      <c r="AF631" s="103">
        <v>9</v>
      </c>
      <c r="AG631" s="104">
        <v>600</v>
      </c>
      <c r="AH631" s="103">
        <v>8</v>
      </c>
      <c r="AI631" s="104">
        <v>750</v>
      </c>
      <c r="AJ631" s="104">
        <v>6150</v>
      </c>
      <c r="AK631" s="104">
        <v>500</v>
      </c>
      <c r="AL631" s="104">
        <v>0</v>
      </c>
      <c r="AM631" s="104">
        <v>680</v>
      </c>
      <c r="AN631" s="104">
        <v>2380</v>
      </c>
      <c r="AO631" s="104">
        <v>3770</v>
      </c>
      <c r="AP631" s="105">
        <v>0.4</v>
      </c>
      <c r="AQ631" s="106" t="s">
        <v>66</v>
      </c>
      <c r="AS631" s="100">
        <f>AVERAGE(AJ$6:AJ631)</f>
        <v>6141.8530351437703</v>
      </c>
      <c r="AT631" s="100">
        <f>AVERAGE(AN$6:AN631)</f>
        <v>2142.1309904153354</v>
      </c>
      <c r="AU631" s="100">
        <f>AVERAGE(AO$6:AO631)</f>
        <v>3999.7220447284344</v>
      </c>
      <c r="AV631" s="6"/>
      <c r="AX631" s="103">
        <v>626</v>
      </c>
      <c r="AY631" s="103">
        <v>2</v>
      </c>
      <c r="AZ631" s="103">
        <v>1</v>
      </c>
      <c r="BA631" s="103">
        <v>3</v>
      </c>
      <c r="BB631" s="104">
        <v>53</v>
      </c>
      <c r="BC631" s="103">
        <v>6</v>
      </c>
      <c r="BD631" s="103">
        <v>9</v>
      </c>
      <c r="BE631" s="104">
        <v>800</v>
      </c>
      <c r="BF631" s="103">
        <v>7</v>
      </c>
      <c r="BG631" s="104">
        <v>100</v>
      </c>
      <c r="BH631" s="104">
        <v>6500</v>
      </c>
      <c r="BI631" s="104">
        <v>300</v>
      </c>
      <c r="BJ631" s="104">
        <v>0</v>
      </c>
      <c r="BK631" s="104">
        <v>611</v>
      </c>
      <c r="BL631" s="104">
        <v>1961</v>
      </c>
      <c r="BM631" s="104">
        <v>4539</v>
      </c>
      <c r="BN631" s="105">
        <v>0.35</v>
      </c>
      <c r="BO631" s="106" t="str">
        <v>No</v>
      </c>
      <c r="BQ631" s="100">
        <f>AVERAGE(BH$6:BH631)</f>
        <v>7438.4984025559106</v>
      </c>
      <c r="BR631" s="100">
        <f>AVERAGE(BL$6:BL631)</f>
        <v>2059.4265175718851</v>
      </c>
      <c r="BS631" s="100">
        <f>AVERAGE(BM$6:BM631)</f>
        <v>5379.0718849840259</v>
      </c>
      <c r="BT631" s="6"/>
      <c r="BU631" s="103">
        <v>626</v>
      </c>
      <c r="BV631" s="103">
        <v>0</v>
      </c>
      <c r="BW631" s="103">
        <v>3</v>
      </c>
      <c r="BX631" s="103">
        <v>3</v>
      </c>
      <c r="BY631" s="104">
        <v>16</v>
      </c>
      <c r="BZ631" s="103">
        <v>6</v>
      </c>
      <c r="CA631" s="103">
        <v>9</v>
      </c>
      <c r="CB631" s="104">
        <v>0</v>
      </c>
      <c r="CC631" s="103">
        <v>9</v>
      </c>
      <c r="CD631" s="104">
        <v>300</v>
      </c>
      <c r="CE631" s="104">
        <v>7500</v>
      </c>
      <c r="CF631" s="104">
        <v>300</v>
      </c>
      <c r="CG631" s="104">
        <v>0</v>
      </c>
      <c r="CH631" s="104">
        <v>384</v>
      </c>
      <c r="CI631" s="104">
        <v>2034</v>
      </c>
      <c r="CJ631" s="104">
        <v>5466</v>
      </c>
      <c r="CK631" s="105">
        <v>0.45</v>
      </c>
      <c r="CL631" s="106" t="s">
        <v>66</v>
      </c>
      <c r="CN631" s="100">
        <f>AVERAGE(CE$6:CE631)</f>
        <v>7578.1150159744411</v>
      </c>
      <c r="CO631" s="100">
        <f>AVERAGE(CI$6:CI631)</f>
        <v>2103.9408945686901</v>
      </c>
      <c r="CP631" s="100">
        <f>AVERAGE(CJ$6:CJ631)</f>
        <v>5474.1741214057511</v>
      </c>
    </row>
    <row r="632" spans="2:94" ht="16" x14ac:dyDescent="0.2">
      <c r="B632" s="103">
        <v>627</v>
      </c>
      <c r="C632" s="103">
        <v>2</v>
      </c>
      <c r="D632" s="103">
        <v>3</v>
      </c>
      <c r="E632" s="103">
        <v>3</v>
      </c>
      <c r="F632" s="104">
        <v>62</v>
      </c>
      <c r="G632" s="103">
        <v>4</v>
      </c>
      <c r="H632" s="103">
        <v>7</v>
      </c>
      <c r="I632" s="104">
        <v>900</v>
      </c>
      <c r="J632" s="103">
        <v>5</v>
      </c>
      <c r="K632" s="104">
        <v>450</v>
      </c>
      <c r="L632" s="104">
        <v>3600</v>
      </c>
      <c r="M632" s="104">
        <v>500</v>
      </c>
      <c r="N632" s="104">
        <v>0</v>
      </c>
      <c r="O632" s="104">
        <v>550</v>
      </c>
      <c r="P632" s="104">
        <v>1800</v>
      </c>
      <c r="Q632" s="104">
        <v>1800</v>
      </c>
      <c r="R632" s="105">
        <v>0.25</v>
      </c>
      <c r="S632" s="106" t="s">
        <v>66</v>
      </c>
      <c r="U632" s="100">
        <f>AVERAGE(L$6:L632)</f>
        <v>4216.2679425837323</v>
      </c>
      <c r="V632" s="100">
        <f>AVERAGE(P$6:P632)</f>
        <v>1891.0669856459331</v>
      </c>
      <c r="W632" s="100">
        <f>AVERAGE(Q$6:Q632)</f>
        <v>2325.2009569377992</v>
      </c>
      <c r="X632" s="6"/>
      <c r="Z632" s="103">
        <v>627</v>
      </c>
      <c r="AA632" s="103">
        <v>4</v>
      </c>
      <c r="AB632" s="103">
        <v>4</v>
      </c>
      <c r="AC632" s="103">
        <v>3</v>
      </c>
      <c r="AD632" s="104">
        <v>50</v>
      </c>
      <c r="AE632" s="103">
        <v>7</v>
      </c>
      <c r="AF632" s="103">
        <v>10</v>
      </c>
      <c r="AG632" s="104">
        <v>2400</v>
      </c>
      <c r="AH632" s="103">
        <v>6</v>
      </c>
      <c r="AI632" s="104">
        <v>600</v>
      </c>
      <c r="AJ632" s="104">
        <v>6600</v>
      </c>
      <c r="AK632" s="104">
        <v>500</v>
      </c>
      <c r="AL632" s="104">
        <v>0</v>
      </c>
      <c r="AM632" s="104">
        <v>540</v>
      </c>
      <c r="AN632" s="104">
        <v>1940</v>
      </c>
      <c r="AO632" s="104">
        <v>4660</v>
      </c>
      <c r="AP632" s="105">
        <v>0.3</v>
      </c>
      <c r="AQ632" s="106" t="s">
        <v>66</v>
      </c>
      <c r="AS632" s="100">
        <f>AVERAGE(AJ$6:AJ632)</f>
        <v>6142.5837320574165</v>
      </c>
      <c r="AT632" s="100">
        <f>AVERAGE(AN$6:AN632)</f>
        <v>2141.8086124401916</v>
      </c>
      <c r="AU632" s="100">
        <f>AVERAGE(AO$6:AO632)</f>
        <v>4000.7751196172248</v>
      </c>
      <c r="AV632" s="6"/>
      <c r="AX632" s="103">
        <v>627</v>
      </c>
      <c r="AY632" s="103">
        <v>2</v>
      </c>
      <c r="AZ632" s="103">
        <v>2</v>
      </c>
      <c r="BA632" s="103">
        <v>0</v>
      </c>
      <c r="BB632" s="104">
        <v>40</v>
      </c>
      <c r="BC632" s="103">
        <v>13</v>
      </c>
      <c r="BD632" s="103">
        <v>13</v>
      </c>
      <c r="BE632" s="104">
        <v>800</v>
      </c>
      <c r="BF632" s="103">
        <v>11</v>
      </c>
      <c r="BG632" s="104">
        <v>200</v>
      </c>
      <c r="BH632" s="104">
        <v>9800</v>
      </c>
      <c r="BI632" s="104">
        <v>300</v>
      </c>
      <c r="BJ632" s="104">
        <v>0</v>
      </c>
      <c r="BK632" s="104">
        <v>680</v>
      </c>
      <c r="BL632" s="104">
        <v>2630</v>
      </c>
      <c r="BM632" s="104">
        <v>7170</v>
      </c>
      <c r="BN632" s="105">
        <v>0.55000000000000004</v>
      </c>
      <c r="BO632" s="106" t="str">
        <v>No</v>
      </c>
      <c r="BQ632" s="100">
        <f>AVERAGE(BH$6:BH632)</f>
        <v>7442.2647527910685</v>
      </c>
      <c r="BR632" s="100">
        <f>AVERAGE(BL$6:BL632)</f>
        <v>2060.3365231259968</v>
      </c>
      <c r="BS632" s="100">
        <f>AVERAGE(BM$6:BM632)</f>
        <v>5381.9282296650717</v>
      </c>
      <c r="BT632" s="6"/>
      <c r="BU632" s="103">
        <v>627</v>
      </c>
      <c r="BV632" s="103">
        <v>2</v>
      </c>
      <c r="BW632" s="103">
        <v>3</v>
      </c>
      <c r="BX632" s="103">
        <v>0</v>
      </c>
      <c r="BY632" s="104">
        <v>52</v>
      </c>
      <c r="BZ632" s="103">
        <v>10</v>
      </c>
      <c r="CA632" s="103">
        <v>10</v>
      </c>
      <c r="CB632" s="104">
        <v>800</v>
      </c>
      <c r="CC632" s="103">
        <v>8</v>
      </c>
      <c r="CD632" s="104">
        <v>300</v>
      </c>
      <c r="CE632" s="104">
        <v>7500</v>
      </c>
      <c r="CF632" s="104">
        <v>300</v>
      </c>
      <c r="CG632" s="104">
        <v>0</v>
      </c>
      <c r="CH632" s="104">
        <v>656</v>
      </c>
      <c r="CI632" s="104">
        <v>2156</v>
      </c>
      <c r="CJ632" s="104">
        <v>5344</v>
      </c>
      <c r="CK632" s="105">
        <v>0.4</v>
      </c>
      <c r="CL632" s="106" t="s">
        <v>66</v>
      </c>
      <c r="CN632" s="100">
        <f>AVERAGE(CE$6:CE632)</f>
        <v>7577.9904306220096</v>
      </c>
      <c r="CO632" s="100">
        <f>AVERAGE(CI$6:CI632)</f>
        <v>2104.0239234449759</v>
      </c>
      <c r="CP632" s="100">
        <f>AVERAGE(CJ$6:CJ632)</f>
        <v>5473.9665071770332</v>
      </c>
    </row>
    <row r="633" spans="2:94" ht="16" x14ac:dyDescent="0.2">
      <c r="B633" s="103">
        <v>628</v>
      </c>
      <c r="C633" s="103">
        <v>3</v>
      </c>
      <c r="D633" s="103">
        <v>4</v>
      </c>
      <c r="E633" s="103">
        <v>4</v>
      </c>
      <c r="F633" s="104">
        <v>58</v>
      </c>
      <c r="G633" s="103">
        <v>7</v>
      </c>
      <c r="H633" s="103">
        <v>11</v>
      </c>
      <c r="I633" s="104">
        <v>1350</v>
      </c>
      <c r="J633" s="103">
        <v>8</v>
      </c>
      <c r="K633" s="104">
        <v>600</v>
      </c>
      <c r="L633" s="104">
        <v>5550</v>
      </c>
      <c r="M633" s="104">
        <v>500</v>
      </c>
      <c r="N633" s="104">
        <v>0</v>
      </c>
      <c r="O633" s="104">
        <v>704</v>
      </c>
      <c r="P633" s="104">
        <v>2404</v>
      </c>
      <c r="Q633" s="104">
        <v>3146</v>
      </c>
      <c r="R633" s="105">
        <v>0.4</v>
      </c>
      <c r="S633" s="106" t="s">
        <v>66</v>
      </c>
      <c r="U633" s="100">
        <f>AVERAGE(L$6:L633)</f>
        <v>4218.3917197452229</v>
      </c>
      <c r="V633" s="100">
        <f>AVERAGE(P$6:P633)</f>
        <v>1891.8837579617834</v>
      </c>
      <c r="W633" s="100">
        <f>AVERAGE(Q$6:Q633)</f>
        <v>2326.5079617834394</v>
      </c>
      <c r="X633" s="6"/>
      <c r="Z633" s="103">
        <v>628</v>
      </c>
      <c r="AA633" s="103">
        <v>5</v>
      </c>
      <c r="AB633" s="103">
        <v>2</v>
      </c>
      <c r="AC633" s="103">
        <v>3</v>
      </c>
      <c r="AD633" s="104">
        <v>15</v>
      </c>
      <c r="AE633" s="103">
        <v>5</v>
      </c>
      <c r="AF633" s="103">
        <v>8</v>
      </c>
      <c r="AG633" s="104">
        <v>3000</v>
      </c>
      <c r="AH633" s="103">
        <v>3</v>
      </c>
      <c r="AI633" s="104">
        <v>300</v>
      </c>
      <c r="AJ633" s="104">
        <v>5100</v>
      </c>
      <c r="AK633" s="104">
        <v>500</v>
      </c>
      <c r="AL633" s="104">
        <v>0</v>
      </c>
      <c r="AM633" s="104">
        <v>285</v>
      </c>
      <c r="AN633" s="104">
        <v>1235</v>
      </c>
      <c r="AO633" s="104">
        <v>3865</v>
      </c>
      <c r="AP633" s="105">
        <v>0.15</v>
      </c>
      <c r="AQ633" s="106" t="s">
        <v>66</v>
      </c>
      <c r="AS633" s="100">
        <f>AVERAGE(AJ$6:AJ633)</f>
        <v>6140.9235668789806</v>
      </c>
      <c r="AT633" s="100">
        <f>AVERAGE(AN$6:AN633)</f>
        <v>2140.3646496815286</v>
      </c>
      <c r="AU633" s="100">
        <f>AVERAGE(AO$6:AO633)</f>
        <v>4000.558917197452</v>
      </c>
      <c r="AV633" s="6"/>
      <c r="AX633" s="103">
        <v>628</v>
      </c>
      <c r="AY633" s="103">
        <v>2</v>
      </c>
      <c r="AZ633" s="103">
        <v>5</v>
      </c>
      <c r="BA633" s="103">
        <v>3</v>
      </c>
      <c r="BB633" s="104">
        <v>51</v>
      </c>
      <c r="BC633" s="103">
        <v>8</v>
      </c>
      <c r="BD633" s="103">
        <v>11</v>
      </c>
      <c r="BE633" s="104">
        <v>800</v>
      </c>
      <c r="BF633" s="103">
        <v>9</v>
      </c>
      <c r="BG633" s="104">
        <v>500</v>
      </c>
      <c r="BH633" s="104">
        <v>8500</v>
      </c>
      <c r="BI633" s="104">
        <v>300</v>
      </c>
      <c r="BJ633" s="104">
        <v>0</v>
      </c>
      <c r="BK633" s="104">
        <v>699</v>
      </c>
      <c r="BL633" s="104">
        <v>2349</v>
      </c>
      <c r="BM633" s="104">
        <v>6151</v>
      </c>
      <c r="BN633" s="105">
        <v>0.45</v>
      </c>
      <c r="BO633" s="106" t="str">
        <v>No</v>
      </c>
      <c r="BQ633" s="100">
        <f>AVERAGE(BH$6:BH633)</f>
        <v>7443.9490445859874</v>
      </c>
      <c r="BR633" s="100">
        <f>AVERAGE(BL$6:BL633)</f>
        <v>2060.7961783439491</v>
      </c>
      <c r="BS633" s="100">
        <f>AVERAGE(BM$6:BM633)</f>
        <v>5383.1528662420378</v>
      </c>
      <c r="BT633" s="6"/>
      <c r="BU633" s="103">
        <v>628</v>
      </c>
      <c r="BV633" s="103">
        <v>3</v>
      </c>
      <c r="BW633" s="103">
        <v>3</v>
      </c>
      <c r="BX633" s="103">
        <v>2</v>
      </c>
      <c r="BY633" s="104">
        <v>42</v>
      </c>
      <c r="BZ633" s="103">
        <v>10</v>
      </c>
      <c r="CA633" s="103">
        <v>12</v>
      </c>
      <c r="CB633" s="104">
        <v>1200</v>
      </c>
      <c r="CC633" s="103">
        <v>9</v>
      </c>
      <c r="CD633" s="104">
        <v>300</v>
      </c>
      <c r="CE633" s="104">
        <v>8700</v>
      </c>
      <c r="CF633" s="104">
        <v>300</v>
      </c>
      <c r="CG633" s="104">
        <v>0</v>
      </c>
      <c r="CH633" s="104">
        <v>618</v>
      </c>
      <c r="CI633" s="104">
        <v>2268</v>
      </c>
      <c r="CJ633" s="104">
        <v>6432</v>
      </c>
      <c r="CK633" s="105">
        <v>0.45</v>
      </c>
      <c r="CL633" s="106" t="s">
        <v>66</v>
      </c>
      <c r="CN633" s="100">
        <f>AVERAGE(CE$6:CE633)</f>
        <v>7579.7770700636938</v>
      </c>
      <c r="CO633" s="100">
        <f>AVERAGE(CI$6:CI633)</f>
        <v>2104.2850318471337</v>
      </c>
      <c r="CP633" s="100">
        <f>AVERAGE(CJ$6:CJ633)</f>
        <v>5475.4920382165601</v>
      </c>
    </row>
    <row r="634" spans="2:94" ht="16" x14ac:dyDescent="0.2">
      <c r="B634" s="103">
        <v>629</v>
      </c>
      <c r="C634" s="103">
        <v>4</v>
      </c>
      <c r="D634" s="103">
        <v>1</v>
      </c>
      <c r="E634" s="103">
        <v>4</v>
      </c>
      <c r="F634" s="104">
        <v>70</v>
      </c>
      <c r="G634" s="103">
        <v>6</v>
      </c>
      <c r="H634" s="103">
        <v>10</v>
      </c>
      <c r="I634" s="104">
        <v>1800</v>
      </c>
      <c r="J634" s="103">
        <v>6</v>
      </c>
      <c r="K634" s="104">
        <v>150</v>
      </c>
      <c r="L634" s="104">
        <v>4650</v>
      </c>
      <c r="M634" s="104">
        <v>500</v>
      </c>
      <c r="N634" s="104">
        <v>0</v>
      </c>
      <c r="O634" s="104">
        <v>660</v>
      </c>
      <c r="P634" s="104">
        <v>2060</v>
      </c>
      <c r="Q634" s="104">
        <v>2590</v>
      </c>
      <c r="R634" s="105">
        <v>0.3</v>
      </c>
      <c r="S634" s="106" t="s">
        <v>66</v>
      </c>
      <c r="U634" s="100">
        <f>AVERAGE(L$6:L634)</f>
        <v>4219.0779014308428</v>
      </c>
      <c r="V634" s="100">
        <f>AVERAGE(P$6:P634)</f>
        <v>1892.1510333863275</v>
      </c>
      <c r="W634" s="100">
        <f>AVERAGE(Q$6:Q634)</f>
        <v>2326.9268680445152</v>
      </c>
      <c r="X634" s="6"/>
      <c r="Z634" s="103">
        <v>629</v>
      </c>
      <c r="AA634" s="103">
        <v>0</v>
      </c>
      <c r="AB634" s="103">
        <v>3</v>
      </c>
      <c r="AC634" s="103">
        <v>3</v>
      </c>
      <c r="AD634" s="104">
        <v>40</v>
      </c>
      <c r="AE634" s="103">
        <v>7</v>
      </c>
      <c r="AF634" s="103">
        <v>10</v>
      </c>
      <c r="AG634" s="104">
        <v>0</v>
      </c>
      <c r="AH634" s="103">
        <v>10</v>
      </c>
      <c r="AI634" s="104">
        <v>450</v>
      </c>
      <c r="AJ634" s="104">
        <v>6450</v>
      </c>
      <c r="AK634" s="104">
        <v>500</v>
      </c>
      <c r="AL634" s="104">
        <v>0</v>
      </c>
      <c r="AM634" s="104">
        <v>640</v>
      </c>
      <c r="AN634" s="104">
        <v>2640</v>
      </c>
      <c r="AO634" s="104">
        <v>3810</v>
      </c>
      <c r="AP634" s="105">
        <v>0.5</v>
      </c>
      <c r="AQ634" s="106" t="s">
        <v>66</v>
      </c>
      <c r="AS634" s="100">
        <f>AVERAGE(AJ$6:AJ634)</f>
        <v>6141.4149443561209</v>
      </c>
      <c r="AT634" s="100">
        <f>AVERAGE(AN$6:AN634)</f>
        <v>2141.1589825119236</v>
      </c>
      <c r="AU634" s="100">
        <f>AVERAGE(AO$6:AO634)</f>
        <v>4000.2559618441969</v>
      </c>
      <c r="AV634" s="6"/>
      <c r="AX634" s="103">
        <v>629</v>
      </c>
      <c r="AY634" s="103">
        <v>2</v>
      </c>
      <c r="AZ634" s="103">
        <v>5</v>
      </c>
      <c r="BA634" s="103">
        <v>2</v>
      </c>
      <c r="BB634" s="104">
        <v>64</v>
      </c>
      <c r="BC634" s="103">
        <v>8</v>
      </c>
      <c r="BD634" s="103">
        <v>10</v>
      </c>
      <c r="BE634" s="104">
        <v>800</v>
      </c>
      <c r="BF634" s="103">
        <v>8</v>
      </c>
      <c r="BG634" s="104">
        <v>500</v>
      </c>
      <c r="BH634" s="104">
        <v>7700</v>
      </c>
      <c r="BI634" s="104">
        <v>300</v>
      </c>
      <c r="BJ634" s="104">
        <v>0</v>
      </c>
      <c r="BK634" s="104">
        <v>752</v>
      </c>
      <c r="BL634" s="104">
        <v>2252</v>
      </c>
      <c r="BM634" s="104">
        <v>5448</v>
      </c>
      <c r="BN634" s="105">
        <v>0.4</v>
      </c>
      <c r="BO634" s="106" t="str">
        <v>No</v>
      </c>
      <c r="BQ634" s="100">
        <f>AVERAGE(BH$6:BH634)</f>
        <v>7444.3561208267092</v>
      </c>
      <c r="BR634" s="100">
        <f>AVERAGE(BL$6:BL634)</f>
        <v>2061.1001589825119</v>
      </c>
      <c r="BS634" s="100">
        <f>AVERAGE(BM$6:BM634)</f>
        <v>5383.2559618441974</v>
      </c>
      <c r="BT634" s="6"/>
      <c r="BU634" s="103">
        <v>629</v>
      </c>
      <c r="BV634" s="103">
        <v>5</v>
      </c>
      <c r="BW634" s="103">
        <v>2</v>
      </c>
      <c r="BX634" s="103">
        <v>5</v>
      </c>
      <c r="BY634" s="104">
        <v>27</v>
      </c>
      <c r="BZ634" s="103">
        <v>9</v>
      </c>
      <c r="CA634" s="103">
        <v>14</v>
      </c>
      <c r="CB634" s="104">
        <v>2000</v>
      </c>
      <c r="CC634" s="103">
        <v>9</v>
      </c>
      <c r="CD634" s="104">
        <v>200</v>
      </c>
      <c r="CE634" s="104">
        <v>9400</v>
      </c>
      <c r="CF634" s="104">
        <v>300</v>
      </c>
      <c r="CG634" s="104">
        <v>0</v>
      </c>
      <c r="CH634" s="104">
        <v>483</v>
      </c>
      <c r="CI634" s="104">
        <v>2133</v>
      </c>
      <c r="CJ634" s="104">
        <v>7267</v>
      </c>
      <c r="CK634" s="105">
        <v>0.45</v>
      </c>
      <c r="CL634" s="106" t="s">
        <v>66</v>
      </c>
      <c r="CN634" s="100">
        <f>AVERAGE(CE$6:CE634)</f>
        <v>7582.6709062003183</v>
      </c>
      <c r="CO634" s="100">
        <f>AVERAGE(CI$6:CI634)</f>
        <v>2104.3306836248012</v>
      </c>
      <c r="CP634" s="100">
        <f>AVERAGE(CJ$6:CJ634)</f>
        <v>5478.3402225755171</v>
      </c>
    </row>
    <row r="635" spans="2:94" ht="16" x14ac:dyDescent="0.2">
      <c r="B635" s="103">
        <v>630</v>
      </c>
      <c r="C635" s="103">
        <v>1</v>
      </c>
      <c r="D635" s="103">
        <v>2</v>
      </c>
      <c r="E635" s="103">
        <v>3</v>
      </c>
      <c r="F635" s="104">
        <v>56</v>
      </c>
      <c r="G635" s="103">
        <v>7</v>
      </c>
      <c r="H635" s="103">
        <v>10</v>
      </c>
      <c r="I635" s="104">
        <v>450</v>
      </c>
      <c r="J635" s="103">
        <v>9</v>
      </c>
      <c r="K635" s="104">
        <v>300</v>
      </c>
      <c r="L635" s="104">
        <v>4800</v>
      </c>
      <c r="M635" s="104">
        <v>500</v>
      </c>
      <c r="N635" s="104">
        <v>0</v>
      </c>
      <c r="O635" s="104">
        <v>744</v>
      </c>
      <c r="P635" s="104">
        <v>2594</v>
      </c>
      <c r="Q635" s="104">
        <v>2206</v>
      </c>
      <c r="R635" s="105">
        <v>0.45</v>
      </c>
      <c r="S635" s="106" t="s">
        <v>66</v>
      </c>
      <c r="U635" s="100">
        <f>AVERAGE(L$6:L635)</f>
        <v>4220</v>
      </c>
      <c r="V635" s="100">
        <f>AVERAGE(P$6:P635)</f>
        <v>1893.2650793650794</v>
      </c>
      <c r="W635" s="100">
        <f>AVERAGE(Q$6:Q635)</f>
        <v>2326.7349206349209</v>
      </c>
      <c r="X635" s="6"/>
      <c r="Z635" s="103">
        <v>630</v>
      </c>
      <c r="AA635" s="103">
        <v>5</v>
      </c>
      <c r="AB635" s="103">
        <v>2</v>
      </c>
      <c r="AC635" s="103">
        <v>2</v>
      </c>
      <c r="AD635" s="104">
        <v>36</v>
      </c>
      <c r="AE635" s="103">
        <v>8</v>
      </c>
      <c r="AF635" s="103">
        <v>10</v>
      </c>
      <c r="AG635" s="104">
        <v>3000</v>
      </c>
      <c r="AH635" s="103">
        <v>5</v>
      </c>
      <c r="AI635" s="104">
        <v>300</v>
      </c>
      <c r="AJ635" s="104">
        <v>6300</v>
      </c>
      <c r="AK635" s="104">
        <v>500</v>
      </c>
      <c r="AL635" s="104">
        <v>0</v>
      </c>
      <c r="AM635" s="104">
        <v>420</v>
      </c>
      <c r="AN635" s="104">
        <v>1670</v>
      </c>
      <c r="AO635" s="104">
        <v>4630</v>
      </c>
      <c r="AP635" s="105">
        <v>0.25</v>
      </c>
      <c r="AQ635" s="106" t="s">
        <v>66</v>
      </c>
      <c r="AS635" s="100">
        <f>AVERAGE(AJ$6:AJ635)</f>
        <v>6141.666666666667</v>
      </c>
      <c r="AT635" s="100">
        <f>AVERAGE(AN$6:AN635)</f>
        <v>2140.411111111111</v>
      </c>
      <c r="AU635" s="100">
        <f>AVERAGE(AO$6:AO635)</f>
        <v>4001.2555555555555</v>
      </c>
      <c r="AV635" s="6"/>
      <c r="AX635" s="103">
        <v>630</v>
      </c>
      <c r="AY635" s="103">
        <v>2</v>
      </c>
      <c r="AZ635" s="103">
        <v>2</v>
      </c>
      <c r="BA635" s="103">
        <v>1</v>
      </c>
      <c r="BB635" s="104">
        <v>70</v>
      </c>
      <c r="BC635" s="103">
        <v>7</v>
      </c>
      <c r="BD635" s="103">
        <v>8</v>
      </c>
      <c r="BE635" s="104">
        <v>800</v>
      </c>
      <c r="BF635" s="103">
        <v>6</v>
      </c>
      <c r="BG635" s="104">
        <v>200</v>
      </c>
      <c r="BH635" s="104">
        <v>5800</v>
      </c>
      <c r="BI635" s="104">
        <v>300</v>
      </c>
      <c r="BJ635" s="104">
        <v>0</v>
      </c>
      <c r="BK635" s="104">
        <v>660</v>
      </c>
      <c r="BL635" s="104">
        <v>1860</v>
      </c>
      <c r="BM635" s="104">
        <v>3940</v>
      </c>
      <c r="BN635" s="105">
        <v>0.3</v>
      </c>
      <c r="BO635" s="106" t="str">
        <v>No</v>
      </c>
      <c r="BQ635" s="100">
        <f>AVERAGE(BH$6:BH635)</f>
        <v>7441.7460317460318</v>
      </c>
      <c r="BR635" s="100">
        <f>AVERAGE(BL$6:BL635)</f>
        <v>2060.7809523809524</v>
      </c>
      <c r="BS635" s="100">
        <f>AVERAGE(BM$6:BM635)</f>
        <v>5380.965079365079</v>
      </c>
      <c r="BT635" s="6"/>
      <c r="BU635" s="103">
        <v>630</v>
      </c>
      <c r="BV635" s="103">
        <v>5</v>
      </c>
      <c r="BW635" s="103">
        <v>4</v>
      </c>
      <c r="BX635" s="103">
        <v>1</v>
      </c>
      <c r="BY635" s="104">
        <v>60</v>
      </c>
      <c r="BZ635" s="103">
        <v>10</v>
      </c>
      <c r="CA635" s="103">
        <v>11</v>
      </c>
      <c r="CB635" s="104">
        <v>2000</v>
      </c>
      <c r="CC635" s="103">
        <v>6</v>
      </c>
      <c r="CD635" s="104">
        <v>400</v>
      </c>
      <c r="CE635" s="104">
        <v>7200</v>
      </c>
      <c r="CF635" s="104">
        <v>300</v>
      </c>
      <c r="CG635" s="104">
        <v>0</v>
      </c>
      <c r="CH635" s="104">
        <v>600</v>
      </c>
      <c r="CI635" s="104">
        <v>1800</v>
      </c>
      <c r="CJ635" s="104">
        <v>5400</v>
      </c>
      <c r="CK635" s="105">
        <v>0.3</v>
      </c>
      <c r="CL635" s="106" t="s">
        <v>66</v>
      </c>
      <c r="CN635" s="100">
        <f>AVERAGE(CE$6:CE635)</f>
        <v>7582.063492063492</v>
      </c>
      <c r="CO635" s="100">
        <f>AVERAGE(CI$6:CI635)</f>
        <v>2103.847619047619</v>
      </c>
      <c r="CP635" s="100">
        <f>AVERAGE(CJ$6:CJ635)</f>
        <v>5478.2158730158726</v>
      </c>
    </row>
    <row r="636" spans="2:94" ht="16" x14ac:dyDescent="0.2">
      <c r="B636" s="103">
        <v>631</v>
      </c>
      <c r="C636" s="103">
        <v>0</v>
      </c>
      <c r="D636" s="103">
        <v>1</v>
      </c>
      <c r="E636" s="103">
        <v>4</v>
      </c>
      <c r="F636" s="104">
        <v>56</v>
      </c>
      <c r="G636" s="103">
        <v>6</v>
      </c>
      <c r="H636" s="103">
        <v>10</v>
      </c>
      <c r="I636" s="104">
        <v>0</v>
      </c>
      <c r="J636" s="103">
        <v>10</v>
      </c>
      <c r="K636" s="104">
        <v>150</v>
      </c>
      <c r="L636" s="104">
        <v>4650</v>
      </c>
      <c r="M636" s="104">
        <v>500</v>
      </c>
      <c r="N636" s="104">
        <v>0</v>
      </c>
      <c r="O636" s="104">
        <v>800</v>
      </c>
      <c r="P636" s="104">
        <v>2800</v>
      </c>
      <c r="Q636" s="104">
        <v>1850</v>
      </c>
      <c r="R636" s="105">
        <v>0.5</v>
      </c>
      <c r="S636" s="106" t="s">
        <v>66</v>
      </c>
      <c r="U636" s="100">
        <f>AVERAGE(L$6:L636)</f>
        <v>4220.6814580031696</v>
      </c>
      <c r="V636" s="100">
        <f>AVERAGE(P$6:P636)</f>
        <v>1894.7020602218699</v>
      </c>
      <c r="W636" s="100">
        <f>AVERAGE(Q$6:Q636)</f>
        <v>2325.9793977812997</v>
      </c>
      <c r="X636" s="6"/>
      <c r="Z636" s="103">
        <v>631</v>
      </c>
      <c r="AA636" s="103">
        <v>3</v>
      </c>
      <c r="AB636" s="103">
        <v>3</v>
      </c>
      <c r="AC636" s="103">
        <v>1</v>
      </c>
      <c r="AD636" s="104">
        <v>46</v>
      </c>
      <c r="AE636" s="103">
        <v>7</v>
      </c>
      <c r="AF636" s="103">
        <v>8</v>
      </c>
      <c r="AG636" s="104">
        <v>1800</v>
      </c>
      <c r="AH636" s="103">
        <v>5</v>
      </c>
      <c r="AI636" s="104">
        <v>450</v>
      </c>
      <c r="AJ636" s="104">
        <v>5250</v>
      </c>
      <c r="AK636" s="104">
        <v>500</v>
      </c>
      <c r="AL636" s="104">
        <v>0</v>
      </c>
      <c r="AM636" s="104">
        <v>470</v>
      </c>
      <c r="AN636" s="104">
        <v>1720</v>
      </c>
      <c r="AO636" s="104">
        <v>3530</v>
      </c>
      <c r="AP636" s="105">
        <v>0.25</v>
      </c>
      <c r="AQ636" s="106" t="s">
        <v>66</v>
      </c>
      <c r="AS636" s="100">
        <f>AVERAGE(AJ$6:AJ636)</f>
        <v>6140.2535657686212</v>
      </c>
      <c r="AT636" s="100">
        <f>AVERAGE(AN$6:AN636)</f>
        <v>2139.7448494453247</v>
      </c>
      <c r="AU636" s="100">
        <f>AVERAGE(AO$6:AO636)</f>
        <v>4000.5087163232965</v>
      </c>
      <c r="AV636" s="6"/>
      <c r="AX636" s="103">
        <v>631</v>
      </c>
      <c r="AY636" s="103">
        <v>3</v>
      </c>
      <c r="AZ636" s="103">
        <v>3</v>
      </c>
      <c r="BA636" s="103">
        <v>2</v>
      </c>
      <c r="BB636" s="104">
        <v>45</v>
      </c>
      <c r="BC636" s="103">
        <v>8</v>
      </c>
      <c r="BD636" s="103">
        <v>10</v>
      </c>
      <c r="BE636" s="104">
        <v>1200</v>
      </c>
      <c r="BF636" s="103">
        <v>7</v>
      </c>
      <c r="BG636" s="104">
        <v>300</v>
      </c>
      <c r="BH636" s="104">
        <v>7100</v>
      </c>
      <c r="BI636" s="104">
        <v>300</v>
      </c>
      <c r="BJ636" s="104">
        <v>0</v>
      </c>
      <c r="BK636" s="104">
        <v>555</v>
      </c>
      <c r="BL636" s="104">
        <v>1905</v>
      </c>
      <c r="BM636" s="104">
        <v>5195</v>
      </c>
      <c r="BN636" s="105">
        <v>0.35</v>
      </c>
      <c r="BO636" s="106" t="str">
        <v>No</v>
      </c>
      <c r="BQ636" s="100">
        <f>AVERAGE(BH$6:BH636)</f>
        <v>7441.2044374009511</v>
      </c>
      <c r="BR636" s="100">
        <f>AVERAGE(BL$6:BL636)</f>
        <v>2060.5340729001587</v>
      </c>
      <c r="BS636" s="100">
        <f>AVERAGE(BM$6:BM636)</f>
        <v>5380.6703645007919</v>
      </c>
      <c r="BT636" s="6"/>
      <c r="BU636" s="103">
        <v>631</v>
      </c>
      <c r="BV636" s="103">
        <v>5</v>
      </c>
      <c r="BW636" s="103">
        <v>1</v>
      </c>
      <c r="BX636" s="103">
        <v>3</v>
      </c>
      <c r="BY636" s="104">
        <v>27</v>
      </c>
      <c r="BZ636" s="103">
        <v>11</v>
      </c>
      <c r="CA636" s="103">
        <v>14</v>
      </c>
      <c r="CB636" s="104">
        <v>2000</v>
      </c>
      <c r="CC636" s="103">
        <v>9</v>
      </c>
      <c r="CD636" s="104">
        <v>100</v>
      </c>
      <c r="CE636" s="104">
        <v>9300</v>
      </c>
      <c r="CF636" s="104">
        <v>300</v>
      </c>
      <c r="CG636" s="104">
        <v>0</v>
      </c>
      <c r="CH636" s="104">
        <v>483</v>
      </c>
      <c r="CI636" s="104">
        <v>2133</v>
      </c>
      <c r="CJ636" s="104">
        <v>7167</v>
      </c>
      <c r="CK636" s="105">
        <v>0.45</v>
      </c>
      <c r="CL636" s="106" t="s">
        <v>66</v>
      </c>
      <c r="CN636" s="100">
        <f>AVERAGE(CE$6:CE636)</f>
        <v>7584.7860538827263</v>
      </c>
      <c r="CO636" s="100">
        <f>AVERAGE(CI$6:CI636)</f>
        <v>2103.8938193343897</v>
      </c>
      <c r="CP636" s="100">
        <f>AVERAGE(CJ$6:CJ636)</f>
        <v>5480.8922345483361</v>
      </c>
    </row>
    <row r="637" spans="2:94" ht="16" x14ac:dyDescent="0.2">
      <c r="B637" s="103">
        <v>632</v>
      </c>
      <c r="C637" s="103">
        <v>0</v>
      </c>
      <c r="D637" s="103">
        <v>3</v>
      </c>
      <c r="E637" s="103">
        <v>4</v>
      </c>
      <c r="F637" s="104">
        <v>46</v>
      </c>
      <c r="G637" s="103">
        <v>5</v>
      </c>
      <c r="H637" s="103">
        <v>9</v>
      </c>
      <c r="I637" s="104">
        <v>0</v>
      </c>
      <c r="J637" s="103">
        <v>9</v>
      </c>
      <c r="K637" s="104">
        <v>450</v>
      </c>
      <c r="L637" s="104">
        <v>4500</v>
      </c>
      <c r="M637" s="104">
        <v>500</v>
      </c>
      <c r="N637" s="104">
        <v>0</v>
      </c>
      <c r="O637" s="104">
        <v>654</v>
      </c>
      <c r="P637" s="104">
        <v>2504</v>
      </c>
      <c r="Q637" s="104">
        <v>1996</v>
      </c>
      <c r="R637" s="105">
        <v>0.45</v>
      </c>
      <c r="S637" s="106" t="s">
        <v>66</v>
      </c>
      <c r="U637" s="100">
        <f>AVERAGE(L$6:L637)</f>
        <v>4221.1234177215192</v>
      </c>
      <c r="V637" s="100">
        <f>AVERAGE(P$6:P637)</f>
        <v>1895.6661392405063</v>
      </c>
      <c r="W637" s="100">
        <f>AVERAGE(Q$6:Q637)</f>
        <v>2325.4572784810125</v>
      </c>
      <c r="X637" s="6"/>
      <c r="Z637" s="103">
        <v>632</v>
      </c>
      <c r="AA637" s="103">
        <v>4</v>
      </c>
      <c r="AB637" s="103">
        <v>4</v>
      </c>
      <c r="AC637" s="103">
        <v>2</v>
      </c>
      <c r="AD637" s="104">
        <v>57</v>
      </c>
      <c r="AE637" s="103">
        <v>6</v>
      </c>
      <c r="AF637" s="103">
        <v>8</v>
      </c>
      <c r="AG637" s="104">
        <v>2400</v>
      </c>
      <c r="AH637" s="103">
        <v>4</v>
      </c>
      <c r="AI637" s="104">
        <v>600</v>
      </c>
      <c r="AJ637" s="104">
        <v>5400</v>
      </c>
      <c r="AK637" s="104">
        <v>500</v>
      </c>
      <c r="AL637" s="104">
        <v>0</v>
      </c>
      <c r="AM637" s="104">
        <v>468</v>
      </c>
      <c r="AN637" s="104">
        <v>1568</v>
      </c>
      <c r="AO637" s="104">
        <v>3832</v>
      </c>
      <c r="AP637" s="105">
        <v>0.2</v>
      </c>
      <c r="AQ637" s="106" t="s">
        <v>66</v>
      </c>
      <c r="AS637" s="100">
        <f>AVERAGE(AJ$6:AJ637)</f>
        <v>6139.0822784810125</v>
      </c>
      <c r="AT637" s="100">
        <f>AVERAGE(AN$6:AN637)</f>
        <v>2138.8401898734178</v>
      </c>
      <c r="AU637" s="100">
        <f>AVERAGE(AO$6:AO637)</f>
        <v>4000.2420886075947</v>
      </c>
      <c r="AV637" s="6"/>
      <c r="AX637" s="103">
        <v>632</v>
      </c>
      <c r="AY637" s="103">
        <v>2</v>
      </c>
      <c r="AZ637" s="103">
        <v>3</v>
      </c>
      <c r="BA637" s="103">
        <v>1</v>
      </c>
      <c r="BB637" s="104">
        <v>51</v>
      </c>
      <c r="BC637" s="103">
        <v>8</v>
      </c>
      <c r="BD637" s="103">
        <v>9</v>
      </c>
      <c r="BE637" s="104">
        <v>800</v>
      </c>
      <c r="BF637" s="103">
        <v>7</v>
      </c>
      <c r="BG637" s="104">
        <v>300</v>
      </c>
      <c r="BH637" s="104">
        <v>6700</v>
      </c>
      <c r="BI637" s="104">
        <v>300</v>
      </c>
      <c r="BJ637" s="104">
        <v>0</v>
      </c>
      <c r="BK637" s="104">
        <v>597</v>
      </c>
      <c r="BL637" s="104">
        <v>1947</v>
      </c>
      <c r="BM637" s="104">
        <v>4753</v>
      </c>
      <c r="BN637" s="105">
        <v>0.35</v>
      </c>
      <c r="BO637" s="106" t="str">
        <v>No</v>
      </c>
      <c r="BQ637" s="100">
        <f>AVERAGE(BH$6:BH637)</f>
        <v>7440.0316455696202</v>
      </c>
      <c r="BR637" s="100">
        <f>AVERAGE(BL$6:BL637)</f>
        <v>2060.3544303797466</v>
      </c>
      <c r="BS637" s="100">
        <f>AVERAGE(BM$6:BM637)</f>
        <v>5379.6772151898731</v>
      </c>
      <c r="BT637" s="6"/>
      <c r="BU637" s="103">
        <v>632</v>
      </c>
      <c r="BV637" s="103">
        <v>2</v>
      </c>
      <c r="BW637" s="103">
        <v>3</v>
      </c>
      <c r="BX637" s="103">
        <v>1</v>
      </c>
      <c r="BY637" s="104">
        <v>45</v>
      </c>
      <c r="BZ637" s="103">
        <v>9</v>
      </c>
      <c r="CA637" s="103">
        <v>10</v>
      </c>
      <c r="CB637" s="104">
        <v>800</v>
      </c>
      <c r="CC637" s="103">
        <v>8</v>
      </c>
      <c r="CD637" s="104">
        <v>300</v>
      </c>
      <c r="CE637" s="104">
        <v>7500</v>
      </c>
      <c r="CF637" s="104">
        <v>300</v>
      </c>
      <c r="CG637" s="104">
        <v>0</v>
      </c>
      <c r="CH637" s="104">
        <v>600</v>
      </c>
      <c r="CI637" s="104">
        <v>2100</v>
      </c>
      <c r="CJ637" s="104">
        <v>5400</v>
      </c>
      <c r="CK637" s="105">
        <v>0.4</v>
      </c>
      <c r="CL637" s="106" t="s">
        <v>66</v>
      </c>
      <c r="CN637" s="100">
        <f>AVERAGE(CE$6:CE637)</f>
        <v>7584.6518987341769</v>
      </c>
      <c r="CO637" s="100">
        <f>AVERAGE(CI$6:CI637)</f>
        <v>2103.8876582278481</v>
      </c>
      <c r="CP637" s="100">
        <f>AVERAGE(CJ$6:CJ637)</f>
        <v>5480.7642405063289</v>
      </c>
    </row>
    <row r="638" spans="2:94" ht="16" x14ac:dyDescent="0.2">
      <c r="B638" s="103">
        <v>633</v>
      </c>
      <c r="C638" s="103">
        <v>4</v>
      </c>
      <c r="D638" s="103">
        <v>3</v>
      </c>
      <c r="E638" s="103">
        <v>3</v>
      </c>
      <c r="F638" s="104">
        <v>67</v>
      </c>
      <c r="G638" s="103">
        <v>4</v>
      </c>
      <c r="H638" s="103">
        <v>7</v>
      </c>
      <c r="I638" s="104">
        <v>1800</v>
      </c>
      <c r="J638" s="103">
        <v>3</v>
      </c>
      <c r="K638" s="104">
        <v>450</v>
      </c>
      <c r="L638" s="104">
        <v>3600</v>
      </c>
      <c r="M638" s="104">
        <v>500</v>
      </c>
      <c r="N638" s="104">
        <v>0</v>
      </c>
      <c r="O638" s="104">
        <v>441</v>
      </c>
      <c r="P638" s="104">
        <v>1391</v>
      </c>
      <c r="Q638" s="104">
        <v>2209</v>
      </c>
      <c r="R638" s="105">
        <v>0.15</v>
      </c>
      <c r="S638" s="106" t="s">
        <v>66</v>
      </c>
      <c r="U638" s="100">
        <f>AVERAGE(L$6:L638)</f>
        <v>4220.1421800947865</v>
      </c>
      <c r="V638" s="100">
        <f>AVERAGE(P$6:P638)</f>
        <v>1894.8688783570301</v>
      </c>
      <c r="W638" s="100">
        <f>AVERAGE(Q$6:Q638)</f>
        <v>2325.2733017377568</v>
      </c>
      <c r="X638" s="6"/>
      <c r="Z638" s="103">
        <v>633</v>
      </c>
      <c r="AA638" s="103">
        <v>2</v>
      </c>
      <c r="AB638" s="103">
        <v>2</v>
      </c>
      <c r="AC638" s="103">
        <v>0</v>
      </c>
      <c r="AD638" s="104">
        <v>79</v>
      </c>
      <c r="AE638" s="103">
        <v>7</v>
      </c>
      <c r="AF638" s="103">
        <v>7</v>
      </c>
      <c r="AG638" s="104">
        <v>1200</v>
      </c>
      <c r="AH638" s="103">
        <v>5</v>
      </c>
      <c r="AI638" s="104">
        <v>300</v>
      </c>
      <c r="AJ638" s="104">
        <v>4500</v>
      </c>
      <c r="AK638" s="104">
        <v>500</v>
      </c>
      <c r="AL638" s="104">
        <v>0</v>
      </c>
      <c r="AM638" s="104">
        <v>635</v>
      </c>
      <c r="AN638" s="104">
        <v>1885</v>
      </c>
      <c r="AO638" s="104">
        <v>2615</v>
      </c>
      <c r="AP638" s="105">
        <v>0.25</v>
      </c>
      <c r="AQ638" s="106" t="s">
        <v>66</v>
      </c>
      <c r="AS638" s="100">
        <f>AVERAGE(AJ$6:AJ638)</f>
        <v>6136.4928909952605</v>
      </c>
      <c r="AT638" s="100">
        <f>AVERAGE(AN$6:AN638)</f>
        <v>2138.4391785150078</v>
      </c>
      <c r="AU638" s="100">
        <f>AVERAGE(AO$6:AO638)</f>
        <v>3998.0537124802527</v>
      </c>
      <c r="AV638" s="6"/>
      <c r="AX638" s="103">
        <v>633</v>
      </c>
      <c r="AY638" s="103">
        <v>5</v>
      </c>
      <c r="AZ638" s="103">
        <v>3</v>
      </c>
      <c r="BA638" s="103">
        <v>3</v>
      </c>
      <c r="BB638" s="104">
        <v>46</v>
      </c>
      <c r="BC638" s="103">
        <v>7</v>
      </c>
      <c r="BD638" s="103">
        <v>10</v>
      </c>
      <c r="BE638" s="104">
        <v>2000</v>
      </c>
      <c r="BF638" s="103">
        <v>5</v>
      </c>
      <c r="BG638" s="104">
        <v>300</v>
      </c>
      <c r="BH638" s="104">
        <v>6300</v>
      </c>
      <c r="BI638" s="104">
        <v>300</v>
      </c>
      <c r="BJ638" s="104">
        <v>0</v>
      </c>
      <c r="BK638" s="104">
        <v>470</v>
      </c>
      <c r="BL638" s="104">
        <v>1520</v>
      </c>
      <c r="BM638" s="104">
        <v>4780</v>
      </c>
      <c r="BN638" s="105">
        <v>0.25</v>
      </c>
      <c r="BO638" s="106" t="str">
        <v>No</v>
      </c>
      <c r="BQ638" s="100">
        <f>AVERAGE(BH$6:BH638)</f>
        <v>7438.2306477093207</v>
      </c>
      <c r="BR638" s="100">
        <f>AVERAGE(BL$6:BL638)</f>
        <v>2059.5007898894155</v>
      </c>
      <c r="BS638" s="100">
        <f>AVERAGE(BM$6:BM638)</f>
        <v>5378.7298578199052</v>
      </c>
      <c r="BT638" s="6"/>
      <c r="BU638" s="103">
        <v>633</v>
      </c>
      <c r="BV638" s="103">
        <v>2</v>
      </c>
      <c r="BW638" s="103">
        <v>4</v>
      </c>
      <c r="BX638" s="103">
        <v>0</v>
      </c>
      <c r="BY638" s="104">
        <v>59</v>
      </c>
      <c r="BZ638" s="103">
        <v>9</v>
      </c>
      <c r="CA638" s="103">
        <v>9</v>
      </c>
      <c r="CB638" s="104">
        <v>800</v>
      </c>
      <c r="CC638" s="103">
        <v>7</v>
      </c>
      <c r="CD638" s="104">
        <v>400</v>
      </c>
      <c r="CE638" s="104">
        <v>6800</v>
      </c>
      <c r="CF638" s="104">
        <v>300</v>
      </c>
      <c r="CG638" s="104">
        <v>0</v>
      </c>
      <c r="CH638" s="104">
        <v>653</v>
      </c>
      <c r="CI638" s="104">
        <v>2003</v>
      </c>
      <c r="CJ638" s="104">
        <v>4797</v>
      </c>
      <c r="CK638" s="105">
        <v>0.35</v>
      </c>
      <c r="CL638" s="106" t="s">
        <v>66</v>
      </c>
      <c r="CN638" s="100">
        <f>AVERAGE(CE$6:CE638)</f>
        <v>7583.4123222748813</v>
      </c>
      <c r="CO638" s="100">
        <f>AVERAGE(CI$6:CI638)</f>
        <v>2103.7282780410742</v>
      </c>
      <c r="CP638" s="100">
        <f>AVERAGE(CJ$6:CJ638)</f>
        <v>5479.6840442338071</v>
      </c>
    </row>
    <row r="639" spans="2:94" ht="16" x14ac:dyDescent="0.2">
      <c r="B639" s="103">
        <v>634</v>
      </c>
      <c r="C639" s="103">
        <v>1</v>
      </c>
      <c r="D639" s="103">
        <v>2</v>
      </c>
      <c r="E639" s="103">
        <v>3</v>
      </c>
      <c r="F639" s="104">
        <v>50</v>
      </c>
      <c r="G639" s="103">
        <v>8</v>
      </c>
      <c r="H639" s="103">
        <v>11</v>
      </c>
      <c r="I639" s="104">
        <v>450</v>
      </c>
      <c r="J639" s="103">
        <v>10</v>
      </c>
      <c r="K639" s="104">
        <v>300</v>
      </c>
      <c r="L639" s="104">
        <v>5250</v>
      </c>
      <c r="M639" s="104">
        <v>500</v>
      </c>
      <c r="N639" s="104">
        <v>0</v>
      </c>
      <c r="O639" s="104">
        <v>740</v>
      </c>
      <c r="P639" s="104">
        <v>2740</v>
      </c>
      <c r="Q639" s="104">
        <v>2510</v>
      </c>
      <c r="R639" s="105">
        <v>0.5</v>
      </c>
      <c r="S639" s="106" t="s">
        <v>66</v>
      </c>
      <c r="U639" s="100">
        <f>AVERAGE(L$6:L639)</f>
        <v>4221.7665615141959</v>
      </c>
      <c r="V639" s="100">
        <f>AVERAGE(P$6:P639)</f>
        <v>1896.2018927444794</v>
      </c>
      <c r="W639" s="100">
        <f>AVERAGE(Q$6:Q639)</f>
        <v>2325.5646687697163</v>
      </c>
      <c r="X639" s="6"/>
      <c r="Z639" s="103">
        <v>634</v>
      </c>
      <c r="AA639" s="103">
        <v>2</v>
      </c>
      <c r="AB639" s="103">
        <v>3</v>
      </c>
      <c r="AC639" s="103">
        <v>4</v>
      </c>
      <c r="AD639" s="104">
        <v>49</v>
      </c>
      <c r="AE639" s="103">
        <v>8</v>
      </c>
      <c r="AF639" s="103">
        <v>12</v>
      </c>
      <c r="AG639" s="104">
        <v>1200</v>
      </c>
      <c r="AH639" s="103">
        <v>10</v>
      </c>
      <c r="AI639" s="104">
        <v>450</v>
      </c>
      <c r="AJ639" s="104">
        <v>7650</v>
      </c>
      <c r="AK639" s="104">
        <v>500</v>
      </c>
      <c r="AL639" s="104">
        <v>0</v>
      </c>
      <c r="AM639" s="104">
        <v>730</v>
      </c>
      <c r="AN639" s="104">
        <v>2730</v>
      </c>
      <c r="AO639" s="104">
        <v>4920</v>
      </c>
      <c r="AP639" s="105">
        <v>0.5</v>
      </c>
      <c r="AQ639" s="106" t="s">
        <v>66</v>
      </c>
      <c r="AS639" s="100">
        <f>AVERAGE(AJ$6:AJ639)</f>
        <v>6138.8801261829649</v>
      </c>
      <c r="AT639" s="100">
        <f>AVERAGE(AN$6:AN639)</f>
        <v>2139.372239747634</v>
      </c>
      <c r="AU639" s="100">
        <f>AVERAGE(AO$6:AO639)</f>
        <v>3999.5078864353313</v>
      </c>
      <c r="AV639" s="6"/>
      <c r="AX639" s="103">
        <v>634</v>
      </c>
      <c r="AY639" s="103">
        <v>1</v>
      </c>
      <c r="AZ639" s="103">
        <v>4</v>
      </c>
      <c r="BA639" s="103">
        <v>0</v>
      </c>
      <c r="BB639" s="104">
        <v>76</v>
      </c>
      <c r="BC639" s="103">
        <v>10</v>
      </c>
      <c r="BD639" s="103">
        <v>10</v>
      </c>
      <c r="BE639" s="104">
        <v>400</v>
      </c>
      <c r="BF639" s="103">
        <v>9</v>
      </c>
      <c r="BG639" s="104">
        <v>400</v>
      </c>
      <c r="BH639" s="104">
        <v>8000</v>
      </c>
      <c r="BI639" s="104">
        <v>300</v>
      </c>
      <c r="BJ639" s="104">
        <v>0</v>
      </c>
      <c r="BK639" s="104">
        <v>924</v>
      </c>
      <c r="BL639" s="104">
        <v>2574</v>
      </c>
      <c r="BM639" s="104">
        <v>5426</v>
      </c>
      <c r="BN639" s="105">
        <v>0.45</v>
      </c>
      <c r="BO639" s="106" t="str">
        <v>No</v>
      </c>
      <c r="BQ639" s="100">
        <f>AVERAGE(BH$6:BH639)</f>
        <v>7439.116719242902</v>
      </c>
      <c r="BR639" s="100">
        <f>AVERAGE(BL$6:BL639)</f>
        <v>2060.3123028391169</v>
      </c>
      <c r="BS639" s="100">
        <f>AVERAGE(BM$6:BM639)</f>
        <v>5378.8044164037856</v>
      </c>
      <c r="BT639" s="6"/>
      <c r="BU639" s="103">
        <v>634</v>
      </c>
      <c r="BV639" s="103">
        <v>1</v>
      </c>
      <c r="BW639" s="103">
        <v>3</v>
      </c>
      <c r="BX639" s="103">
        <v>3</v>
      </c>
      <c r="BY639" s="104">
        <v>59</v>
      </c>
      <c r="BZ639" s="103">
        <v>9</v>
      </c>
      <c r="CA639" s="103">
        <v>12</v>
      </c>
      <c r="CB639" s="104">
        <v>400</v>
      </c>
      <c r="CC639" s="103">
        <v>11</v>
      </c>
      <c r="CD639" s="104">
        <v>300</v>
      </c>
      <c r="CE639" s="104">
        <v>9500</v>
      </c>
      <c r="CF639" s="104">
        <v>300</v>
      </c>
      <c r="CG639" s="104">
        <v>0</v>
      </c>
      <c r="CH639" s="104">
        <v>889</v>
      </c>
      <c r="CI639" s="104">
        <v>2839</v>
      </c>
      <c r="CJ639" s="104">
        <v>6661</v>
      </c>
      <c r="CK639" s="105">
        <v>0.55000000000000004</v>
      </c>
      <c r="CL639" s="106" t="s">
        <v>66</v>
      </c>
      <c r="CN639" s="100">
        <f>AVERAGE(CE$6:CE639)</f>
        <v>7586.4353312302837</v>
      </c>
      <c r="CO639" s="100">
        <f>AVERAGE(CI$6:CI639)</f>
        <v>2104.8880126182967</v>
      </c>
      <c r="CP639" s="100">
        <f>AVERAGE(CJ$6:CJ639)</f>
        <v>5481.5473186119871</v>
      </c>
    </row>
    <row r="640" spans="2:94" ht="16" x14ac:dyDescent="0.2">
      <c r="B640" s="103">
        <v>635</v>
      </c>
      <c r="C640" s="103">
        <v>4</v>
      </c>
      <c r="D640" s="103">
        <v>3</v>
      </c>
      <c r="E640" s="103">
        <v>3</v>
      </c>
      <c r="F640" s="104">
        <v>77</v>
      </c>
      <c r="G640" s="103">
        <v>6</v>
      </c>
      <c r="H640" s="103">
        <v>9</v>
      </c>
      <c r="I640" s="104">
        <v>1800</v>
      </c>
      <c r="J640" s="103">
        <v>5</v>
      </c>
      <c r="K640" s="104">
        <v>450</v>
      </c>
      <c r="L640" s="104">
        <v>4500</v>
      </c>
      <c r="M640" s="104">
        <v>500</v>
      </c>
      <c r="N640" s="104">
        <v>0</v>
      </c>
      <c r="O640" s="104">
        <v>625</v>
      </c>
      <c r="P640" s="104">
        <v>1875</v>
      </c>
      <c r="Q640" s="104">
        <v>2625</v>
      </c>
      <c r="R640" s="105">
        <v>0.25</v>
      </c>
      <c r="S640" s="106" t="s">
        <v>66</v>
      </c>
      <c r="U640" s="100">
        <f>AVERAGE(L$6:L640)</f>
        <v>4222.2047244094492</v>
      </c>
      <c r="V640" s="100">
        <f>AVERAGE(P$6:P640)</f>
        <v>1896.1685039370079</v>
      </c>
      <c r="W640" s="100">
        <f>AVERAGE(Q$6:Q640)</f>
        <v>2326.0362204724411</v>
      </c>
      <c r="X640" s="6"/>
      <c r="Z640" s="103">
        <v>635</v>
      </c>
      <c r="AA640" s="103">
        <v>0</v>
      </c>
      <c r="AB640" s="103">
        <v>5</v>
      </c>
      <c r="AC640" s="103">
        <v>2</v>
      </c>
      <c r="AD640" s="104">
        <v>42</v>
      </c>
      <c r="AE640" s="103">
        <v>6</v>
      </c>
      <c r="AF640" s="103">
        <v>8</v>
      </c>
      <c r="AG640" s="104">
        <v>0</v>
      </c>
      <c r="AH640" s="103">
        <v>8</v>
      </c>
      <c r="AI640" s="104">
        <v>750</v>
      </c>
      <c r="AJ640" s="104">
        <v>5550</v>
      </c>
      <c r="AK640" s="104">
        <v>500</v>
      </c>
      <c r="AL640" s="104">
        <v>0</v>
      </c>
      <c r="AM640" s="104">
        <v>576</v>
      </c>
      <c r="AN640" s="104">
        <v>2276</v>
      </c>
      <c r="AO640" s="104">
        <v>3274</v>
      </c>
      <c r="AP640" s="105">
        <v>0.4</v>
      </c>
      <c r="AQ640" s="106" t="s">
        <v>66</v>
      </c>
      <c r="AS640" s="100">
        <f>AVERAGE(AJ$6:AJ640)</f>
        <v>6137.9527559055114</v>
      </c>
      <c r="AT640" s="100">
        <f>AVERAGE(AN$6:AN640)</f>
        <v>2139.5874015748032</v>
      </c>
      <c r="AU640" s="100">
        <f>AVERAGE(AO$6:AO640)</f>
        <v>3998.3653543307087</v>
      </c>
      <c r="AV640" s="6"/>
      <c r="AX640" s="103">
        <v>635</v>
      </c>
      <c r="AY640" s="103">
        <v>4</v>
      </c>
      <c r="AZ640" s="103">
        <v>5</v>
      </c>
      <c r="BA640" s="103">
        <v>5</v>
      </c>
      <c r="BB640" s="104">
        <v>31</v>
      </c>
      <c r="BC640" s="103">
        <v>7</v>
      </c>
      <c r="BD640" s="103">
        <v>12</v>
      </c>
      <c r="BE640" s="104">
        <v>1600</v>
      </c>
      <c r="BF640" s="103">
        <v>8</v>
      </c>
      <c r="BG640" s="104">
        <v>500</v>
      </c>
      <c r="BH640" s="104">
        <v>8500</v>
      </c>
      <c r="BI640" s="104">
        <v>300</v>
      </c>
      <c r="BJ640" s="104">
        <v>0</v>
      </c>
      <c r="BK640" s="104">
        <v>488</v>
      </c>
      <c r="BL640" s="104">
        <v>1988</v>
      </c>
      <c r="BM640" s="104">
        <v>6512</v>
      </c>
      <c r="BN640" s="105">
        <v>0.4</v>
      </c>
      <c r="BO640" s="106" t="str">
        <v>No</v>
      </c>
      <c r="BQ640" s="100">
        <f>AVERAGE(BH$6:BH640)</f>
        <v>7440.787401574803</v>
      </c>
      <c r="BR640" s="100">
        <f>AVERAGE(BL$6:BL640)</f>
        <v>2060.1984251968502</v>
      </c>
      <c r="BS640" s="100">
        <f>AVERAGE(BM$6:BM640)</f>
        <v>5380.5889763779523</v>
      </c>
      <c r="BT640" s="6"/>
      <c r="BU640" s="103">
        <v>635</v>
      </c>
      <c r="BV640" s="103">
        <v>2</v>
      </c>
      <c r="BW640" s="103">
        <v>3</v>
      </c>
      <c r="BX640" s="103">
        <v>2</v>
      </c>
      <c r="BY640" s="104">
        <v>36</v>
      </c>
      <c r="BZ640" s="103">
        <v>11</v>
      </c>
      <c r="CA640" s="103">
        <v>13</v>
      </c>
      <c r="CB640" s="104">
        <v>800</v>
      </c>
      <c r="CC640" s="103">
        <v>11</v>
      </c>
      <c r="CD640" s="104">
        <v>300</v>
      </c>
      <c r="CE640" s="104">
        <v>9900</v>
      </c>
      <c r="CF640" s="104">
        <v>300</v>
      </c>
      <c r="CG640" s="104">
        <v>0</v>
      </c>
      <c r="CH640" s="104">
        <v>636</v>
      </c>
      <c r="CI640" s="104">
        <v>2586</v>
      </c>
      <c r="CJ640" s="104">
        <v>7314</v>
      </c>
      <c r="CK640" s="105">
        <v>0.55000000000000004</v>
      </c>
      <c r="CL640" s="106" t="s">
        <v>66</v>
      </c>
      <c r="CN640" s="100">
        <f>AVERAGE(CE$6:CE640)</f>
        <v>7590.0787401574808</v>
      </c>
      <c r="CO640" s="100">
        <f>AVERAGE(CI$6:CI640)</f>
        <v>2105.6456692913384</v>
      </c>
      <c r="CP640" s="100">
        <f>AVERAGE(CJ$6:CJ640)</f>
        <v>5484.4330708661419</v>
      </c>
    </row>
    <row r="641" spans="2:94" ht="16" x14ac:dyDescent="0.2">
      <c r="B641" s="103">
        <v>636</v>
      </c>
      <c r="C641" s="103">
        <v>4</v>
      </c>
      <c r="D641" s="103">
        <v>4</v>
      </c>
      <c r="E641" s="103">
        <v>2</v>
      </c>
      <c r="F641" s="104">
        <v>41</v>
      </c>
      <c r="G641" s="103">
        <v>7</v>
      </c>
      <c r="H641" s="103">
        <v>9</v>
      </c>
      <c r="I641" s="104">
        <v>1800</v>
      </c>
      <c r="J641" s="103">
        <v>5</v>
      </c>
      <c r="K641" s="104">
        <v>600</v>
      </c>
      <c r="L641" s="104">
        <v>4650</v>
      </c>
      <c r="M641" s="104">
        <v>500</v>
      </c>
      <c r="N641" s="104">
        <v>0</v>
      </c>
      <c r="O641" s="104">
        <v>445</v>
      </c>
      <c r="P641" s="104">
        <v>1695</v>
      </c>
      <c r="Q641" s="104">
        <v>2955</v>
      </c>
      <c r="R641" s="105">
        <v>0.25</v>
      </c>
      <c r="S641" s="106" t="s">
        <v>66</v>
      </c>
      <c r="U641" s="100">
        <f>AVERAGE(L$6:L641)</f>
        <v>4222.8773584905657</v>
      </c>
      <c r="V641" s="100">
        <f>AVERAGE(P$6:P641)</f>
        <v>1895.8522012578617</v>
      </c>
      <c r="W641" s="100">
        <f>AVERAGE(Q$6:Q641)</f>
        <v>2327.0251572327043</v>
      </c>
      <c r="X641" s="6"/>
      <c r="Z641" s="103">
        <v>636</v>
      </c>
      <c r="AA641" s="103">
        <v>4</v>
      </c>
      <c r="AB641" s="103">
        <v>1</v>
      </c>
      <c r="AC641" s="103">
        <v>1</v>
      </c>
      <c r="AD641" s="104">
        <v>59</v>
      </c>
      <c r="AE641" s="103">
        <v>8</v>
      </c>
      <c r="AF641" s="103">
        <v>9</v>
      </c>
      <c r="AG641" s="104">
        <v>2400</v>
      </c>
      <c r="AH641" s="103">
        <v>5</v>
      </c>
      <c r="AI641" s="104">
        <v>150</v>
      </c>
      <c r="AJ641" s="104">
        <v>5550</v>
      </c>
      <c r="AK641" s="104">
        <v>500</v>
      </c>
      <c r="AL641" s="104">
        <v>0</v>
      </c>
      <c r="AM641" s="104">
        <v>535</v>
      </c>
      <c r="AN641" s="104">
        <v>1785</v>
      </c>
      <c r="AO641" s="104">
        <v>3765</v>
      </c>
      <c r="AP641" s="105">
        <v>0.25</v>
      </c>
      <c r="AQ641" s="106" t="s">
        <v>66</v>
      </c>
      <c r="AS641" s="100">
        <f>AVERAGE(AJ$6:AJ641)</f>
        <v>6137.0283018867922</v>
      </c>
      <c r="AT641" s="100">
        <f>AVERAGE(AN$6:AN641)</f>
        <v>2139.0298742138366</v>
      </c>
      <c r="AU641" s="100">
        <f>AVERAGE(AO$6:AO641)</f>
        <v>3997.998427672956</v>
      </c>
      <c r="AV641" s="6"/>
      <c r="AX641" s="103">
        <v>636</v>
      </c>
      <c r="AY641" s="103">
        <v>1</v>
      </c>
      <c r="AZ641" s="103">
        <v>3</v>
      </c>
      <c r="BA641" s="103">
        <v>2</v>
      </c>
      <c r="BB641" s="104">
        <v>52</v>
      </c>
      <c r="BC641" s="103">
        <v>7</v>
      </c>
      <c r="BD641" s="103">
        <v>9</v>
      </c>
      <c r="BE641" s="104">
        <v>400</v>
      </c>
      <c r="BF641" s="103">
        <v>8</v>
      </c>
      <c r="BG641" s="104">
        <v>300</v>
      </c>
      <c r="BH641" s="104">
        <v>7100</v>
      </c>
      <c r="BI641" s="104">
        <v>300</v>
      </c>
      <c r="BJ641" s="104">
        <v>0</v>
      </c>
      <c r="BK641" s="104">
        <v>656</v>
      </c>
      <c r="BL641" s="104">
        <v>2156</v>
      </c>
      <c r="BM641" s="104">
        <v>4944</v>
      </c>
      <c r="BN641" s="105">
        <v>0.4</v>
      </c>
      <c r="BO641" s="106" t="str">
        <v>No</v>
      </c>
      <c r="BQ641" s="100">
        <f>AVERAGE(BH$6:BH641)</f>
        <v>7440.2515723270444</v>
      </c>
      <c r="BR641" s="100">
        <f>AVERAGE(BL$6:BL641)</f>
        <v>2060.3490566037735</v>
      </c>
      <c r="BS641" s="100">
        <f>AVERAGE(BM$6:BM641)</f>
        <v>5379.9025157232709</v>
      </c>
      <c r="BT641" s="6"/>
      <c r="BU641" s="103">
        <v>636</v>
      </c>
      <c r="BV641" s="103">
        <v>4</v>
      </c>
      <c r="BW641" s="103">
        <v>4</v>
      </c>
      <c r="BX641" s="103">
        <v>4</v>
      </c>
      <c r="BY641" s="104">
        <v>59</v>
      </c>
      <c r="BZ641" s="103">
        <v>10</v>
      </c>
      <c r="CA641" s="103">
        <v>14</v>
      </c>
      <c r="CB641" s="104">
        <v>1600</v>
      </c>
      <c r="CC641" s="103">
        <v>10</v>
      </c>
      <c r="CD641" s="104">
        <v>400</v>
      </c>
      <c r="CE641" s="104">
        <v>10000</v>
      </c>
      <c r="CF641" s="104">
        <v>300</v>
      </c>
      <c r="CG641" s="104">
        <v>0</v>
      </c>
      <c r="CH641" s="104">
        <v>830</v>
      </c>
      <c r="CI641" s="104">
        <v>2630</v>
      </c>
      <c r="CJ641" s="104">
        <v>7370</v>
      </c>
      <c r="CK641" s="105">
        <v>0.5</v>
      </c>
      <c r="CL641" s="106" t="s">
        <v>66</v>
      </c>
      <c r="CN641" s="100">
        <f>AVERAGE(CE$6:CE641)</f>
        <v>7593.867924528302</v>
      </c>
      <c r="CO641" s="100">
        <f>AVERAGE(CI$6:CI641)</f>
        <v>2106.4701257861634</v>
      </c>
      <c r="CP641" s="100">
        <f>AVERAGE(CJ$6:CJ641)</f>
        <v>5487.3977987421385</v>
      </c>
    </row>
    <row r="642" spans="2:94" ht="16" x14ac:dyDescent="0.2">
      <c r="B642" s="103">
        <v>637</v>
      </c>
      <c r="C642" s="103">
        <v>1</v>
      </c>
      <c r="D642" s="103">
        <v>3</v>
      </c>
      <c r="E642" s="103">
        <v>3</v>
      </c>
      <c r="F642" s="104">
        <v>33</v>
      </c>
      <c r="G642" s="103">
        <v>6</v>
      </c>
      <c r="H642" s="103">
        <v>9</v>
      </c>
      <c r="I642" s="104">
        <v>450</v>
      </c>
      <c r="J642" s="103">
        <v>8</v>
      </c>
      <c r="K642" s="104">
        <v>450</v>
      </c>
      <c r="L642" s="104">
        <v>4500</v>
      </c>
      <c r="M642" s="104">
        <v>500</v>
      </c>
      <c r="N642" s="104">
        <v>0</v>
      </c>
      <c r="O642" s="104">
        <v>504</v>
      </c>
      <c r="P642" s="104">
        <v>2204</v>
      </c>
      <c r="Q642" s="104">
        <v>2296</v>
      </c>
      <c r="R642" s="105">
        <v>0.4</v>
      </c>
      <c r="S642" s="106" t="s">
        <v>66</v>
      </c>
      <c r="U642" s="100">
        <f>AVERAGE(L$6:L642)</f>
        <v>4223.3124018838307</v>
      </c>
      <c r="V642" s="100">
        <f>AVERAGE(P$6:P642)</f>
        <v>1896.3359497645213</v>
      </c>
      <c r="W642" s="100">
        <f>AVERAGE(Q$6:Q642)</f>
        <v>2326.9764521193092</v>
      </c>
      <c r="X642" s="6"/>
      <c r="Z642" s="103">
        <v>637</v>
      </c>
      <c r="AA642" s="103">
        <v>3</v>
      </c>
      <c r="AB642" s="103">
        <v>4</v>
      </c>
      <c r="AC642" s="103">
        <v>2</v>
      </c>
      <c r="AD642" s="104">
        <v>38</v>
      </c>
      <c r="AE642" s="103">
        <v>6</v>
      </c>
      <c r="AF642" s="103">
        <v>8</v>
      </c>
      <c r="AG642" s="104">
        <v>1800</v>
      </c>
      <c r="AH642" s="103">
        <v>5</v>
      </c>
      <c r="AI642" s="104">
        <v>600</v>
      </c>
      <c r="AJ642" s="104">
        <v>5400</v>
      </c>
      <c r="AK642" s="104">
        <v>500</v>
      </c>
      <c r="AL642" s="104">
        <v>0</v>
      </c>
      <c r="AM642" s="104">
        <v>430</v>
      </c>
      <c r="AN642" s="104">
        <v>1680</v>
      </c>
      <c r="AO642" s="104">
        <v>3720</v>
      </c>
      <c r="AP642" s="105">
        <v>0.25</v>
      </c>
      <c r="AQ642" s="106" t="s">
        <v>66</v>
      </c>
      <c r="AS642" s="100">
        <f>AVERAGE(AJ$6:AJ642)</f>
        <v>6135.8712715855572</v>
      </c>
      <c r="AT642" s="100">
        <f>AVERAGE(AN$6:AN642)</f>
        <v>2138.309262166405</v>
      </c>
      <c r="AU642" s="100">
        <f>AVERAGE(AO$6:AO642)</f>
        <v>3997.5620094191522</v>
      </c>
      <c r="AV642" s="6"/>
      <c r="AX642" s="103">
        <v>637</v>
      </c>
      <c r="AY642" s="103">
        <v>0</v>
      </c>
      <c r="AZ642" s="103">
        <v>4</v>
      </c>
      <c r="BA642" s="103">
        <v>3</v>
      </c>
      <c r="BB642" s="104">
        <v>34</v>
      </c>
      <c r="BC642" s="103">
        <v>8</v>
      </c>
      <c r="BD642" s="103">
        <v>11</v>
      </c>
      <c r="BE642" s="104">
        <v>0</v>
      </c>
      <c r="BF642" s="103">
        <v>11</v>
      </c>
      <c r="BG642" s="104">
        <v>400</v>
      </c>
      <c r="BH642" s="104">
        <v>9200</v>
      </c>
      <c r="BI642" s="104">
        <v>300</v>
      </c>
      <c r="BJ642" s="104">
        <v>0</v>
      </c>
      <c r="BK642" s="104">
        <v>614</v>
      </c>
      <c r="BL642" s="104">
        <v>2564</v>
      </c>
      <c r="BM642" s="104">
        <v>6636</v>
      </c>
      <c r="BN642" s="105">
        <v>0.55000000000000004</v>
      </c>
      <c r="BO642" s="106" t="str">
        <v>No</v>
      </c>
      <c r="BQ642" s="100">
        <f>AVERAGE(BH$6:BH642)</f>
        <v>7443.0141287284141</v>
      </c>
      <c r="BR642" s="100">
        <f>AVERAGE(BL$6:BL642)</f>
        <v>2061.1397174254316</v>
      </c>
      <c r="BS642" s="100">
        <f>AVERAGE(BM$6:BM642)</f>
        <v>5381.8744113029825</v>
      </c>
      <c r="BT642" s="6"/>
      <c r="BU642" s="103">
        <v>637</v>
      </c>
      <c r="BV642" s="103">
        <v>0</v>
      </c>
      <c r="BW642" s="103">
        <v>3</v>
      </c>
      <c r="BX642" s="103">
        <v>3</v>
      </c>
      <c r="BY642" s="104">
        <v>50</v>
      </c>
      <c r="BZ642" s="103">
        <v>7</v>
      </c>
      <c r="CA642" s="103">
        <v>10</v>
      </c>
      <c r="CB642" s="104">
        <v>0</v>
      </c>
      <c r="CC642" s="103">
        <v>10</v>
      </c>
      <c r="CD642" s="104">
        <v>300</v>
      </c>
      <c r="CE642" s="104">
        <v>8300</v>
      </c>
      <c r="CF642" s="104">
        <v>300</v>
      </c>
      <c r="CG642" s="104">
        <v>0</v>
      </c>
      <c r="CH642" s="104">
        <v>740</v>
      </c>
      <c r="CI642" s="104">
        <v>2540</v>
      </c>
      <c r="CJ642" s="104">
        <v>5760</v>
      </c>
      <c r="CK642" s="105">
        <v>0.5</v>
      </c>
      <c r="CL642" s="106" t="s">
        <v>66</v>
      </c>
      <c r="CN642" s="100">
        <f>AVERAGE(CE$6:CE642)</f>
        <v>7594.9764521193092</v>
      </c>
      <c r="CO642" s="100">
        <f>AVERAGE(CI$6:CI642)</f>
        <v>2107.1507064364209</v>
      </c>
      <c r="CP642" s="100">
        <f>AVERAGE(CJ$6:CJ642)</f>
        <v>5487.8257456828887</v>
      </c>
    </row>
    <row r="643" spans="2:94" ht="16" x14ac:dyDescent="0.2">
      <c r="B643" s="103">
        <v>638</v>
      </c>
      <c r="C643" s="103">
        <v>4</v>
      </c>
      <c r="D643" s="103">
        <v>2</v>
      </c>
      <c r="E643" s="103">
        <v>2</v>
      </c>
      <c r="F643" s="104">
        <v>56</v>
      </c>
      <c r="G643" s="103">
        <v>10</v>
      </c>
      <c r="H643" s="103">
        <v>12</v>
      </c>
      <c r="I643" s="104">
        <v>1800</v>
      </c>
      <c r="J643" s="103">
        <v>8</v>
      </c>
      <c r="K643" s="104">
        <v>300</v>
      </c>
      <c r="L643" s="104">
        <v>5700</v>
      </c>
      <c r="M643" s="104">
        <v>500</v>
      </c>
      <c r="N643" s="104">
        <v>0</v>
      </c>
      <c r="O643" s="104">
        <v>688</v>
      </c>
      <c r="P643" s="104">
        <v>2388</v>
      </c>
      <c r="Q643" s="104">
        <v>3312</v>
      </c>
      <c r="R643" s="105">
        <v>0.4</v>
      </c>
      <c r="S643" s="106" t="s">
        <v>66</v>
      </c>
      <c r="U643" s="100">
        <f>AVERAGE(L$6:L643)</f>
        <v>4225.6269592476492</v>
      </c>
      <c r="V643" s="100">
        <f>AVERAGE(P$6:P643)</f>
        <v>1897.1065830721004</v>
      </c>
      <c r="W643" s="100">
        <f>AVERAGE(Q$6:Q643)</f>
        <v>2328.5203761755488</v>
      </c>
      <c r="X643" s="6"/>
      <c r="Z643" s="103">
        <v>638</v>
      </c>
      <c r="AA643" s="103">
        <v>0</v>
      </c>
      <c r="AB643" s="103">
        <v>3</v>
      </c>
      <c r="AC643" s="103">
        <v>1</v>
      </c>
      <c r="AD643" s="104">
        <v>61</v>
      </c>
      <c r="AE643" s="103">
        <v>6</v>
      </c>
      <c r="AF643" s="103">
        <v>7</v>
      </c>
      <c r="AG643" s="104">
        <v>0</v>
      </c>
      <c r="AH643" s="103">
        <v>7</v>
      </c>
      <c r="AI643" s="104">
        <v>450</v>
      </c>
      <c r="AJ643" s="104">
        <v>4650</v>
      </c>
      <c r="AK643" s="104">
        <v>500</v>
      </c>
      <c r="AL643" s="104">
        <v>0</v>
      </c>
      <c r="AM643" s="104">
        <v>667</v>
      </c>
      <c r="AN643" s="104">
        <v>2217</v>
      </c>
      <c r="AO643" s="104">
        <v>2433</v>
      </c>
      <c r="AP643" s="105">
        <v>0.35</v>
      </c>
      <c r="AQ643" s="106" t="s">
        <v>66</v>
      </c>
      <c r="AS643" s="100">
        <f>AVERAGE(AJ$6:AJ643)</f>
        <v>6133.5423197492164</v>
      </c>
      <c r="AT643" s="100">
        <f>AVERAGE(AN$6:AN643)</f>
        <v>2138.4326018808779</v>
      </c>
      <c r="AU643" s="100">
        <f>AVERAGE(AO$6:AO643)</f>
        <v>3995.1097178683385</v>
      </c>
      <c r="AV643" s="6"/>
      <c r="AX643" s="103">
        <v>638</v>
      </c>
      <c r="AY643" s="103">
        <v>0</v>
      </c>
      <c r="AZ643" s="103">
        <v>2</v>
      </c>
      <c r="BA643" s="103">
        <v>3</v>
      </c>
      <c r="BB643" s="104">
        <v>84</v>
      </c>
      <c r="BC643" s="103">
        <v>7</v>
      </c>
      <c r="BD643" s="103">
        <v>10</v>
      </c>
      <c r="BE643" s="104">
        <v>0</v>
      </c>
      <c r="BF643" s="103">
        <v>10</v>
      </c>
      <c r="BG643" s="104">
        <v>200</v>
      </c>
      <c r="BH643" s="104">
        <v>8200</v>
      </c>
      <c r="BI643" s="104">
        <v>300</v>
      </c>
      <c r="BJ643" s="104">
        <v>0</v>
      </c>
      <c r="BK643" s="104">
        <v>1080</v>
      </c>
      <c r="BL643" s="104">
        <v>2880</v>
      </c>
      <c r="BM643" s="104">
        <v>5320</v>
      </c>
      <c r="BN643" s="105">
        <v>0.5</v>
      </c>
      <c r="BO643" s="106" t="str">
        <v>No</v>
      </c>
      <c r="BQ643" s="100">
        <f>AVERAGE(BH$6:BH643)</f>
        <v>7444.2006269592475</v>
      </c>
      <c r="BR643" s="100">
        <f>AVERAGE(BL$6:BL643)</f>
        <v>2062.4231974921631</v>
      </c>
      <c r="BS643" s="100">
        <f>AVERAGE(BM$6:BM643)</f>
        <v>5381.7774294670844</v>
      </c>
      <c r="BT643" s="6"/>
      <c r="BU643" s="103">
        <v>638</v>
      </c>
      <c r="BV643" s="103">
        <v>4</v>
      </c>
      <c r="BW643" s="103">
        <v>3</v>
      </c>
      <c r="BX643" s="103">
        <v>3</v>
      </c>
      <c r="BY643" s="104">
        <v>63</v>
      </c>
      <c r="BZ643" s="103">
        <v>6</v>
      </c>
      <c r="CA643" s="103">
        <v>9</v>
      </c>
      <c r="CB643" s="104">
        <v>1600</v>
      </c>
      <c r="CC643" s="103">
        <v>5</v>
      </c>
      <c r="CD643" s="104">
        <v>300</v>
      </c>
      <c r="CE643" s="104">
        <v>5900</v>
      </c>
      <c r="CF643" s="104">
        <v>300</v>
      </c>
      <c r="CG643" s="104">
        <v>0</v>
      </c>
      <c r="CH643" s="104">
        <v>555</v>
      </c>
      <c r="CI643" s="104">
        <v>1605</v>
      </c>
      <c r="CJ643" s="104">
        <v>4295</v>
      </c>
      <c r="CK643" s="105">
        <v>0.25</v>
      </c>
      <c r="CL643" s="106" t="s">
        <v>66</v>
      </c>
      <c r="CN643" s="100">
        <f>AVERAGE(CE$6:CE643)</f>
        <v>7592.3197492163008</v>
      </c>
      <c r="CO643" s="100">
        <f>AVERAGE(CI$6:CI643)</f>
        <v>2106.3636363636365</v>
      </c>
      <c r="CP643" s="100">
        <f>AVERAGE(CJ$6:CJ643)</f>
        <v>5485.9561128526648</v>
      </c>
    </row>
    <row r="644" spans="2:94" ht="16" x14ac:dyDescent="0.2">
      <c r="B644" s="103">
        <v>639</v>
      </c>
      <c r="C644" s="103">
        <v>2</v>
      </c>
      <c r="D644" s="103">
        <v>3</v>
      </c>
      <c r="E644" s="103">
        <v>1</v>
      </c>
      <c r="F644" s="104">
        <v>52</v>
      </c>
      <c r="G644" s="103">
        <v>7</v>
      </c>
      <c r="H644" s="103">
        <v>8</v>
      </c>
      <c r="I644" s="104">
        <v>900</v>
      </c>
      <c r="J644" s="103">
        <v>6</v>
      </c>
      <c r="K644" s="104">
        <v>450</v>
      </c>
      <c r="L644" s="104">
        <v>4050</v>
      </c>
      <c r="M644" s="104">
        <v>500</v>
      </c>
      <c r="N644" s="104">
        <v>0</v>
      </c>
      <c r="O644" s="104">
        <v>552</v>
      </c>
      <c r="P644" s="104">
        <v>1952</v>
      </c>
      <c r="Q644" s="104">
        <v>2098</v>
      </c>
      <c r="R644" s="105">
        <v>0.3</v>
      </c>
      <c r="S644" s="106" t="s">
        <v>66</v>
      </c>
      <c r="U644" s="100">
        <f>AVERAGE(L$6:L644)</f>
        <v>4225.3521126760561</v>
      </c>
      <c r="V644" s="100">
        <f>AVERAGE(P$6:P644)</f>
        <v>1897.1924882629107</v>
      </c>
      <c r="W644" s="100">
        <f>AVERAGE(Q$6:Q644)</f>
        <v>2328.1596244131456</v>
      </c>
      <c r="X644" s="6"/>
      <c r="Z644" s="103">
        <v>639</v>
      </c>
      <c r="AA644" s="103">
        <v>4</v>
      </c>
      <c r="AB644" s="103">
        <v>2</v>
      </c>
      <c r="AC644" s="103">
        <v>2</v>
      </c>
      <c r="AD644" s="104">
        <v>39</v>
      </c>
      <c r="AE644" s="103">
        <v>8</v>
      </c>
      <c r="AF644" s="103">
        <v>10</v>
      </c>
      <c r="AG644" s="104">
        <v>2400</v>
      </c>
      <c r="AH644" s="103">
        <v>6</v>
      </c>
      <c r="AI644" s="104">
        <v>300</v>
      </c>
      <c r="AJ644" s="104">
        <v>6300</v>
      </c>
      <c r="AK644" s="104">
        <v>500</v>
      </c>
      <c r="AL644" s="104">
        <v>0</v>
      </c>
      <c r="AM644" s="104">
        <v>474</v>
      </c>
      <c r="AN644" s="104">
        <v>1874</v>
      </c>
      <c r="AO644" s="104">
        <v>4426</v>
      </c>
      <c r="AP644" s="105">
        <v>0.3</v>
      </c>
      <c r="AQ644" s="106" t="s">
        <v>66</v>
      </c>
      <c r="AS644" s="100">
        <f>AVERAGE(AJ$6:AJ644)</f>
        <v>6133.8028169014087</v>
      </c>
      <c r="AT644" s="100">
        <f>AVERAGE(AN$6:AN644)</f>
        <v>2138.0187793427231</v>
      </c>
      <c r="AU644" s="100">
        <f>AVERAGE(AO$6:AO644)</f>
        <v>3995.7840375586857</v>
      </c>
      <c r="AV644" s="6"/>
      <c r="AX644" s="103">
        <v>639</v>
      </c>
      <c r="AY644" s="103">
        <v>0</v>
      </c>
      <c r="AZ644" s="103">
        <v>4</v>
      </c>
      <c r="BA644" s="103">
        <v>1</v>
      </c>
      <c r="BB644" s="104">
        <v>36</v>
      </c>
      <c r="BC644" s="103">
        <v>8</v>
      </c>
      <c r="BD644" s="103">
        <v>9</v>
      </c>
      <c r="BE644" s="104">
        <v>0</v>
      </c>
      <c r="BF644" s="103">
        <v>9</v>
      </c>
      <c r="BG644" s="104">
        <v>400</v>
      </c>
      <c r="BH644" s="104">
        <v>7600</v>
      </c>
      <c r="BI644" s="104">
        <v>300</v>
      </c>
      <c r="BJ644" s="104">
        <v>0</v>
      </c>
      <c r="BK644" s="104">
        <v>564</v>
      </c>
      <c r="BL644" s="104">
        <v>2214</v>
      </c>
      <c r="BM644" s="104">
        <v>5386</v>
      </c>
      <c r="BN644" s="105">
        <v>0.45</v>
      </c>
      <c r="BO644" s="106" t="str">
        <v>No</v>
      </c>
      <c r="BQ644" s="100">
        <f>AVERAGE(BH$6:BH644)</f>
        <v>7444.4444444444443</v>
      </c>
      <c r="BR644" s="100">
        <f>AVERAGE(BL$6:BL644)</f>
        <v>2062.6604068857591</v>
      </c>
      <c r="BS644" s="100">
        <f>AVERAGE(BM$6:BM644)</f>
        <v>5381.7840375586857</v>
      </c>
      <c r="BT644" s="6"/>
      <c r="BU644" s="103">
        <v>639</v>
      </c>
      <c r="BV644" s="103">
        <v>1</v>
      </c>
      <c r="BW644" s="103">
        <v>5</v>
      </c>
      <c r="BX644" s="103">
        <v>3</v>
      </c>
      <c r="BY644" s="104">
        <v>57</v>
      </c>
      <c r="BZ644" s="103">
        <v>7</v>
      </c>
      <c r="CA644" s="103">
        <v>10</v>
      </c>
      <c r="CB644" s="104">
        <v>400</v>
      </c>
      <c r="CC644" s="103">
        <v>9</v>
      </c>
      <c r="CD644" s="104">
        <v>500</v>
      </c>
      <c r="CE644" s="104">
        <v>8100</v>
      </c>
      <c r="CF644" s="104">
        <v>300</v>
      </c>
      <c r="CG644" s="104">
        <v>0</v>
      </c>
      <c r="CH644" s="104">
        <v>753</v>
      </c>
      <c r="CI644" s="104">
        <v>2403</v>
      </c>
      <c r="CJ644" s="104">
        <v>5697</v>
      </c>
      <c r="CK644" s="105">
        <v>0.45</v>
      </c>
      <c r="CL644" s="106" t="s">
        <v>66</v>
      </c>
      <c r="CN644" s="100">
        <f>AVERAGE(CE$6:CE644)</f>
        <v>7593.1142410015646</v>
      </c>
      <c r="CO644" s="100">
        <f>AVERAGE(CI$6:CI644)</f>
        <v>2106.8278560250392</v>
      </c>
      <c r="CP644" s="100">
        <f>AVERAGE(CJ$6:CJ644)</f>
        <v>5486.2863849765254</v>
      </c>
    </row>
    <row r="645" spans="2:94" ht="16" x14ac:dyDescent="0.2">
      <c r="B645" s="103">
        <v>640</v>
      </c>
      <c r="C645" s="103">
        <v>4</v>
      </c>
      <c r="D645" s="103">
        <v>4</v>
      </c>
      <c r="E645" s="103">
        <v>4</v>
      </c>
      <c r="F645" s="104">
        <v>56</v>
      </c>
      <c r="G645" s="103">
        <v>6</v>
      </c>
      <c r="H645" s="103">
        <v>10</v>
      </c>
      <c r="I645" s="104">
        <v>1800</v>
      </c>
      <c r="J645" s="103">
        <v>6</v>
      </c>
      <c r="K645" s="104">
        <v>600</v>
      </c>
      <c r="L645" s="104">
        <v>5100</v>
      </c>
      <c r="M645" s="104">
        <v>500</v>
      </c>
      <c r="N645" s="104">
        <v>0</v>
      </c>
      <c r="O645" s="104">
        <v>576</v>
      </c>
      <c r="P645" s="104">
        <v>1976</v>
      </c>
      <c r="Q645" s="104">
        <v>3124</v>
      </c>
      <c r="R645" s="105">
        <v>0.3</v>
      </c>
      <c r="S645" s="106" t="s">
        <v>66</v>
      </c>
      <c r="U645" s="100">
        <f>AVERAGE(L$6:L645)</f>
        <v>4226.71875</v>
      </c>
      <c r="V645" s="100">
        <f>AVERAGE(P$6:P645)</f>
        <v>1897.315625</v>
      </c>
      <c r="W645" s="100">
        <f>AVERAGE(Q$6:Q645)</f>
        <v>2329.4031249999998</v>
      </c>
      <c r="X645" s="6"/>
      <c r="Z645" s="103">
        <v>640</v>
      </c>
      <c r="AA645" s="103">
        <v>3</v>
      </c>
      <c r="AB645" s="103">
        <v>4</v>
      </c>
      <c r="AC645" s="103">
        <v>1</v>
      </c>
      <c r="AD645" s="104">
        <v>63</v>
      </c>
      <c r="AE645" s="103">
        <v>7</v>
      </c>
      <c r="AF645" s="103">
        <v>8</v>
      </c>
      <c r="AG645" s="104">
        <v>1800</v>
      </c>
      <c r="AH645" s="103">
        <v>5</v>
      </c>
      <c r="AI645" s="104">
        <v>600</v>
      </c>
      <c r="AJ645" s="104">
        <v>5400</v>
      </c>
      <c r="AK645" s="104">
        <v>500</v>
      </c>
      <c r="AL645" s="104">
        <v>0</v>
      </c>
      <c r="AM645" s="104">
        <v>555</v>
      </c>
      <c r="AN645" s="104">
        <v>1805</v>
      </c>
      <c r="AO645" s="104">
        <v>3595</v>
      </c>
      <c r="AP645" s="105">
        <v>0.25</v>
      </c>
      <c r="AQ645" s="106" t="s">
        <v>66</v>
      </c>
      <c r="AS645" s="100">
        <f>AVERAGE(AJ$6:AJ645)</f>
        <v>6132.65625</v>
      </c>
      <c r="AT645" s="100">
        <f>AVERAGE(AN$6:AN645)</f>
        <v>2137.4984374999999</v>
      </c>
      <c r="AU645" s="100">
        <f>AVERAGE(AO$6:AO645)</f>
        <v>3995.1578125000001</v>
      </c>
      <c r="AV645" s="6"/>
      <c r="AX645" s="103">
        <v>640</v>
      </c>
      <c r="AY645" s="103">
        <v>4</v>
      </c>
      <c r="AZ645" s="103">
        <v>3</v>
      </c>
      <c r="BA645" s="103">
        <v>1</v>
      </c>
      <c r="BB645" s="104">
        <v>54</v>
      </c>
      <c r="BC645" s="103">
        <v>5</v>
      </c>
      <c r="BD645" s="103">
        <v>6</v>
      </c>
      <c r="BE645" s="104">
        <v>1600</v>
      </c>
      <c r="BF645" s="103">
        <v>2</v>
      </c>
      <c r="BG645" s="104">
        <v>300</v>
      </c>
      <c r="BH645" s="104">
        <v>3500</v>
      </c>
      <c r="BI645" s="104">
        <v>300</v>
      </c>
      <c r="BJ645" s="104">
        <v>0</v>
      </c>
      <c r="BK645" s="104">
        <v>348</v>
      </c>
      <c r="BL645" s="104">
        <v>948</v>
      </c>
      <c r="BM645" s="104">
        <v>2552</v>
      </c>
      <c r="BN645" s="105">
        <v>0.1</v>
      </c>
      <c r="BO645" s="106" t="str">
        <v>No</v>
      </c>
      <c r="BQ645" s="100">
        <f>AVERAGE(BH$6:BH645)</f>
        <v>7438.28125</v>
      </c>
      <c r="BR645" s="100">
        <f>AVERAGE(BL$6:BL645)</f>
        <v>2060.9187499999998</v>
      </c>
      <c r="BS645" s="100">
        <f>AVERAGE(BM$6:BM645)</f>
        <v>5377.3625000000002</v>
      </c>
      <c r="BT645" s="6"/>
      <c r="BU645" s="103">
        <v>640</v>
      </c>
      <c r="BV645" s="103">
        <v>5</v>
      </c>
      <c r="BW645" s="103">
        <v>4</v>
      </c>
      <c r="BX645" s="103">
        <v>3</v>
      </c>
      <c r="BY645" s="104">
        <v>44</v>
      </c>
      <c r="BZ645" s="103">
        <v>7</v>
      </c>
      <c r="CA645" s="103">
        <v>10</v>
      </c>
      <c r="CB645" s="104">
        <v>2000</v>
      </c>
      <c r="CC645" s="103">
        <v>5</v>
      </c>
      <c r="CD645" s="104">
        <v>400</v>
      </c>
      <c r="CE645" s="104">
        <v>6400</v>
      </c>
      <c r="CF645" s="104">
        <v>300</v>
      </c>
      <c r="CG645" s="104">
        <v>0</v>
      </c>
      <c r="CH645" s="104">
        <v>460</v>
      </c>
      <c r="CI645" s="104">
        <v>1510</v>
      </c>
      <c r="CJ645" s="104">
        <v>4890</v>
      </c>
      <c r="CK645" s="105">
        <v>0.25</v>
      </c>
      <c r="CL645" s="106" t="s">
        <v>66</v>
      </c>
      <c r="CN645" s="100">
        <f>AVERAGE(CE$6:CE645)</f>
        <v>7591.25</v>
      </c>
      <c r="CO645" s="100">
        <f>AVERAGE(CI$6:CI645)</f>
        <v>2105.8953124999998</v>
      </c>
      <c r="CP645" s="100">
        <f>AVERAGE(CJ$6:CJ645)</f>
        <v>5485.3546875000002</v>
      </c>
    </row>
    <row r="646" spans="2:94" ht="16" x14ac:dyDescent="0.2">
      <c r="B646" s="103">
        <v>641</v>
      </c>
      <c r="C646" s="103">
        <v>5</v>
      </c>
      <c r="D646" s="103">
        <v>3</v>
      </c>
      <c r="E646" s="103">
        <v>0</v>
      </c>
      <c r="F646" s="104">
        <v>58</v>
      </c>
      <c r="G646" s="103">
        <v>6</v>
      </c>
      <c r="H646" s="103">
        <v>6</v>
      </c>
      <c r="I646" s="104">
        <v>2250</v>
      </c>
      <c r="J646" s="103">
        <v>1</v>
      </c>
      <c r="K646" s="104">
        <v>450</v>
      </c>
      <c r="L646" s="104">
        <v>3150</v>
      </c>
      <c r="M646" s="104">
        <v>500</v>
      </c>
      <c r="N646" s="104">
        <v>0</v>
      </c>
      <c r="O646" s="104">
        <v>298</v>
      </c>
      <c r="P646" s="104">
        <v>948</v>
      </c>
      <c r="Q646" s="104">
        <v>2202</v>
      </c>
      <c r="R646" s="105">
        <v>0.05</v>
      </c>
      <c r="S646" s="106" t="s">
        <v>66</v>
      </c>
      <c r="U646" s="100">
        <f>AVERAGE(L$6:L646)</f>
        <v>4225.0390015600624</v>
      </c>
      <c r="V646" s="100">
        <f>AVERAGE(P$6:P646)</f>
        <v>1895.8346333853353</v>
      </c>
      <c r="W646" s="100">
        <f>AVERAGE(Q$6:Q646)</f>
        <v>2329.2043681747268</v>
      </c>
      <c r="X646" s="6"/>
      <c r="Z646" s="103">
        <v>641</v>
      </c>
      <c r="AA646" s="103">
        <v>1</v>
      </c>
      <c r="AB646" s="103">
        <v>3</v>
      </c>
      <c r="AC646" s="103">
        <v>0</v>
      </c>
      <c r="AD646" s="104">
        <v>35</v>
      </c>
      <c r="AE646" s="103">
        <v>7</v>
      </c>
      <c r="AF646" s="103">
        <v>7</v>
      </c>
      <c r="AG646" s="104">
        <v>600</v>
      </c>
      <c r="AH646" s="103">
        <v>6</v>
      </c>
      <c r="AI646" s="104">
        <v>450</v>
      </c>
      <c r="AJ646" s="104">
        <v>4650</v>
      </c>
      <c r="AK646" s="104">
        <v>500</v>
      </c>
      <c r="AL646" s="104">
        <v>0</v>
      </c>
      <c r="AM646" s="104">
        <v>450</v>
      </c>
      <c r="AN646" s="104">
        <v>1850</v>
      </c>
      <c r="AO646" s="104">
        <v>2800</v>
      </c>
      <c r="AP646" s="105">
        <v>0.3</v>
      </c>
      <c r="AQ646" s="106" t="s">
        <v>66</v>
      </c>
      <c r="AS646" s="100">
        <f>AVERAGE(AJ$6:AJ646)</f>
        <v>6130.343213728549</v>
      </c>
      <c r="AT646" s="100">
        <f>AVERAGE(AN$6:AN646)</f>
        <v>2137.0499219968797</v>
      </c>
      <c r="AU646" s="100">
        <f>AVERAGE(AO$6:AO646)</f>
        <v>3993.2932917316693</v>
      </c>
      <c r="AV646" s="6"/>
      <c r="AX646" s="103">
        <v>641</v>
      </c>
      <c r="AY646" s="103">
        <v>4</v>
      </c>
      <c r="AZ646" s="103">
        <v>3</v>
      </c>
      <c r="BA646" s="103">
        <v>5</v>
      </c>
      <c r="BB646" s="104">
        <v>48</v>
      </c>
      <c r="BC646" s="103">
        <v>8</v>
      </c>
      <c r="BD646" s="103">
        <v>13</v>
      </c>
      <c r="BE646" s="104">
        <v>1600</v>
      </c>
      <c r="BF646" s="103">
        <v>9</v>
      </c>
      <c r="BG646" s="104">
        <v>300</v>
      </c>
      <c r="BH646" s="104">
        <v>9100</v>
      </c>
      <c r="BI646" s="104">
        <v>300</v>
      </c>
      <c r="BJ646" s="104">
        <v>0</v>
      </c>
      <c r="BK646" s="104">
        <v>672</v>
      </c>
      <c r="BL646" s="104">
        <v>2322</v>
      </c>
      <c r="BM646" s="104">
        <v>6778</v>
      </c>
      <c r="BN646" s="105">
        <v>0.45</v>
      </c>
      <c r="BO646" s="106" t="str">
        <v>No</v>
      </c>
      <c r="BQ646" s="100">
        <f>AVERAGE(BH$6:BH646)</f>
        <v>7440.8736349453975</v>
      </c>
      <c r="BR646" s="100">
        <f>AVERAGE(BL$6:BL646)</f>
        <v>2061.3260530421217</v>
      </c>
      <c r="BS646" s="100">
        <f>AVERAGE(BM$6:BM646)</f>
        <v>5379.5475819032763</v>
      </c>
      <c r="BT646" s="6"/>
      <c r="BU646" s="103">
        <v>641</v>
      </c>
      <c r="BV646" s="103">
        <v>3</v>
      </c>
      <c r="BW646" s="103">
        <v>2</v>
      </c>
      <c r="BX646" s="103">
        <v>2</v>
      </c>
      <c r="BY646" s="104">
        <v>62</v>
      </c>
      <c r="BZ646" s="103">
        <v>6</v>
      </c>
      <c r="CA646" s="103">
        <v>8</v>
      </c>
      <c r="CB646" s="104">
        <v>1200</v>
      </c>
      <c r="CC646" s="103">
        <v>5</v>
      </c>
      <c r="CD646" s="104">
        <v>200</v>
      </c>
      <c r="CE646" s="104">
        <v>5400</v>
      </c>
      <c r="CF646" s="104">
        <v>300</v>
      </c>
      <c r="CG646" s="104">
        <v>0</v>
      </c>
      <c r="CH646" s="104">
        <v>550</v>
      </c>
      <c r="CI646" s="104">
        <v>1600</v>
      </c>
      <c r="CJ646" s="104">
        <v>3800</v>
      </c>
      <c r="CK646" s="105">
        <v>0.25</v>
      </c>
      <c r="CL646" s="106" t="s">
        <v>66</v>
      </c>
      <c r="CN646" s="100">
        <f>AVERAGE(CE$6:CE646)</f>
        <v>7587.8315132605303</v>
      </c>
      <c r="CO646" s="100">
        <f>AVERAGE(CI$6:CI646)</f>
        <v>2105.1060842433699</v>
      </c>
      <c r="CP646" s="100">
        <f>AVERAGE(CJ$6:CJ646)</f>
        <v>5482.7254290171604</v>
      </c>
    </row>
    <row r="647" spans="2:94" ht="16" x14ac:dyDescent="0.2">
      <c r="B647" s="103">
        <v>642</v>
      </c>
      <c r="C647" s="103">
        <v>3</v>
      </c>
      <c r="D647" s="103">
        <v>4</v>
      </c>
      <c r="E647" s="103">
        <v>4</v>
      </c>
      <c r="F647" s="104">
        <v>71</v>
      </c>
      <c r="G647" s="103">
        <v>7</v>
      </c>
      <c r="H647" s="103">
        <v>11</v>
      </c>
      <c r="I647" s="104">
        <v>1350</v>
      </c>
      <c r="J647" s="103">
        <v>8</v>
      </c>
      <c r="K647" s="104">
        <v>600</v>
      </c>
      <c r="L647" s="104">
        <v>5550</v>
      </c>
      <c r="M647" s="104">
        <v>500</v>
      </c>
      <c r="N647" s="104">
        <v>0</v>
      </c>
      <c r="O647" s="104">
        <v>808</v>
      </c>
      <c r="P647" s="104">
        <v>2508</v>
      </c>
      <c r="Q647" s="104">
        <v>3042</v>
      </c>
      <c r="R647" s="105">
        <v>0.4</v>
      </c>
      <c r="S647" s="106" t="s">
        <v>66</v>
      </c>
      <c r="U647" s="100">
        <f>AVERAGE(L$6:L647)</f>
        <v>4227.1028037383176</v>
      </c>
      <c r="V647" s="100">
        <f>AVERAGE(P$6:P647)</f>
        <v>1896.7881619937696</v>
      </c>
      <c r="W647" s="100">
        <f>AVERAGE(Q$6:Q647)</f>
        <v>2330.3146417445482</v>
      </c>
      <c r="X647" s="6"/>
      <c r="Z647" s="103">
        <v>642</v>
      </c>
      <c r="AA647" s="103">
        <v>4</v>
      </c>
      <c r="AB647" s="103">
        <v>2</v>
      </c>
      <c r="AC647" s="103">
        <v>4</v>
      </c>
      <c r="AD647" s="104">
        <v>53</v>
      </c>
      <c r="AE647" s="103">
        <v>6</v>
      </c>
      <c r="AF647" s="103">
        <v>10</v>
      </c>
      <c r="AG647" s="104">
        <v>2400</v>
      </c>
      <c r="AH647" s="103">
        <v>6</v>
      </c>
      <c r="AI647" s="104">
        <v>300</v>
      </c>
      <c r="AJ647" s="104">
        <v>6300</v>
      </c>
      <c r="AK647" s="104">
        <v>500</v>
      </c>
      <c r="AL647" s="104">
        <v>0</v>
      </c>
      <c r="AM647" s="104">
        <v>558</v>
      </c>
      <c r="AN647" s="104">
        <v>1958</v>
      </c>
      <c r="AO647" s="104">
        <v>4342</v>
      </c>
      <c r="AP647" s="105">
        <v>0.3</v>
      </c>
      <c r="AQ647" s="106" t="s">
        <v>66</v>
      </c>
      <c r="AS647" s="100">
        <f>AVERAGE(AJ$6:AJ647)</f>
        <v>6130.6074766355141</v>
      </c>
      <c r="AT647" s="100">
        <f>AVERAGE(AN$6:AN647)</f>
        <v>2136.7710280373831</v>
      </c>
      <c r="AU647" s="100">
        <f>AVERAGE(AO$6:AO647)</f>
        <v>3993.836448598131</v>
      </c>
      <c r="AV647" s="6"/>
      <c r="AX647" s="103">
        <v>642</v>
      </c>
      <c r="AY647" s="103">
        <v>1</v>
      </c>
      <c r="AZ647" s="103">
        <v>4</v>
      </c>
      <c r="BA647" s="103">
        <v>1</v>
      </c>
      <c r="BB647" s="104">
        <v>53</v>
      </c>
      <c r="BC647" s="103">
        <v>6</v>
      </c>
      <c r="BD647" s="103">
        <v>7</v>
      </c>
      <c r="BE647" s="104">
        <v>400</v>
      </c>
      <c r="BF647" s="103">
        <v>6</v>
      </c>
      <c r="BG647" s="104">
        <v>400</v>
      </c>
      <c r="BH647" s="104">
        <v>5600</v>
      </c>
      <c r="BI647" s="104">
        <v>300</v>
      </c>
      <c r="BJ647" s="104">
        <v>0</v>
      </c>
      <c r="BK647" s="104">
        <v>558</v>
      </c>
      <c r="BL647" s="104">
        <v>1758</v>
      </c>
      <c r="BM647" s="104">
        <v>3842</v>
      </c>
      <c r="BN647" s="105">
        <v>0.3</v>
      </c>
      <c r="BO647" s="106" t="str">
        <v>No</v>
      </c>
      <c r="BQ647" s="100">
        <f>AVERAGE(BH$6:BH647)</f>
        <v>7438.0062305295951</v>
      </c>
      <c r="BR647" s="100">
        <f>AVERAGE(BL$6:BL647)</f>
        <v>2060.8535825545173</v>
      </c>
      <c r="BS647" s="100">
        <f>AVERAGE(BM$6:BM647)</f>
        <v>5377.1526479750783</v>
      </c>
      <c r="BT647" s="6"/>
      <c r="BU647" s="103">
        <v>642</v>
      </c>
      <c r="BV647" s="103">
        <v>2</v>
      </c>
      <c r="BW647" s="103">
        <v>5</v>
      </c>
      <c r="BX647" s="103">
        <v>2</v>
      </c>
      <c r="BY647" s="104">
        <v>13</v>
      </c>
      <c r="BZ647" s="103">
        <v>7</v>
      </c>
      <c r="CA647" s="103">
        <v>9</v>
      </c>
      <c r="CB647" s="104">
        <v>800</v>
      </c>
      <c r="CC647" s="103">
        <v>7</v>
      </c>
      <c r="CD647" s="104">
        <v>500</v>
      </c>
      <c r="CE647" s="104">
        <v>6900</v>
      </c>
      <c r="CF647" s="104">
        <v>300</v>
      </c>
      <c r="CG647" s="104">
        <v>0</v>
      </c>
      <c r="CH647" s="104">
        <v>331</v>
      </c>
      <c r="CI647" s="104">
        <v>1681</v>
      </c>
      <c r="CJ647" s="104">
        <v>5219</v>
      </c>
      <c r="CK647" s="105">
        <v>0.35</v>
      </c>
      <c r="CL647" s="106" t="s">
        <v>66</v>
      </c>
      <c r="CN647" s="100">
        <f>AVERAGE(CE$6:CE647)</f>
        <v>7586.7601246105914</v>
      </c>
      <c r="CO647" s="100">
        <f>AVERAGE(CI$6:CI647)</f>
        <v>2104.4454828660437</v>
      </c>
      <c r="CP647" s="100">
        <f>AVERAGE(CJ$6:CJ647)</f>
        <v>5482.3146417445487</v>
      </c>
    </row>
    <row r="648" spans="2:94" ht="16" x14ac:dyDescent="0.2">
      <c r="B648" s="103">
        <v>643</v>
      </c>
      <c r="C648" s="103">
        <v>3</v>
      </c>
      <c r="D648" s="103">
        <v>5</v>
      </c>
      <c r="E648" s="103">
        <v>2</v>
      </c>
      <c r="F648" s="104">
        <v>61</v>
      </c>
      <c r="G648" s="103">
        <v>5</v>
      </c>
      <c r="H648" s="103">
        <v>7</v>
      </c>
      <c r="I648" s="104">
        <v>1350</v>
      </c>
      <c r="J648" s="103">
        <v>4</v>
      </c>
      <c r="K648" s="104">
        <v>750</v>
      </c>
      <c r="L648" s="104">
        <v>3900</v>
      </c>
      <c r="M648" s="104">
        <v>500</v>
      </c>
      <c r="N648" s="104">
        <v>0</v>
      </c>
      <c r="O648" s="104">
        <v>484</v>
      </c>
      <c r="P648" s="104">
        <v>1584</v>
      </c>
      <c r="Q648" s="104">
        <v>2316</v>
      </c>
      <c r="R648" s="105">
        <v>0.2</v>
      </c>
      <c r="S648" s="106" t="s">
        <v>66</v>
      </c>
      <c r="U648" s="100">
        <f>AVERAGE(L$6:L648)</f>
        <v>4226.5940902021775</v>
      </c>
      <c r="V648" s="100">
        <f>AVERAGE(P$6:P648)</f>
        <v>1896.3017107309486</v>
      </c>
      <c r="W648" s="100">
        <f>AVERAGE(Q$6:Q648)</f>
        <v>2330.2923794712287</v>
      </c>
      <c r="X648" s="6"/>
      <c r="Z648" s="103">
        <v>643</v>
      </c>
      <c r="AA648" s="103">
        <v>0</v>
      </c>
      <c r="AB648" s="103">
        <v>2</v>
      </c>
      <c r="AC648" s="103">
        <v>3</v>
      </c>
      <c r="AD648" s="104">
        <v>70</v>
      </c>
      <c r="AE648" s="103">
        <v>7</v>
      </c>
      <c r="AF648" s="103">
        <v>10</v>
      </c>
      <c r="AG648" s="104">
        <v>0</v>
      </c>
      <c r="AH648" s="103">
        <v>10</v>
      </c>
      <c r="AI648" s="104">
        <v>300</v>
      </c>
      <c r="AJ648" s="104">
        <v>6300</v>
      </c>
      <c r="AK648" s="104">
        <v>500</v>
      </c>
      <c r="AL648" s="104">
        <v>0</v>
      </c>
      <c r="AM648" s="104">
        <v>940</v>
      </c>
      <c r="AN648" s="104">
        <v>2940</v>
      </c>
      <c r="AO648" s="104">
        <v>3360</v>
      </c>
      <c r="AP648" s="105">
        <v>0.5</v>
      </c>
      <c r="AQ648" s="106" t="s">
        <v>66</v>
      </c>
      <c r="AS648" s="100">
        <f>AVERAGE(AJ$6:AJ648)</f>
        <v>6130.8709175738722</v>
      </c>
      <c r="AT648" s="100">
        <f>AVERAGE(AN$6:AN648)</f>
        <v>2138.0202177293936</v>
      </c>
      <c r="AU648" s="100">
        <f>AVERAGE(AO$6:AO648)</f>
        <v>3992.8506998444791</v>
      </c>
      <c r="AV648" s="6"/>
      <c r="AX648" s="103">
        <v>643</v>
      </c>
      <c r="AY648" s="103">
        <v>0</v>
      </c>
      <c r="AZ648" s="103">
        <v>2</v>
      </c>
      <c r="BA648" s="103">
        <v>2</v>
      </c>
      <c r="BB648" s="104">
        <v>34</v>
      </c>
      <c r="BC648" s="103">
        <v>9</v>
      </c>
      <c r="BD648" s="103">
        <v>11</v>
      </c>
      <c r="BE648" s="104">
        <v>0</v>
      </c>
      <c r="BF648" s="103">
        <v>11</v>
      </c>
      <c r="BG648" s="104">
        <v>200</v>
      </c>
      <c r="BH648" s="104">
        <v>9000</v>
      </c>
      <c r="BI648" s="104">
        <v>300</v>
      </c>
      <c r="BJ648" s="104">
        <v>0</v>
      </c>
      <c r="BK648" s="104">
        <v>614</v>
      </c>
      <c r="BL648" s="104">
        <v>2564</v>
      </c>
      <c r="BM648" s="104">
        <v>6436</v>
      </c>
      <c r="BN648" s="105">
        <v>0.55000000000000004</v>
      </c>
      <c r="BO648" s="106" t="str">
        <v>No</v>
      </c>
      <c r="BQ648" s="100">
        <f>AVERAGE(BH$6:BH648)</f>
        <v>7440.4354587869366</v>
      </c>
      <c r="BR648" s="100">
        <f>AVERAGE(BL$6:BL648)</f>
        <v>2061.6360808709178</v>
      </c>
      <c r="BS648" s="100">
        <f>AVERAGE(BM$6:BM648)</f>
        <v>5378.7993779160188</v>
      </c>
      <c r="BT648" s="6"/>
      <c r="BU648" s="103">
        <v>643</v>
      </c>
      <c r="BV648" s="103">
        <v>3</v>
      </c>
      <c r="BW648" s="103">
        <v>4</v>
      </c>
      <c r="BX648" s="103">
        <v>0</v>
      </c>
      <c r="BY648" s="104">
        <v>35</v>
      </c>
      <c r="BZ648" s="103">
        <v>8</v>
      </c>
      <c r="CA648" s="103">
        <v>8</v>
      </c>
      <c r="CB648" s="104">
        <v>1200</v>
      </c>
      <c r="CC648" s="103">
        <v>5</v>
      </c>
      <c r="CD648" s="104">
        <v>400</v>
      </c>
      <c r="CE648" s="104">
        <v>5600</v>
      </c>
      <c r="CF648" s="104">
        <v>300</v>
      </c>
      <c r="CG648" s="104">
        <v>0</v>
      </c>
      <c r="CH648" s="104">
        <v>415</v>
      </c>
      <c r="CI648" s="104">
        <v>1465</v>
      </c>
      <c r="CJ648" s="104">
        <v>4135</v>
      </c>
      <c r="CK648" s="105">
        <v>0.25</v>
      </c>
      <c r="CL648" s="106" t="s">
        <v>66</v>
      </c>
      <c r="CN648" s="100">
        <f>AVERAGE(CE$6:CE648)</f>
        <v>7583.670295489891</v>
      </c>
      <c r="CO648" s="100">
        <f>AVERAGE(CI$6:CI648)</f>
        <v>2103.4510108864697</v>
      </c>
      <c r="CP648" s="100">
        <f>AVERAGE(CJ$6:CJ648)</f>
        <v>5480.2192846034213</v>
      </c>
    </row>
    <row r="649" spans="2:94" ht="16" x14ac:dyDescent="0.2">
      <c r="B649" s="103">
        <v>644</v>
      </c>
      <c r="C649" s="103">
        <v>4</v>
      </c>
      <c r="D649" s="103">
        <v>3</v>
      </c>
      <c r="E649" s="103">
        <v>1</v>
      </c>
      <c r="F649" s="104">
        <v>57</v>
      </c>
      <c r="G649" s="103">
        <v>8</v>
      </c>
      <c r="H649" s="103">
        <v>9</v>
      </c>
      <c r="I649" s="104">
        <v>1800</v>
      </c>
      <c r="J649" s="103">
        <v>5</v>
      </c>
      <c r="K649" s="104">
        <v>450</v>
      </c>
      <c r="L649" s="104">
        <v>4500</v>
      </c>
      <c r="M649" s="104">
        <v>500</v>
      </c>
      <c r="N649" s="104">
        <v>0</v>
      </c>
      <c r="O649" s="104">
        <v>525</v>
      </c>
      <c r="P649" s="104">
        <v>1775</v>
      </c>
      <c r="Q649" s="104">
        <v>2725</v>
      </c>
      <c r="R649" s="105">
        <v>0.25</v>
      </c>
      <c r="S649" s="106" t="s">
        <v>66</v>
      </c>
      <c r="U649" s="100">
        <f>AVERAGE(L$6:L649)</f>
        <v>4227.0186335403723</v>
      </c>
      <c r="V649" s="100">
        <f>AVERAGE(P$6:P649)</f>
        <v>1896.1133540372671</v>
      </c>
      <c r="W649" s="100">
        <f>AVERAGE(Q$6:Q649)</f>
        <v>2330.9052795031057</v>
      </c>
      <c r="X649" s="6"/>
      <c r="Z649" s="103">
        <v>644</v>
      </c>
      <c r="AA649" s="103">
        <v>4</v>
      </c>
      <c r="AB649" s="103">
        <v>4</v>
      </c>
      <c r="AC649" s="103">
        <v>2</v>
      </c>
      <c r="AD649" s="104">
        <v>50</v>
      </c>
      <c r="AE649" s="103">
        <v>8</v>
      </c>
      <c r="AF649" s="103">
        <v>10</v>
      </c>
      <c r="AG649" s="104">
        <v>2400</v>
      </c>
      <c r="AH649" s="103">
        <v>6</v>
      </c>
      <c r="AI649" s="104">
        <v>600</v>
      </c>
      <c r="AJ649" s="104">
        <v>6600</v>
      </c>
      <c r="AK649" s="104">
        <v>500</v>
      </c>
      <c r="AL649" s="104">
        <v>0</v>
      </c>
      <c r="AM649" s="104">
        <v>540</v>
      </c>
      <c r="AN649" s="104">
        <v>1940</v>
      </c>
      <c r="AO649" s="104">
        <v>4660</v>
      </c>
      <c r="AP649" s="105">
        <v>0.3</v>
      </c>
      <c r="AQ649" s="106" t="s">
        <v>66</v>
      </c>
      <c r="AS649" s="100">
        <f>AVERAGE(AJ$6:AJ649)</f>
        <v>6131.5993788819878</v>
      </c>
      <c r="AT649" s="100">
        <f>AVERAGE(AN$6:AN649)</f>
        <v>2137.7127329192544</v>
      </c>
      <c r="AU649" s="100">
        <f>AVERAGE(AO$6:AO649)</f>
        <v>3993.8866459627329</v>
      </c>
      <c r="AV649" s="6"/>
      <c r="AX649" s="103">
        <v>644</v>
      </c>
      <c r="AY649" s="103">
        <v>2</v>
      </c>
      <c r="AZ649" s="103">
        <v>4</v>
      </c>
      <c r="BA649" s="103">
        <v>1</v>
      </c>
      <c r="BB649" s="104">
        <v>34</v>
      </c>
      <c r="BC649" s="103">
        <v>7</v>
      </c>
      <c r="BD649" s="103">
        <v>8</v>
      </c>
      <c r="BE649" s="104">
        <v>800</v>
      </c>
      <c r="BF649" s="103">
        <v>6</v>
      </c>
      <c r="BG649" s="104">
        <v>400</v>
      </c>
      <c r="BH649" s="104">
        <v>6000</v>
      </c>
      <c r="BI649" s="104">
        <v>300</v>
      </c>
      <c r="BJ649" s="104">
        <v>0</v>
      </c>
      <c r="BK649" s="104">
        <v>444</v>
      </c>
      <c r="BL649" s="104">
        <v>1644</v>
      </c>
      <c r="BM649" s="104">
        <v>4356</v>
      </c>
      <c r="BN649" s="105">
        <v>0.3</v>
      </c>
      <c r="BO649" s="106" t="str">
        <v>No</v>
      </c>
      <c r="BQ649" s="100">
        <f>AVERAGE(BH$6:BH649)</f>
        <v>7438.1987577639748</v>
      </c>
      <c r="BR649" s="100">
        <f>AVERAGE(BL$6:BL649)</f>
        <v>2060.9875776397516</v>
      </c>
      <c r="BS649" s="100">
        <f>AVERAGE(BM$6:BM649)</f>
        <v>5377.2111801242236</v>
      </c>
      <c r="BT649" s="6"/>
      <c r="BU649" s="103">
        <v>644</v>
      </c>
      <c r="BV649" s="103">
        <v>1</v>
      </c>
      <c r="BW649" s="103">
        <v>3</v>
      </c>
      <c r="BX649" s="103">
        <v>3</v>
      </c>
      <c r="BY649" s="104">
        <v>55</v>
      </c>
      <c r="BZ649" s="103">
        <v>8</v>
      </c>
      <c r="CA649" s="103">
        <v>11</v>
      </c>
      <c r="CB649" s="104">
        <v>400</v>
      </c>
      <c r="CC649" s="103">
        <v>10</v>
      </c>
      <c r="CD649" s="104">
        <v>300</v>
      </c>
      <c r="CE649" s="104">
        <v>8700</v>
      </c>
      <c r="CF649" s="104">
        <v>300</v>
      </c>
      <c r="CG649" s="104">
        <v>0</v>
      </c>
      <c r="CH649" s="104">
        <v>790</v>
      </c>
      <c r="CI649" s="104">
        <v>2590</v>
      </c>
      <c r="CJ649" s="104">
        <v>6110</v>
      </c>
      <c r="CK649" s="105">
        <v>0.5</v>
      </c>
      <c r="CL649" s="106" t="s">
        <v>66</v>
      </c>
      <c r="CN649" s="100">
        <f>AVERAGE(CE$6:CE649)</f>
        <v>7585.4037267080748</v>
      </c>
      <c r="CO649" s="100">
        <f>AVERAGE(CI$6:CI649)</f>
        <v>2104.2065217391305</v>
      </c>
      <c r="CP649" s="100">
        <f>AVERAGE(CJ$6:CJ649)</f>
        <v>5481.1972049689439</v>
      </c>
    </row>
    <row r="650" spans="2:94" ht="16" x14ac:dyDescent="0.2">
      <c r="B650" s="103">
        <v>645</v>
      </c>
      <c r="C650" s="103">
        <v>2</v>
      </c>
      <c r="D650" s="103">
        <v>5</v>
      </c>
      <c r="E650" s="103">
        <v>0</v>
      </c>
      <c r="F650" s="104">
        <v>47</v>
      </c>
      <c r="G650" s="103">
        <v>6</v>
      </c>
      <c r="H650" s="103">
        <v>6</v>
      </c>
      <c r="I650" s="104">
        <v>900</v>
      </c>
      <c r="J650" s="103">
        <v>4</v>
      </c>
      <c r="K650" s="104">
        <v>750</v>
      </c>
      <c r="L650" s="104">
        <v>3450</v>
      </c>
      <c r="M650" s="104">
        <v>500</v>
      </c>
      <c r="N650" s="104">
        <v>0</v>
      </c>
      <c r="O650" s="104">
        <v>428</v>
      </c>
      <c r="P650" s="104">
        <v>1528</v>
      </c>
      <c r="Q650" s="104">
        <v>1922</v>
      </c>
      <c r="R650" s="105">
        <v>0.2</v>
      </c>
      <c r="S650" s="106" t="s">
        <v>66</v>
      </c>
      <c r="U650" s="100">
        <f>AVERAGE(L$6:L650)</f>
        <v>4225.8139534883721</v>
      </c>
      <c r="V650" s="100">
        <f>AVERAGE(P$6:P650)</f>
        <v>1895.5426356589148</v>
      </c>
      <c r="W650" s="100">
        <f>AVERAGE(Q$6:Q650)</f>
        <v>2330.2713178294575</v>
      </c>
      <c r="X650" s="6"/>
      <c r="Z650" s="103">
        <v>645</v>
      </c>
      <c r="AA650" s="103">
        <v>1</v>
      </c>
      <c r="AB650" s="103">
        <v>3</v>
      </c>
      <c r="AC650" s="103">
        <v>2</v>
      </c>
      <c r="AD650" s="104">
        <v>17</v>
      </c>
      <c r="AE650" s="103">
        <v>9</v>
      </c>
      <c r="AF650" s="103">
        <v>11</v>
      </c>
      <c r="AG650" s="104">
        <v>600</v>
      </c>
      <c r="AH650" s="103">
        <v>10</v>
      </c>
      <c r="AI650" s="104">
        <v>450</v>
      </c>
      <c r="AJ650" s="104">
        <v>7050</v>
      </c>
      <c r="AK650" s="104">
        <v>500</v>
      </c>
      <c r="AL650" s="104">
        <v>0</v>
      </c>
      <c r="AM650" s="104">
        <v>410</v>
      </c>
      <c r="AN650" s="104">
        <v>2410</v>
      </c>
      <c r="AO650" s="104">
        <v>4640</v>
      </c>
      <c r="AP650" s="105">
        <v>0.5</v>
      </c>
      <c r="AQ650" s="106" t="s">
        <v>66</v>
      </c>
      <c r="AS650" s="100">
        <f>AVERAGE(AJ$6:AJ650)</f>
        <v>6133.0232558139533</v>
      </c>
      <c r="AT650" s="100">
        <f>AVERAGE(AN$6:AN650)</f>
        <v>2138.1348837209302</v>
      </c>
      <c r="AU650" s="100">
        <f>AVERAGE(AO$6:AO650)</f>
        <v>3994.8883720930235</v>
      </c>
      <c r="AV650" s="6"/>
      <c r="AX650" s="103">
        <v>645</v>
      </c>
      <c r="AY650" s="103">
        <v>0</v>
      </c>
      <c r="AZ650" s="103">
        <v>6</v>
      </c>
      <c r="BA650" s="103">
        <v>2</v>
      </c>
      <c r="BB650" s="104">
        <v>89</v>
      </c>
      <c r="BC650" s="103">
        <v>6</v>
      </c>
      <c r="BD650" s="103">
        <v>8</v>
      </c>
      <c r="BE650" s="104">
        <v>0</v>
      </c>
      <c r="BF650" s="103">
        <v>8</v>
      </c>
      <c r="BG650" s="104">
        <v>600</v>
      </c>
      <c r="BH650" s="104">
        <v>7000</v>
      </c>
      <c r="BI650" s="104">
        <v>300</v>
      </c>
      <c r="BJ650" s="104">
        <v>0</v>
      </c>
      <c r="BK650" s="104">
        <v>952</v>
      </c>
      <c r="BL650" s="104">
        <v>2452</v>
      </c>
      <c r="BM650" s="104">
        <v>4548</v>
      </c>
      <c r="BN650" s="105">
        <v>0.4</v>
      </c>
      <c r="BO650" s="106" t="str">
        <v>No</v>
      </c>
      <c r="BQ650" s="100">
        <f>AVERAGE(BH$6:BH650)</f>
        <v>7437.5193798449609</v>
      </c>
      <c r="BR650" s="100">
        <f>AVERAGE(BL$6:BL650)</f>
        <v>2061.5937984496122</v>
      </c>
      <c r="BS650" s="100">
        <f>AVERAGE(BM$6:BM650)</f>
        <v>5375.9255813953487</v>
      </c>
      <c r="BT650" s="6"/>
      <c r="BU650" s="103">
        <v>645</v>
      </c>
      <c r="BV650" s="103">
        <v>1</v>
      </c>
      <c r="BW650" s="103">
        <v>3</v>
      </c>
      <c r="BX650" s="103">
        <v>3</v>
      </c>
      <c r="BY650" s="104">
        <v>39</v>
      </c>
      <c r="BZ650" s="103">
        <v>11</v>
      </c>
      <c r="CA650" s="103">
        <v>14</v>
      </c>
      <c r="CB650" s="104">
        <v>400</v>
      </c>
      <c r="CC650" s="103">
        <v>13</v>
      </c>
      <c r="CD650" s="104">
        <v>300</v>
      </c>
      <c r="CE650" s="104">
        <v>11100</v>
      </c>
      <c r="CF650" s="104">
        <v>300</v>
      </c>
      <c r="CG650" s="104">
        <v>0</v>
      </c>
      <c r="CH650" s="104">
        <v>747</v>
      </c>
      <c r="CI650" s="104">
        <v>2997</v>
      </c>
      <c r="CJ650" s="104">
        <v>8103</v>
      </c>
      <c r="CK650" s="105">
        <v>0.65</v>
      </c>
      <c r="CL650" s="106" t="s">
        <v>66</v>
      </c>
      <c r="CN650" s="100">
        <f>AVERAGE(CE$6:CE650)</f>
        <v>7590.8527131782948</v>
      </c>
      <c r="CO650" s="100">
        <f>AVERAGE(CI$6:CI650)</f>
        <v>2105.5906976744186</v>
      </c>
      <c r="CP650" s="100">
        <f>AVERAGE(CJ$6:CJ650)</f>
        <v>5485.2620155038758</v>
      </c>
    </row>
    <row r="651" spans="2:94" ht="16" x14ac:dyDescent="0.2">
      <c r="B651" s="103">
        <v>646</v>
      </c>
      <c r="C651" s="103">
        <v>0</v>
      </c>
      <c r="D651" s="103">
        <v>4</v>
      </c>
      <c r="E651" s="103">
        <v>1</v>
      </c>
      <c r="F651" s="104">
        <v>46</v>
      </c>
      <c r="G651" s="103">
        <v>6</v>
      </c>
      <c r="H651" s="103">
        <v>7</v>
      </c>
      <c r="I651" s="104">
        <v>0</v>
      </c>
      <c r="J651" s="103">
        <v>7</v>
      </c>
      <c r="K651" s="104">
        <v>600</v>
      </c>
      <c r="L651" s="104">
        <v>3750</v>
      </c>
      <c r="M651" s="104">
        <v>500</v>
      </c>
      <c r="N651" s="104">
        <v>0</v>
      </c>
      <c r="O651" s="104">
        <v>562</v>
      </c>
      <c r="P651" s="104">
        <v>2112</v>
      </c>
      <c r="Q651" s="104">
        <v>1638</v>
      </c>
      <c r="R651" s="105">
        <v>0.35</v>
      </c>
      <c r="S651" s="106" t="s">
        <v>66</v>
      </c>
      <c r="U651" s="100">
        <f>AVERAGE(L$6:L651)</f>
        <v>4225.0773993808052</v>
      </c>
      <c r="V651" s="100">
        <f>AVERAGE(P$6:P651)</f>
        <v>1895.8777089783282</v>
      </c>
      <c r="W651" s="100">
        <f>AVERAGE(Q$6:Q651)</f>
        <v>2329.1996904024768</v>
      </c>
      <c r="X651" s="6"/>
      <c r="Z651" s="103">
        <v>646</v>
      </c>
      <c r="AA651" s="103">
        <v>2</v>
      </c>
      <c r="AB651" s="103">
        <v>2</v>
      </c>
      <c r="AC651" s="103">
        <v>1</v>
      </c>
      <c r="AD651" s="104">
        <v>20</v>
      </c>
      <c r="AE651" s="103">
        <v>5</v>
      </c>
      <c r="AF651" s="103">
        <v>6</v>
      </c>
      <c r="AG651" s="104">
        <v>1200</v>
      </c>
      <c r="AH651" s="103">
        <v>4</v>
      </c>
      <c r="AI651" s="104">
        <v>300</v>
      </c>
      <c r="AJ651" s="104">
        <v>3900</v>
      </c>
      <c r="AK651" s="104">
        <v>500</v>
      </c>
      <c r="AL651" s="104">
        <v>0</v>
      </c>
      <c r="AM651" s="104">
        <v>320</v>
      </c>
      <c r="AN651" s="104">
        <v>1420</v>
      </c>
      <c r="AO651" s="104">
        <v>2480</v>
      </c>
      <c r="AP651" s="105">
        <v>0.2</v>
      </c>
      <c r="AQ651" s="106" t="s">
        <v>66</v>
      </c>
      <c r="AS651" s="100">
        <f>AVERAGE(AJ$6:AJ651)</f>
        <v>6129.5665634674924</v>
      </c>
      <c r="AT651" s="100">
        <f>AVERAGE(AN$6:AN651)</f>
        <v>2137.0232198142417</v>
      </c>
      <c r="AU651" s="100">
        <f>AVERAGE(AO$6:AO651)</f>
        <v>3992.5433436532508</v>
      </c>
      <c r="AV651" s="6"/>
      <c r="AX651" s="103">
        <v>646</v>
      </c>
      <c r="AY651" s="103">
        <v>3</v>
      </c>
      <c r="AZ651" s="103">
        <v>3</v>
      </c>
      <c r="BA651" s="103">
        <v>4</v>
      </c>
      <c r="BB651" s="104">
        <v>37</v>
      </c>
      <c r="BC651" s="103">
        <v>11</v>
      </c>
      <c r="BD651" s="103">
        <v>15</v>
      </c>
      <c r="BE651" s="104">
        <v>1200</v>
      </c>
      <c r="BF651" s="103">
        <v>12</v>
      </c>
      <c r="BG651" s="104">
        <v>300</v>
      </c>
      <c r="BH651" s="104">
        <v>11100</v>
      </c>
      <c r="BI651" s="104">
        <v>300</v>
      </c>
      <c r="BJ651" s="104">
        <v>0</v>
      </c>
      <c r="BK651" s="104">
        <v>684</v>
      </c>
      <c r="BL651" s="104">
        <v>2784</v>
      </c>
      <c r="BM651" s="104">
        <v>8316</v>
      </c>
      <c r="BN651" s="105">
        <v>0.6</v>
      </c>
      <c r="BO651" s="106" t="str">
        <v>No</v>
      </c>
      <c r="BQ651" s="100">
        <f>AVERAGE(BH$6:BH651)</f>
        <v>7443.1888544891644</v>
      </c>
      <c r="BR651" s="100">
        <f>AVERAGE(BL$6:BL651)</f>
        <v>2062.7120743034056</v>
      </c>
      <c r="BS651" s="100">
        <f>AVERAGE(BM$6:BM651)</f>
        <v>5380.4767801857588</v>
      </c>
      <c r="BT651" s="6"/>
      <c r="BU651" s="103">
        <v>646</v>
      </c>
      <c r="BV651" s="103">
        <v>3</v>
      </c>
      <c r="BW651" s="103">
        <v>3</v>
      </c>
      <c r="BX651" s="103">
        <v>2</v>
      </c>
      <c r="BY651" s="104">
        <v>26</v>
      </c>
      <c r="BZ651" s="103">
        <v>9</v>
      </c>
      <c r="CA651" s="103">
        <v>11</v>
      </c>
      <c r="CB651" s="104">
        <v>1200</v>
      </c>
      <c r="CC651" s="103">
        <v>8</v>
      </c>
      <c r="CD651" s="104">
        <v>300</v>
      </c>
      <c r="CE651" s="104">
        <v>7900</v>
      </c>
      <c r="CF651" s="104">
        <v>300</v>
      </c>
      <c r="CG651" s="104">
        <v>0</v>
      </c>
      <c r="CH651" s="104">
        <v>448</v>
      </c>
      <c r="CI651" s="104">
        <v>1948</v>
      </c>
      <c r="CJ651" s="104">
        <v>5952</v>
      </c>
      <c r="CK651" s="105">
        <v>0.4</v>
      </c>
      <c r="CL651" s="106" t="s">
        <v>66</v>
      </c>
      <c r="CN651" s="100">
        <f>AVERAGE(CE$6:CE651)</f>
        <v>7591.3312693498456</v>
      </c>
      <c r="CO651" s="100">
        <f>AVERAGE(CI$6:CI651)</f>
        <v>2105.3467492260061</v>
      </c>
      <c r="CP651" s="100">
        <f>AVERAGE(CJ$6:CJ651)</f>
        <v>5485.9845201238386</v>
      </c>
    </row>
    <row r="652" spans="2:94" ht="16" x14ac:dyDescent="0.2">
      <c r="B652" s="103">
        <v>647</v>
      </c>
      <c r="C652" s="103">
        <v>1</v>
      </c>
      <c r="D652" s="103">
        <v>4</v>
      </c>
      <c r="E652" s="103">
        <v>1</v>
      </c>
      <c r="F652" s="104">
        <v>49</v>
      </c>
      <c r="G652" s="103">
        <v>5</v>
      </c>
      <c r="H652" s="103">
        <v>6</v>
      </c>
      <c r="I652" s="104">
        <v>450</v>
      </c>
      <c r="J652" s="103">
        <v>5</v>
      </c>
      <c r="K652" s="104">
        <v>600</v>
      </c>
      <c r="L652" s="104">
        <v>3300</v>
      </c>
      <c r="M652" s="104">
        <v>500</v>
      </c>
      <c r="N652" s="104">
        <v>0</v>
      </c>
      <c r="O652" s="104">
        <v>485</v>
      </c>
      <c r="P652" s="104">
        <v>1735</v>
      </c>
      <c r="Q652" s="104">
        <v>1565</v>
      </c>
      <c r="R652" s="105">
        <v>0.25</v>
      </c>
      <c r="S652" s="106" t="s">
        <v>66</v>
      </c>
      <c r="U652" s="100">
        <f>AVERAGE(L$6:L652)</f>
        <v>4223.6476043276662</v>
      </c>
      <c r="V652" s="100">
        <f>AVERAGE(P$6:P652)</f>
        <v>1895.629057187017</v>
      </c>
      <c r="W652" s="100">
        <f>AVERAGE(Q$6:Q652)</f>
        <v>2328.0185471406489</v>
      </c>
      <c r="X652" s="6"/>
      <c r="Z652" s="103">
        <v>647</v>
      </c>
      <c r="AA652" s="103">
        <v>4</v>
      </c>
      <c r="AB652" s="103">
        <v>3</v>
      </c>
      <c r="AC652" s="103">
        <v>3</v>
      </c>
      <c r="AD652" s="104">
        <v>66</v>
      </c>
      <c r="AE652" s="103">
        <v>7</v>
      </c>
      <c r="AF652" s="103">
        <v>10</v>
      </c>
      <c r="AG652" s="104">
        <v>2400</v>
      </c>
      <c r="AH652" s="103">
        <v>6</v>
      </c>
      <c r="AI652" s="104">
        <v>450</v>
      </c>
      <c r="AJ652" s="104">
        <v>6450</v>
      </c>
      <c r="AK652" s="104">
        <v>500</v>
      </c>
      <c r="AL652" s="104">
        <v>0</v>
      </c>
      <c r="AM652" s="104">
        <v>636</v>
      </c>
      <c r="AN652" s="104">
        <v>2036</v>
      </c>
      <c r="AO652" s="104">
        <v>4414</v>
      </c>
      <c r="AP652" s="105">
        <v>0.3</v>
      </c>
      <c r="AQ652" s="106" t="s">
        <v>66</v>
      </c>
      <c r="AS652" s="100">
        <f>AVERAGE(AJ$6:AJ652)</f>
        <v>6130.0618238021634</v>
      </c>
      <c r="AT652" s="100">
        <f>AVERAGE(AN$6:AN652)</f>
        <v>2136.8670788253476</v>
      </c>
      <c r="AU652" s="100">
        <f>AVERAGE(AO$6:AO652)</f>
        <v>3993.1947449768159</v>
      </c>
      <c r="AV652" s="6"/>
      <c r="AX652" s="103">
        <v>647</v>
      </c>
      <c r="AY652" s="103">
        <v>0</v>
      </c>
      <c r="AZ652" s="103">
        <v>5</v>
      </c>
      <c r="BA652" s="103">
        <v>3</v>
      </c>
      <c r="BB652" s="104">
        <v>62</v>
      </c>
      <c r="BC652" s="103">
        <v>8</v>
      </c>
      <c r="BD652" s="103">
        <v>11</v>
      </c>
      <c r="BE652" s="104">
        <v>0</v>
      </c>
      <c r="BF652" s="103">
        <v>11</v>
      </c>
      <c r="BG652" s="104">
        <v>500</v>
      </c>
      <c r="BH652" s="104">
        <v>9300</v>
      </c>
      <c r="BI652" s="104">
        <v>300</v>
      </c>
      <c r="BJ652" s="104">
        <v>0</v>
      </c>
      <c r="BK652" s="104">
        <v>922</v>
      </c>
      <c r="BL652" s="104">
        <v>2872</v>
      </c>
      <c r="BM652" s="104">
        <v>6428</v>
      </c>
      <c r="BN652" s="105">
        <v>0.55000000000000004</v>
      </c>
      <c r="BO652" s="106" t="str">
        <v>No</v>
      </c>
      <c r="BQ652" s="100">
        <f>AVERAGE(BH$6:BH652)</f>
        <v>7446.0587326120558</v>
      </c>
      <c r="BR652" s="100">
        <f>AVERAGE(BL$6:BL652)</f>
        <v>2063.9629057187017</v>
      </c>
      <c r="BS652" s="100">
        <f>AVERAGE(BM$6:BM652)</f>
        <v>5382.0958268933537</v>
      </c>
      <c r="BT652" s="6"/>
      <c r="BU652" s="103">
        <v>647</v>
      </c>
      <c r="BV652" s="103">
        <v>4</v>
      </c>
      <c r="BW652" s="103">
        <v>1</v>
      </c>
      <c r="BX652" s="103">
        <v>3</v>
      </c>
      <c r="BY652" s="104">
        <v>37</v>
      </c>
      <c r="BZ652" s="103">
        <v>11</v>
      </c>
      <c r="CA652" s="103">
        <v>14</v>
      </c>
      <c r="CB652" s="104">
        <v>1600</v>
      </c>
      <c r="CC652" s="103">
        <v>10</v>
      </c>
      <c r="CD652" s="104">
        <v>100</v>
      </c>
      <c r="CE652" s="104">
        <v>9700</v>
      </c>
      <c r="CF652" s="104">
        <v>300</v>
      </c>
      <c r="CG652" s="104">
        <v>0</v>
      </c>
      <c r="CH652" s="104">
        <v>610</v>
      </c>
      <c r="CI652" s="104">
        <v>2410</v>
      </c>
      <c r="CJ652" s="104">
        <v>7290</v>
      </c>
      <c r="CK652" s="105">
        <v>0.5</v>
      </c>
      <c r="CL652" s="106" t="s">
        <v>66</v>
      </c>
      <c r="CN652" s="100">
        <f>AVERAGE(CE$6:CE652)</f>
        <v>7594.5904173106646</v>
      </c>
      <c r="CO652" s="100">
        <f>AVERAGE(CI$6:CI652)</f>
        <v>2105.8176197836169</v>
      </c>
      <c r="CP652" s="100">
        <f>AVERAGE(CJ$6:CJ652)</f>
        <v>5488.7727975270482</v>
      </c>
    </row>
    <row r="653" spans="2:94" ht="16" x14ac:dyDescent="0.2">
      <c r="B653" s="103">
        <v>648</v>
      </c>
      <c r="C653" s="103">
        <v>0</v>
      </c>
      <c r="D653" s="103">
        <v>2</v>
      </c>
      <c r="E653" s="103">
        <v>0</v>
      </c>
      <c r="F653" s="104">
        <v>52</v>
      </c>
      <c r="G653" s="103">
        <v>4</v>
      </c>
      <c r="H653" s="103">
        <v>4</v>
      </c>
      <c r="I653" s="104">
        <v>0</v>
      </c>
      <c r="J653" s="103">
        <v>4</v>
      </c>
      <c r="K653" s="104">
        <v>300</v>
      </c>
      <c r="L653" s="104">
        <v>2100</v>
      </c>
      <c r="M653" s="104">
        <v>500</v>
      </c>
      <c r="N653" s="104">
        <v>0</v>
      </c>
      <c r="O653" s="104">
        <v>448</v>
      </c>
      <c r="P653" s="104">
        <v>1548</v>
      </c>
      <c r="Q653" s="104">
        <v>552</v>
      </c>
      <c r="R653" s="105">
        <v>0.2</v>
      </c>
      <c r="S653" s="106" t="s">
        <v>66</v>
      </c>
      <c r="U653" s="100">
        <f>AVERAGE(L$6:L653)</f>
        <v>4220.3703703703704</v>
      </c>
      <c r="V653" s="100">
        <f>AVERAGE(P$6:P653)</f>
        <v>1895.0925925925926</v>
      </c>
      <c r="W653" s="100">
        <f>AVERAGE(Q$6:Q653)</f>
        <v>2325.2777777777778</v>
      </c>
      <c r="X653" s="6"/>
      <c r="Z653" s="103">
        <v>648</v>
      </c>
      <c r="AA653" s="103">
        <v>2</v>
      </c>
      <c r="AB653" s="103">
        <v>5</v>
      </c>
      <c r="AC653" s="103">
        <v>2</v>
      </c>
      <c r="AD653" s="104">
        <v>64</v>
      </c>
      <c r="AE653" s="103">
        <v>8</v>
      </c>
      <c r="AF653" s="103">
        <v>10</v>
      </c>
      <c r="AG653" s="104">
        <v>1200</v>
      </c>
      <c r="AH653" s="103">
        <v>8</v>
      </c>
      <c r="AI653" s="104">
        <v>750</v>
      </c>
      <c r="AJ653" s="104">
        <v>6750</v>
      </c>
      <c r="AK653" s="104">
        <v>500</v>
      </c>
      <c r="AL653" s="104">
        <v>0</v>
      </c>
      <c r="AM653" s="104">
        <v>752</v>
      </c>
      <c r="AN653" s="104">
        <v>2452</v>
      </c>
      <c r="AO653" s="104">
        <v>4298</v>
      </c>
      <c r="AP653" s="105">
        <v>0.4</v>
      </c>
      <c r="AQ653" s="106" t="s">
        <v>66</v>
      </c>
      <c r="AS653" s="100">
        <f>AVERAGE(AJ$6:AJ653)</f>
        <v>6131.0185185185182</v>
      </c>
      <c r="AT653" s="100">
        <f>AVERAGE(AN$6:AN653)</f>
        <v>2137.3533950617284</v>
      </c>
      <c r="AU653" s="100">
        <f>AVERAGE(AO$6:AO653)</f>
        <v>3993.6651234567903</v>
      </c>
      <c r="AV653" s="6"/>
      <c r="AX653" s="103">
        <v>648</v>
      </c>
      <c r="AY653" s="103">
        <v>2</v>
      </c>
      <c r="AZ653" s="103">
        <v>4</v>
      </c>
      <c r="BA653" s="103">
        <v>3</v>
      </c>
      <c r="BB653" s="104">
        <v>71</v>
      </c>
      <c r="BC653" s="103">
        <v>12</v>
      </c>
      <c r="BD653" s="103">
        <v>15</v>
      </c>
      <c r="BE653" s="104">
        <v>800</v>
      </c>
      <c r="BF653" s="103">
        <v>13</v>
      </c>
      <c r="BG653" s="104">
        <v>400</v>
      </c>
      <c r="BH653" s="104">
        <v>11600</v>
      </c>
      <c r="BI653" s="104">
        <v>300</v>
      </c>
      <c r="BJ653" s="104">
        <v>0</v>
      </c>
      <c r="BK653" s="104">
        <v>1163</v>
      </c>
      <c r="BL653" s="104">
        <v>3413</v>
      </c>
      <c r="BM653" s="104">
        <v>8187</v>
      </c>
      <c r="BN653" s="105">
        <v>0.65</v>
      </c>
      <c r="BO653" s="106" t="str">
        <v>No</v>
      </c>
      <c r="BQ653" s="100">
        <f>AVERAGE(BH$6:BH653)</f>
        <v>7452.4691358024693</v>
      </c>
      <c r="BR653" s="100">
        <f>AVERAGE(BL$6:BL653)</f>
        <v>2066.0447530864199</v>
      </c>
      <c r="BS653" s="100">
        <f>AVERAGE(BM$6:BM653)</f>
        <v>5386.424382716049</v>
      </c>
      <c r="BT653" s="6"/>
      <c r="BU653" s="103">
        <v>648</v>
      </c>
      <c r="BV653" s="103">
        <v>4</v>
      </c>
      <c r="BW653" s="103">
        <v>4</v>
      </c>
      <c r="BX653" s="103">
        <v>4</v>
      </c>
      <c r="BY653" s="104">
        <v>47</v>
      </c>
      <c r="BZ653" s="103">
        <v>6</v>
      </c>
      <c r="CA653" s="103">
        <v>10</v>
      </c>
      <c r="CB653" s="104">
        <v>1600</v>
      </c>
      <c r="CC653" s="103">
        <v>6</v>
      </c>
      <c r="CD653" s="104">
        <v>400</v>
      </c>
      <c r="CE653" s="104">
        <v>6800</v>
      </c>
      <c r="CF653" s="104">
        <v>300</v>
      </c>
      <c r="CG653" s="104">
        <v>0</v>
      </c>
      <c r="CH653" s="104">
        <v>522</v>
      </c>
      <c r="CI653" s="104">
        <v>1722</v>
      </c>
      <c r="CJ653" s="104">
        <v>5078</v>
      </c>
      <c r="CK653" s="105">
        <v>0.3</v>
      </c>
      <c r="CL653" s="106" t="s">
        <v>66</v>
      </c>
      <c r="CN653" s="100">
        <f>AVERAGE(CE$6:CE653)</f>
        <v>7593.3641975308637</v>
      </c>
      <c r="CO653" s="100">
        <f>AVERAGE(CI$6:CI653)</f>
        <v>2105.2253086419755</v>
      </c>
      <c r="CP653" s="100">
        <f>AVERAGE(CJ$6:CJ653)</f>
        <v>5488.1388888888887</v>
      </c>
    </row>
    <row r="654" spans="2:94" ht="16" x14ac:dyDescent="0.2">
      <c r="B654" s="103">
        <v>649</v>
      </c>
      <c r="C654" s="103">
        <v>4</v>
      </c>
      <c r="D654" s="103">
        <v>2</v>
      </c>
      <c r="E654" s="103">
        <v>0</v>
      </c>
      <c r="F654" s="104">
        <v>55</v>
      </c>
      <c r="G654" s="103">
        <v>6</v>
      </c>
      <c r="H654" s="103">
        <v>6</v>
      </c>
      <c r="I654" s="104">
        <v>1800</v>
      </c>
      <c r="J654" s="103">
        <v>2</v>
      </c>
      <c r="K654" s="104">
        <v>300</v>
      </c>
      <c r="L654" s="104">
        <v>3000</v>
      </c>
      <c r="M654" s="104">
        <v>500</v>
      </c>
      <c r="N654" s="104">
        <v>0</v>
      </c>
      <c r="O654" s="104">
        <v>350</v>
      </c>
      <c r="P654" s="104">
        <v>1150</v>
      </c>
      <c r="Q654" s="104">
        <v>1850</v>
      </c>
      <c r="R654" s="105">
        <v>0.1</v>
      </c>
      <c r="S654" s="106" t="s">
        <v>66</v>
      </c>
      <c r="U654" s="100">
        <f>AVERAGE(L$6:L654)</f>
        <v>4218.4899845916798</v>
      </c>
      <c r="V654" s="100">
        <f>AVERAGE(P$6:P654)</f>
        <v>1893.9445300462251</v>
      </c>
      <c r="W654" s="100">
        <f>AVERAGE(Q$6:Q654)</f>
        <v>2324.5454545454545</v>
      </c>
      <c r="X654" s="6"/>
      <c r="Z654" s="103">
        <v>649</v>
      </c>
      <c r="AA654" s="103">
        <v>0</v>
      </c>
      <c r="AB654" s="103">
        <v>4</v>
      </c>
      <c r="AC654" s="103">
        <v>4</v>
      </c>
      <c r="AD654" s="104">
        <v>25</v>
      </c>
      <c r="AE654" s="103">
        <v>7</v>
      </c>
      <c r="AF654" s="103">
        <v>11</v>
      </c>
      <c r="AG654" s="104">
        <v>0</v>
      </c>
      <c r="AH654" s="103">
        <v>11</v>
      </c>
      <c r="AI654" s="104">
        <v>600</v>
      </c>
      <c r="AJ654" s="104">
        <v>7200</v>
      </c>
      <c r="AK654" s="104">
        <v>500</v>
      </c>
      <c r="AL654" s="104">
        <v>0</v>
      </c>
      <c r="AM654" s="104">
        <v>515</v>
      </c>
      <c r="AN654" s="104">
        <v>2665</v>
      </c>
      <c r="AO654" s="104">
        <v>4535</v>
      </c>
      <c r="AP654" s="105">
        <v>0.55000000000000004</v>
      </c>
      <c r="AQ654" s="106" t="s">
        <v>66</v>
      </c>
      <c r="AS654" s="100">
        <f>AVERAGE(AJ$6:AJ654)</f>
        <v>6132.6656394453003</v>
      </c>
      <c r="AT654" s="100">
        <f>AVERAGE(AN$6:AN654)</f>
        <v>2138.1664098613251</v>
      </c>
      <c r="AU654" s="100">
        <f>AVERAGE(AO$6:AO654)</f>
        <v>3994.4992295839752</v>
      </c>
      <c r="AV654" s="6"/>
      <c r="AX654" s="103">
        <v>649</v>
      </c>
      <c r="AY654" s="103">
        <v>3</v>
      </c>
      <c r="AZ654" s="103">
        <v>4</v>
      </c>
      <c r="BA654" s="103">
        <v>1</v>
      </c>
      <c r="BB654" s="104">
        <v>60</v>
      </c>
      <c r="BC654" s="103">
        <v>7</v>
      </c>
      <c r="BD654" s="103">
        <v>8</v>
      </c>
      <c r="BE654" s="104">
        <v>1200</v>
      </c>
      <c r="BF654" s="103">
        <v>5</v>
      </c>
      <c r="BG654" s="104">
        <v>400</v>
      </c>
      <c r="BH654" s="104">
        <v>5600</v>
      </c>
      <c r="BI654" s="104">
        <v>300</v>
      </c>
      <c r="BJ654" s="104">
        <v>0</v>
      </c>
      <c r="BK654" s="104">
        <v>540</v>
      </c>
      <c r="BL654" s="104">
        <v>1590</v>
      </c>
      <c r="BM654" s="104">
        <v>4010</v>
      </c>
      <c r="BN654" s="105">
        <v>0.25</v>
      </c>
      <c r="BO654" s="106" t="str">
        <v>No</v>
      </c>
      <c r="BQ654" s="100">
        <f>AVERAGE(BH$6:BH654)</f>
        <v>7449.614791987673</v>
      </c>
      <c r="BR654" s="100">
        <f>AVERAGE(BL$6:BL654)</f>
        <v>2065.3112480739601</v>
      </c>
      <c r="BS654" s="100">
        <f>AVERAGE(BM$6:BM654)</f>
        <v>5384.3035439137138</v>
      </c>
      <c r="BT654" s="6"/>
      <c r="BU654" s="103">
        <v>649</v>
      </c>
      <c r="BV654" s="103">
        <v>3</v>
      </c>
      <c r="BW654" s="103">
        <v>2</v>
      </c>
      <c r="BX654" s="103">
        <v>4</v>
      </c>
      <c r="BY654" s="104">
        <v>78</v>
      </c>
      <c r="BZ654" s="103">
        <v>9</v>
      </c>
      <c r="CA654" s="103">
        <v>13</v>
      </c>
      <c r="CB654" s="104">
        <v>1200</v>
      </c>
      <c r="CC654" s="103">
        <v>10</v>
      </c>
      <c r="CD654" s="104">
        <v>200</v>
      </c>
      <c r="CE654" s="104">
        <v>9400</v>
      </c>
      <c r="CF654" s="104">
        <v>300</v>
      </c>
      <c r="CG654" s="104">
        <v>0</v>
      </c>
      <c r="CH654" s="104">
        <v>1020</v>
      </c>
      <c r="CI654" s="104">
        <v>2820</v>
      </c>
      <c r="CJ654" s="104">
        <v>6580</v>
      </c>
      <c r="CK654" s="105">
        <v>0.5</v>
      </c>
      <c r="CL654" s="106" t="s">
        <v>66</v>
      </c>
      <c r="CN654" s="100">
        <f>AVERAGE(CE$6:CE654)</f>
        <v>7596.1479198767338</v>
      </c>
      <c r="CO654" s="100">
        <f>AVERAGE(CI$6:CI654)</f>
        <v>2106.326656394453</v>
      </c>
      <c r="CP654" s="100">
        <f>AVERAGE(CJ$6:CJ654)</f>
        <v>5489.8212634822803</v>
      </c>
    </row>
    <row r="655" spans="2:94" ht="16" x14ac:dyDescent="0.2">
      <c r="B655" s="103">
        <v>650</v>
      </c>
      <c r="C655" s="103">
        <v>5</v>
      </c>
      <c r="D655" s="103">
        <v>3</v>
      </c>
      <c r="E655" s="103">
        <v>5</v>
      </c>
      <c r="F655" s="104">
        <v>56</v>
      </c>
      <c r="G655" s="103">
        <v>6</v>
      </c>
      <c r="H655" s="103">
        <v>11</v>
      </c>
      <c r="I655" s="104">
        <v>2250</v>
      </c>
      <c r="J655" s="103">
        <v>6</v>
      </c>
      <c r="K655" s="104">
        <v>450</v>
      </c>
      <c r="L655" s="104">
        <v>5400</v>
      </c>
      <c r="M655" s="104">
        <v>500</v>
      </c>
      <c r="N655" s="104">
        <v>0</v>
      </c>
      <c r="O655" s="104">
        <v>576</v>
      </c>
      <c r="P655" s="104">
        <v>1976</v>
      </c>
      <c r="Q655" s="104">
        <v>3424</v>
      </c>
      <c r="R655" s="105">
        <v>0.3</v>
      </c>
      <c r="S655" s="106" t="s">
        <v>66</v>
      </c>
      <c r="U655" s="100">
        <f>AVERAGE(L$6:L655)</f>
        <v>4220.3076923076924</v>
      </c>
      <c r="V655" s="100">
        <f>AVERAGE(P$6:P655)</f>
        <v>1894.0707692307692</v>
      </c>
      <c r="W655" s="100">
        <f>AVERAGE(Q$6:Q655)</f>
        <v>2326.2369230769232</v>
      </c>
      <c r="X655" s="6"/>
      <c r="Z655" s="103">
        <v>650</v>
      </c>
      <c r="AA655" s="103">
        <v>2</v>
      </c>
      <c r="AB655" s="103">
        <v>4</v>
      </c>
      <c r="AC655" s="103">
        <v>0</v>
      </c>
      <c r="AD655" s="104">
        <v>57</v>
      </c>
      <c r="AE655" s="103">
        <v>6</v>
      </c>
      <c r="AF655" s="103">
        <v>6</v>
      </c>
      <c r="AG655" s="104">
        <v>1200</v>
      </c>
      <c r="AH655" s="103">
        <v>4</v>
      </c>
      <c r="AI655" s="104">
        <v>600</v>
      </c>
      <c r="AJ655" s="104">
        <v>4200</v>
      </c>
      <c r="AK655" s="104">
        <v>500</v>
      </c>
      <c r="AL655" s="104">
        <v>0</v>
      </c>
      <c r="AM655" s="104">
        <v>468</v>
      </c>
      <c r="AN655" s="104">
        <v>1568</v>
      </c>
      <c r="AO655" s="104">
        <v>2632</v>
      </c>
      <c r="AP655" s="105">
        <v>0.2</v>
      </c>
      <c r="AQ655" s="106" t="s">
        <v>66</v>
      </c>
      <c r="AS655" s="100">
        <f>AVERAGE(AJ$6:AJ655)</f>
        <v>6129.6923076923076</v>
      </c>
      <c r="AT655" s="100">
        <f>AVERAGE(AN$6:AN655)</f>
        <v>2137.2892307692309</v>
      </c>
      <c r="AU655" s="100">
        <f>AVERAGE(AO$6:AO655)</f>
        <v>3992.4030769230767</v>
      </c>
      <c r="AV655" s="6"/>
      <c r="AX655" s="103">
        <v>650</v>
      </c>
      <c r="AY655" s="103">
        <v>0</v>
      </c>
      <c r="AZ655" s="103">
        <v>3</v>
      </c>
      <c r="BA655" s="103">
        <v>2</v>
      </c>
      <c r="BB655" s="104">
        <v>41</v>
      </c>
      <c r="BC655" s="103">
        <v>9</v>
      </c>
      <c r="BD655" s="103">
        <v>11</v>
      </c>
      <c r="BE655" s="104">
        <v>0</v>
      </c>
      <c r="BF655" s="103">
        <v>11</v>
      </c>
      <c r="BG655" s="104">
        <v>300</v>
      </c>
      <c r="BH655" s="104">
        <v>9100</v>
      </c>
      <c r="BI655" s="104">
        <v>300</v>
      </c>
      <c r="BJ655" s="104">
        <v>0</v>
      </c>
      <c r="BK655" s="104">
        <v>691</v>
      </c>
      <c r="BL655" s="104">
        <v>2641</v>
      </c>
      <c r="BM655" s="104">
        <v>6459</v>
      </c>
      <c r="BN655" s="105">
        <v>0.55000000000000004</v>
      </c>
      <c r="BO655" s="106" t="str">
        <v>No</v>
      </c>
      <c r="BQ655" s="100">
        <f>AVERAGE(BH$6:BH655)</f>
        <v>7452.1538461538457</v>
      </c>
      <c r="BR655" s="100">
        <f>AVERAGE(BL$6:BL655)</f>
        <v>2066.1969230769232</v>
      </c>
      <c r="BS655" s="100">
        <f>AVERAGE(BM$6:BM655)</f>
        <v>5385.956923076923</v>
      </c>
      <c r="BT655" s="6"/>
      <c r="BU655" s="103">
        <v>650</v>
      </c>
      <c r="BV655" s="103">
        <v>0</v>
      </c>
      <c r="BW655" s="103">
        <v>4</v>
      </c>
      <c r="BX655" s="103">
        <v>5</v>
      </c>
      <c r="BY655" s="104">
        <v>64</v>
      </c>
      <c r="BZ655" s="103">
        <v>7</v>
      </c>
      <c r="CA655" s="103">
        <v>12</v>
      </c>
      <c r="CB655" s="104">
        <v>0</v>
      </c>
      <c r="CC655" s="103">
        <v>12</v>
      </c>
      <c r="CD655" s="104">
        <v>400</v>
      </c>
      <c r="CE655" s="104">
        <v>10000</v>
      </c>
      <c r="CF655" s="104">
        <v>300</v>
      </c>
      <c r="CG655" s="104">
        <v>0</v>
      </c>
      <c r="CH655" s="104">
        <v>1008</v>
      </c>
      <c r="CI655" s="104">
        <v>3108</v>
      </c>
      <c r="CJ655" s="104">
        <v>6892</v>
      </c>
      <c r="CK655" s="105">
        <v>0.6</v>
      </c>
      <c r="CL655" s="106" t="s">
        <v>66</v>
      </c>
      <c r="CN655" s="100">
        <f>AVERAGE(CE$6:CE655)</f>
        <v>7599.8461538461543</v>
      </c>
      <c r="CO655" s="100">
        <f>AVERAGE(CI$6:CI655)</f>
        <v>2107.8676923076923</v>
      </c>
      <c r="CP655" s="100">
        <f>AVERAGE(CJ$6:CJ655)</f>
        <v>5491.9784615384615</v>
      </c>
    </row>
    <row r="656" spans="2:94" ht="16" x14ac:dyDescent="0.2">
      <c r="B656" s="103">
        <v>651</v>
      </c>
      <c r="C656" s="103">
        <v>3</v>
      </c>
      <c r="D656" s="103">
        <v>3</v>
      </c>
      <c r="E656" s="103">
        <v>5</v>
      </c>
      <c r="F656" s="104">
        <v>15</v>
      </c>
      <c r="G656" s="103">
        <v>6</v>
      </c>
      <c r="H656" s="103">
        <v>11</v>
      </c>
      <c r="I656" s="104">
        <v>1350</v>
      </c>
      <c r="J656" s="103">
        <v>8</v>
      </c>
      <c r="K656" s="104">
        <v>450</v>
      </c>
      <c r="L656" s="104">
        <v>5400</v>
      </c>
      <c r="M656" s="104">
        <v>500</v>
      </c>
      <c r="N656" s="104">
        <v>0</v>
      </c>
      <c r="O656" s="104">
        <v>360</v>
      </c>
      <c r="P656" s="104">
        <v>2060</v>
      </c>
      <c r="Q656" s="104">
        <v>3340</v>
      </c>
      <c r="R656" s="105">
        <v>0.4</v>
      </c>
      <c r="S656" s="106" t="s">
        <v>66</v>
      </c>
      <c r="U656" s="100">
        <f>AVERAGE(L$6:L656)</f>
        <v>4222.119815668203</v>
      </c>
      <c r="V656" s="100">
        <f>AVERAGE(P$6:P656)</f>
        <v>1894.3256528417819</v>
      </c>
      <c r="W656" s="100">
        <f>AVERAGE(Q$6:Q656)</f>
        <v>2327.7941628264207</v>
      </c>
      <c r="X656" s="6"/>
      <c r="Z656" s="103">
        <v>651</v>
      </c>
      <c r="AA656" s="103">
        <v>3</v>
      </c>
      <c r="AB656" s="103">
        <v>3</v>
      </c>
      <c r="AC656" s="103">
        <v>2</v>
      </c>
      <c r="AD656" s="104">
        <v>21</v>
      </c>
      <c r="AE656" s="103">
        <v>7</v>
      </c>
      <c r="AF656" s="103">
        <v>9</v>
      </c>
      <c r="AG656" s="104">
        <v>1800</v>
      </c>
      <c r="AH656" s="103">
        <v>6</v>
      </c>
      <c r="AI656" s="104">
        <v>450</v>
      </c>
      <c r="AJ656" s="104">
        <v>5850</v>
      </c>
      <c r="AK656" s="104">
        <v>500</v>
      </c>
      <c r="AL656" s="104">
        <v>0</v>
      </c>
      <c r="AM656" s="104">
        <v>366</v>
      </c>
      <c r="AN656" s="104">
        <v>1766</v>
      </c>
      <c r="AO656" s="104">
        <v>4084</v>
      </c>
      <c r="AP656" s="105">
        <v>0.3</v>
      </c>
      <c r="AQ656" s="106" t="s">
        <v>66</v>
      </c>
      <c r="AS656" s="100">
        <f>AVERAGE(AJ$6:AJ656)</f>
        <v>6129.2626728110599</v>
      </c>
      <c r="AT656" s="100">
        <f>AVERAGE(AN$6:AN656)</f>
        <v>2136.7188940092165</v>
      </c>
      <c r="AU656" s="100">
        <f>AVERAGE(AO$6:AO656)</f>
        <v>3992.5437788018435</v>
      </c>
      <c r="AV656" s="6"/>
      <c r="AX656" s="103">
        <v>651</v>
      </c>
      <c r="AY656" s="103">
        <v>3</v>
      </c>
      <c r="AZ656" s="103">
        <v>3</v>
      </c>
      <c r="BA656" s="103">
        <v>4</v>
      </c>
      <c r="BB656" s="104">
        <v>71</v>
      </c>
      <c r="BC656" s="103">
        <v>6</v>
      </c>
      <c r="BD656" s="103">
        <v>10</v>
      </c>
      <c r="BE656" s="104">
        <v>1200</v>
      </c>
      <c r="BF656" s="103">
        <v>7</v>
      </c>
      <c r="BG656" s="104">
        <v>300</v>
      </c>
      <c r="BH656" s="104">
        <v>7100</v>
      </c>
      <c r="BI656" s="104">
        <v>300</v>
      </c>
      <c r="BJ656" s="104">
        <v>0</v>
      </c>
      <c r="BK656" s="104">
        <v>737</v>
      </c>
      <c r="BL656" s="104">
        <v>2087</v>
      </c>
      <c r="BM656" s="104">
        <v>5013</v>
      </c>
      <c r="BN656" s="105">
        <v>0.35</v>
      </c>
      <c r="BO656" s="106" t="str">
        <v>No</v>
      </c>
      <c r="BQ656" s="100">
        <f>AVERAGE(BH$6:BH656)</f>
        <v>7451.6129032258068</v>
      </c>
      <c r="BR656" s="100">
        <f>AVERAGE(BL$6:BL656)</f>
        <v>2066.2288786482336</v>
      </c>
      <c r="BS656" s="100">
        <f>AVERAGE(BM$6:BM656)</f>
        <v>5385.3840245775727</v>
      </c>
      <c r="BT656" s="6"/>
      <c r="BU656" s="103">
        <v>651</v>
      </c>
      <c r="BV656" s="103">
        <v>3</v>
      </c>
      <c r="BW656" s="103">
        <v>3</v>
      </c>
      <c r="BX656" s="103">
        <v>4</v>
      </c>
      <c r="BY656" s="104">
        <v>69</v>
      </c>
      <c r="BZ656" s="103">
        <v>10</v>
      </c>
      <c r="CA656" s="103">
        <v>14</v>
      </c>
      <c r="CB656" s="104">
        <v>1200</v>
      </c>
      <c r="CC656" s="103">
        <v>11</v>
      </c>
      <c r="CD656" s="104">
        <v>300</v>
      </c>
      <c r="CE656" s="104">
        <v>10300</v>
      </c>
      <c r="CF656" s="104">
        <v>300</v>
      </c>
      <c r="CG656" s="104">
        <v>0</v>
      </c>
      <c r="CH656" s="104">
        <v>999</v>
      </c>
      <c r="CI656" s="104">
        <v>2949</v>
      </c>
      <c r="CJ656" s="104">
        <v>7351</v>
      </c>
      <c r="CK656" s="105">
        <v>0.55000000000000004</v>
      </c>
      <c r="CL656" s="106" t="s">
        <v>66</v>
      </c>
      <c r="CN656" s="100">
        <f>AVERAGE(CE$6:CE656)</f>
        <v>7603.9938556067591</v>
      </c>
      <c r="CO656" s="100">
        <f>AVERAGE(CI$6:CI656)</f>
        <v>2109.1597542242703</v>
      </c>
      <c r="CP656" s="100">
        <f>AVERAGE(CJ$6:CJ656)</f>
        <v>5494.8341013824884</v>
      </c>
    </row>
    <row r="657" spans="2:94" ht="16" x14ac:dyDescent="0.2">
      <c r="B657" s="103">
        <v>652</v>
      </c>
      <c r="C657" s="103">
        <v>0</v>
      </c>
      <c r="D657" s="103">
        <v>4</v>
      </c>
      <c r="E657" s="103">
        <v>2</v>
      </c>
      <c r="F657" s="104">
        <v>53</v>
      </c>
      <c r="G657" s="103">
        <v>5</v>
      </c>
      <c r="H657" s="103">
        <v>7</v>
      </c>
      <c r="I657" s="104">
        <v>0</v>
      </c>
      <c r="J657" s="103">
        <v>7</v>
      </c>
      <c r="K657" s="104">
        <v>600</v>
      </c>
      <c r="L657" s="104">
        <v>3750</v>
      </c>
      <c r="M657" s="104">
        <v>500</v>
      </c>
      <c r="N657" s="104">
        <v>0</v>
      </c>
      <c r="O657" s="104">
        <v>611</v>
      </c>
      <c r="P657" s="104">
        <v>2161</v>
      </c>
      <c r="Q657" s="104">
        <v>1589</v>
      </c>
      <c r="R657" s="105">
        <v>0.35</v>
      </c>
      <c r="S657" s="106" t="s">
        <v>66</v>
      </c>
      <c r="U657" s="100">
        <f>AVERAGE(L$6:L657)</f>
        <v>4221.3957055214723</v>
      </c>
      <c r="V657" s="100">
        <f>AVERAGE(P$6:P657)</f>
        <v>1894.734662576687</v>
      </c>
      <c r="W657" s="100">
        <f>AVERAGE(Q$6:Q657)</f>
        <v>2326.6610429447851</v>
      </c>
      <c r="X657" s="6"/>
      <c r="Z657" s="103">
        <v>652</v>
      </c>
      <c r="AA657" s="103">
        <v>3</v>
      </c>
      <c r="AB657" s="103">
        <v>3</v>
      </c>
      <c r="AC657" s="103">
        <v>3</v>
      </c>
      <c r="AD657" s="104">
        <v>41</v>
      </c>
      <c r="AE657" s="103">
        <v>5</v>
      </c>
      <c r="AF657" s="103">
        <v>8</v>
      </c>
      <c r="AG657" s="104">
        <v>1800</v>
      </c>
      <c r="AH657" s="103">
        <v>5</v>
      </c>
      <c r="AI657" s="104">
        <v>450</v>
      </c>
      <c r="AJ657" s="104">
        <v>5250</v>
      </c>
      <c r="AK657" s="104">
        <v>500</v>
      </c>
      <c r="AL657" s="104">
        <v>0</v>
      </c>
      <c r="AM657" s="104">
        <v>445</v>
      </c>
      <c r="AN657" s="104">
        <v>1695</v>
      </c>
      <c r="AO657" s="104">
        <v>3555</v>
      </c>
      <c r="AP657" s="105">
        <v>0.25</v>
      </c>
      <c r="AQ657" s="106" t="s">
        <v>66</v>
      </c>
      <c r="AS657" s="100">
        <f>AVERAGE(AJ$6:AJ657)</f>
        <v>6127.9141104294476</v>
      </c>
      <c r="AT657" s="100">
        <f>AVERAGE(AN$6:AN657)</f>
        <v>2136.0414110429447</v>
      </c>
      <c r="AU657" s="100">
        <f>AVERAGE(AO$6:AO657)</f>
        <v>3991.872699386503</v>
      </c>
      <c r="AV657" s="6"/>
      <c r="AX657" s="103">
        <v>652</v>
      </c>
      <c r="AY657" s="103">
        <v>1</v>
      </c>
      <c r="AZ657" s="103">
        <v>5</v>
      </c>
      <c r="BA657" s="103">
        <v>4</v>
      </c>
      <c r="BB657" s="104">
        <v>69</v>
      </c>
      <c r="BC657" s="103">
        <v>6</v>
      </c>
      <c r="BD657" s="103">
        <v>10</v>
      </c>
      <c r="BE657" s="104">
        <v>400</v>
      </c>
      <c r="BF657" s="103">
        <v>9</v>
      </c>
      <c r="BG657" s="104">
        <v>500</v>
      </c>
      <c r="BH657" s="104">
        <v>8100</v>
      </c>
      <c r="BI657" s="104">
        <v>300</v>
      </c>
      <c r="BJ657" s="104">
        <v>0</v>
      </c>
      <c r="BK657" s="104">
        <v>861</v>
      </c>
      <c r="BL657" s="104">
        <v>2511</v>
      </c>
      <c r="BM657" s="104">
        <v>5589</v>
      </c>
      <c r="BN657" s="105">
        <v>0.45</v>
      </c>
      <c r="BO657" s="106" t="str">
        <v>No</v>
      </c>
      <c r="BQ657" s="100">
        <f>AVERAGE(BH$6:BH657)</f>
        <v>7452.6073619631898</v>
      </c>
      <c r="BR657" s="100">
        <f>AVERAGE(BL$6:BL657)</f>
        <v>2066.9110429447851</v>
      </c>
      <c r="BS657" s="100">
        <f>AVERAGE(BM$6:BM657)</f>
        <v>5385.6963190184051</v>
      </c>
      <c r="BT657" s="6"/>
      <c r="BU657" s="103">
        <v>652</v>
      </c>
      <c r="BV657" s="103">
        <v>2</v>
      </c>
      <c r="BW657" s="103">
        <v>2</v>
      </c>
      <c r="BX657" s="103">
        <v>1</v>
      </c>
      <c r="BY657" s="104">
        <v>44</v>
      </c>
      <c r="BZ657" s="103">
        <v>9</v>
      </c>
      <c r="CA657" s="103">
        <v>10</v>
      </c>
      <c r="CB657" s="104">
        <v>800</v>
      </c>
      <c r="CC657" s="103">
        <v>8</v>
      </c>
      <c r="CD657" s="104">
        <v>200</v>
      </c>
      <c r="CE657" s="104">
        <v>7400</v>
      </c>
      <c r="CF657" s="104">
        <v>300</v>
      </c>
      <c r="CG657" s="104">
        <v>0</v>
      </c>
      <c r="CH657" s="104">
        <v>592</v>
      </c>
      <c r="CI657" s="104">
        <v>2092</v>
      </c>
      <c r="CJ657" s="104">
        <v>5308</v>
      </c>
      <c r="CK657" s="105">
        <v>0.4</v>
      </c>
      <c r="CL657" s="106" t="s">
        <v>66</v>
      </c>
      <c r="CN657" s="100">
        <f>AVERAGE(CE$6:CE657)</f>
        <v>7603.6809815950919</v>
      </c>
      <c r="CO657" s="100">
        <f>AVERAGE(CI$6:CI657)</f>
        <v>2109.1334355828221</v>
      </c>
      <c r="CP657" s="100">
        <f>AVERAGE(CJ$6:CJ657)</f>
        <v>5494.5475460122698</v>
      </c>
    </row>
    <row r="658" spans="2:94" ht="16" x14ac:dyDescent="0.2">
      <c r="B658" s="103">
        <v>653</v>
      </c>
      <c r="C658" s="103">
        <v>1</v>
      </c>
      <c r="D658" s="103">
        <v>6</v>
      </c>
      <c r="E658" s="103">
        <v>4</v>
      </c>
      <c r="F658" s="104">
        <v>67</v>
      </c>
      <c r="G658" s="103">
        <v>6</v>
      </c>
      <c r="H658" s="103">
        <v>10</v>
      </c>
      <c r="I658" s="104">
        <v>450</v>
      </c>
      <c r="J658" s="103">
        <v>9</v>
      </c>
      <c r="K658" s="104">
        <v>900</v>
      </c>
      <c r="L658" s="104">
        <v>5400</v>
      </c>
      <c r="M658" s="104">
        <v>500</v>
      </c>
      <c r="N658" s="104">
        <v>0</v>
      </c>
      <c r="O658" s="104">
        <v>843</v>
      </c>
      <c r="P658" s="104">
        <v>2693</v>
      </c>
      <c r="Q658" s="104">
        <v>2707</v>
      </c>
      <c r="R658" s="105">
        <v>0.45</v>
      </c>
      <c r="S658" s="106" t="s">
        <v>66</v>
      </c>
      <c r="U658" s="100">
        <f>AVERAGE(L$6:L658)</f>
        <v>4223.2006125574271</v>
      </c>
      <c r="V658" s="100">
        <f>AVERAGE(P$6:P658)</f>
        <v>1895.957120980092</v>
      </c>
      <c r="W658" s="100">
        <f>AVERAGE(Q$6:Q658)</f>
        <v>2327.2434915773356</v>
      </c>
      <c r="X658" s="6"/>
      <c r="Z658" s="103">
        <v>653</v>
      </c>
      <c r="AA658" s="103">
        <v>4</v>
      </c>
      <c r="AB658" s="103">
        <v>3</v>
      </c>
      <c r="AC658" s="103">
        <v>0</v>
      </c>
      <c r="AD658" s="104">
        <v>41</v>
      </c>
      <c r="AE658" s="103">
        <v>6</v>
      </c>
      <c r="AF658" s="103">
        <v>6</v>
      </c>
      <c r="AG658" s="104">
        <v>2400</v>
      </c>
      <c r="AH658" s="103">
        <v>2</v>
      </c>
      <c r="AI658" s="104">
        <v>450</v>
      </c>
      <c r="AJ658" s="104">
        <v>4050</v>
      </c>
      <c r="AK658" s="104">
        <v>500</v>
      </c>
      <c r="AL658" s="104">
        <v>0</v>
      </c>
      <c r="AM658" s="104">
        <v>322</v>
      </c>
      <c r="AN658" s="104">
        <v>1122</v>
      </c>
      <c r="AO658" s="104">
        <v>2928</v>
      </c>
      <c r="AP658" s="105">
        <v>0.1</v>
      </c>
      <c r="AQ658" s="106" t="s">
        <v>66</v>
      </c>
      <c r="AS658" s="100">
        <f>AVERAGE(AJ$6:AJ658)</f>
        <v>6124.7320061255741</v>
      </c>
      <c r="AT658" s="100">
        <f>AVERAGE(AN$6:AN658)</f>
        <v>2134.488514548239</v>
      </c>
      <c r="AU658" s="100">
        <f>AVERAGE(AO$6:AO658)</f>
        <v>3990.2434915773356</v>
      </c>
      <c r="AV658" s="6"/>
      <c r="AX658" s="103">
        <v>653</v>
      </c>
      <c r="AY658" s="103">
        <v>4</v>
      </c>
      <c r="AZ658" s="103">
        <v>4</v>
      </c>
      <c r="BA658" s="103">
        <v>1</v>
      </c>
      <c r="BB658" s="104">
        <v>30</v>
      </c>
      <c r="BC658" s="103">
        <v>9</v>
      </c>
      <c r="BD658" s="103">
        <v>10</v>
      </c>
      <c r="BE658" s="104">
        <v>1600</v>
      </c>
      <c r="BF658" s="103">
        <v>6</v>
      </c>
      <c r="BG658" s="104">
        <v>400</v>
      </c>
      <c r="BH658" s="104">
        <v>6800</v>
      </c>
      <c r="BI658" s="104">
        <v>300</v>
      </c>
      <c r="BJ658" s="104">
        <v>0</v>
      </c>
      <c r="BK658" s="104">
        <v>420</v>
      </c>
      <c r="BL658" s="104">
        <v>1620</v>
      </c>
      <c r="BM658" s="104">
        <v>5180</v>
      </c>
      <c r="BN658" s="105">
        <v>0.3</v>
      </c>
      <c r="BO658" s="106" t="str">
        <v>No</v>
      </c>
      <c r="BQ658" s="100">
        <f>AVERAGE(BH$6:BH658)</f>
        <v>7451.6079632465544</v>
      </c>
      <c r="BR658" s="100">
        <f>AVERAGE(BL$6:BL658)</f>
        <v>2066.2266462480857</v>
      </c>
      <c r="BS658" s="100">
        <f>AVERAGE(BM$6:BM658)</f>
        <v>5385.3813169984687</v>
      </c>
      <c r="BT658" s="6"/>
      <c r="BU658" s="103">
        <v>653</v>
      </c>
      <c r="BV658" s="103">
        <v>3</v>
      </c>
      <c r="BW658" s="103">
        <v>2</v>
      </c>
      <c r="BX658" s="103">
        <v>0</v>
      </c>
      <c r="BY658" s="104">
        <v>44</v>
      </c>
      <c r="BZ658" s="103">
        <v>6</v>
      </c>
      <c r="CA658" s="103">
        <v>6</v>
      </c>
      <c r="CB658" s="104">
        <v>1200</v>
      </c>
      <c r="CC658" s="103">
        <v>3</v>
      </c>
      <c r="CD658" s="104">
        <v>200</v>
      </c>
      <c r="CE658" s="104">
        <v>3800</v>
      </c>
      <c r="CF658" s="104">
        <v>300</v>
      </c>
      <c r="CG658" s="104">
        <v>0</v>
      </c>
      <c r="CH658" s="104">
        <v>372</v>
      </c>
      <c r="CI658" s="104">
        <v>1122</v>
      </c>
      <c r="CJ658" s="104">
        <v>2678</v>
      </c>
      <c r="CK658" s="105">
        <v>0.15</v>
      </c>
      <c r="CL658" s="106" t="s">
        <v>66</v>
      </c>
      <c r="CN658" s="100">
        <f>AVERAGE(CE$6:CE658)</f>
        <v>7597.8560490045938</v>
      </c>
      <c r="CO658" s="100">
        <f>AVERAGE(CI$6:CI658)</f>
        <v>2107.6217457886678</v>
      </c>
      <c r="CP658" s="100">
        <f>AVERAGE(CJ$6:CJ658)</f>
        <v>5490.234303215926</v>
      </c>
    </row>
    <row r="659" spans="2:94" ht="16" x14ac:dyDescent="0.2">
      <c r="B659" s="103">
        <v>654</v>
      </c>
      <c r="C659" s="103">
        <v>4</v>
      </c>
      <c r="D659" s="103">
        <v>2</v>
      </c>
      <c r="E659" s="103">
        <v>1</v>
      </c>
      <c r="F659" s="104">
        <v>27</v>
      </c>
      <c r="G659" s="103">
        <v>6</v>
      </c>
      <c r="H659" s="103">
        <v>7</v>
      </c>
      <c r="I659" s="104">
        <v>1800</v>
      </c>
      <c r="J659" s="103">
        <v>3</v>
      </c>
      <c r="K659" s="104">
        <v>300</v>
      </c>
      <c r="L659" s="104">
        <v>3450</v>
      </c>
      <c r="M659" s="104">
        <v>500</v>
      </c>
      <c r="N659" s="104">
        <v>0</v>
      </c>
      <c r="O659" s="104">
        <v>321</v>
      </c>
      <c r="P659" s="104">
        <v>1271</v>
      </c>
      <c r="Q659" s="104">
        <v>2179</v>
      </c>
      <c r="R659" s="105">
        <v>0.15</v>
      </c>
      <c r="S659" s="106" t="s">
        <v>66</v>
      </c>
      <c r="U659" s="100">
        <f>AVERAGE(L$6:L659)</f>
        <v>4222.0183486238529</v>
      </c>
      <c r="V659" s="100">
        <f>AVERAGE(P$6:P659)</f>
        <v>1895.0015290519877</v>
      </c>
      <c r="W659" s="100">
        <f>AVERAGE(Q$6:Q659)</f>
        <v>2327.0168195718657</v>
      </c>
      <c r="X659" s="6"/>
      <c r="Z659" s="103">
        <v>654</v>
      </c>
      <c r="AA659" s="103">
        <v>5</v>
      </c>
      <c r="AB659" s="103">
        <v>3</v>
      </c>
      <c r="AC659" s="103">
        <v>3</v>
      </c>
      <c r="AD659" s="104">
        <v>46</v>
      </c>
      <c r="AE659" s="103">
        <v>4</v>
      </c>
      <c r="AF659" s="103">
        <v>7</v>
      </c>
      <c r="AG659" s="104">
        <v>3000</v>
      </c>
      <c r="AH659" s="103">
        <v>2</v>
      </c>
      <c r="AI659" s="104">
        <v>450</v>
      </c>
      <c r="AJ659" s="104">
        <v>4650</v>
      </c>
      <c r="AK659" s="104">
        <v>500</v>
      </c>
      <c r="AL659" s="104">
        <v>0</v>
      </c>
      <c r="AM659" s="104">
        <v>332</v>
      </c>
      <c r="AN659" s="104">
        <v>1132</v>
      </c>
      <c r="AO659" s="104">
        <v>3518</v>
      </c>
      <c r="AP659" s="105">
        <v>0.1</v>
      </c>
      <c r="AQ659" s="106" t="s">
        <v>66</v>
      </c>
      <c r="AS659" s="100">
        <f>AVERAGE(AJ$6:AJ659)</f>
        <v>6122.4770642201838</v>
      </c>
      <c r="AT659" s="100">
        <f>AVERAGE(AN$6:AN659)</f>
        <v>2132.9556574923549</v>
      </c>
      <c r="AU659" s="100">
        <f>AVERAGE(AO$6:AO659)</f>
        <v>3989.5214067278289</v>
      </c>
      <c r="AV659" s="6"/>
      <c r="AX659" s="103">
        <v>654</v>
      </c>
      <c r="AY659" s="103">
        <v>4</v>
      </c>
      <c r="AZ659" s="103">
        <v>4</v>
      </c>
      <c r="BA659" s="103">
        <v>2</v>
      </c>
      <c r="BB659" s="104">
        <v>52</v>
      </c>
      <c r="BC659" s="103">
        <v>8</v>
      </c>
      <c r="BD659" s="103">
        <v>10</v>
      </c>
      <c r="BE659" s="104">
        <v>1600</v>
      </c>
      <c r="BF659" s="103">
        <v>6</v>
      </c>
      <c r="BG659" s="104">
        <v>400</v>
      </c>
      <c r="BH659" s="104">
        <v>6800</v>
      </c>
      <c r="BI659" s="104">
        <v>300</v>
      </c>
      <c r="BJ659" s="104">
        <v>0</v>
      </c>
      <c r="BK659" s="104">
        <v>552</v>
      </c>
      <c r="BL659" s="104">
        <v>1752</v>
      </c>
      <c r="BM659" s="104">
        <v>5048</v>
      </c>
      <c r="BN659" s="105">
        <v>0.3</v>
      </c>
      <c r="BO659" s="106" t="str">
        <v>No</v>
      </c>
      <c r="BQ659" s="100">
        <f>AVERAGE(BH$6:BH659)</f>
        <v>7450.6116207951072</v>
      </c>
      <c r="BR659" s="100">
        <f>AVERAGE(BL$6:BL659)</f>
        <v>2065.7461773700306</v>
      </c>
      <c r="BS659" s="100">
        <f>AVERAGE(BM$6:BM659)</f>
        <v>5384.8654434250766</v>
      </c>
      <c r="BT659" s="6"/>
      <c r="BU659" s="103">
        <v>654</v>
      </c>
      <c r="BV659" s="103">
        <v>4</v>
      </c>
      <c r="BW659" s="103">
        <v>2</v>
      </c>
      <c r="BX659" s="103">
        <v>2</v>
      </c>
      <c r="BY659" s="104">
        <v>45</v>
      </c>
      <c r="BZ659" s="103">
        <v>5</v>
      </c>
      <c r="CA659" s="103">
        <v>7</v>
      </c>
      <c r="CB659" s="104">
        <v>1600</v>
      </c>
      <c r="CC659" s="103">
        <v>3</v>
      </c>
      <c r="CD659" s="104">
        <v>200</v>
      </c>
      <c r="CE659" s="104">
        <v>4200</v>
      </c>
      <c r="CF659" s="104">
        <v>300</v>
      </c>
      <c r="CG659" s="104">
        <v>0</v>
      </c>
      <c r="CH659" s="104">
        <v>375</v>
      </c>
      <c r="CI659" s="104">
        <v>1125</v>
      </c>
      <c r="CJ659" s="104">
        <v>3075</v>
      </c>
      <c r="CK659" s="105">
        <v>0.15</v>
      </c>
      <c r="CL659" s="106" t="s">
        <v>66</v>
      </c>
      <c r="CN659" s="100">
        <f>AVERAGE(CE$6:CE659)</f>
        <v>7592.660550458716</v>
      </c>
      <c r="CO659" s="100">
        <f>AVERAGE(CI$6:CI659)</f>
        <v>2106.119266055046</v>
      </c>
      <c r="CP659" s="100">
        <f>AVERAGE(CJ$6:CJ659)</f>
        <v>5486.54128440367</v>
      </c>
    </row>
    <row r="660" spans="2:94" ht="16" x14ac:dyDescent="0.2">
      <c r="B660" s="103">
        <v>655</v>
      </c>
      <c r="C660" s="103">
        <v>4</v>
      </c>
      <c r="D660" s="103">
        <v>4</v>
      </c>
      <c r="E660" s="103">
        <v>1</v>
      </c>
      <c r="F660" s="104">
        <v>45</v>
      </c>
      <c r="G660" s="103">
        <v>6</v>
      </c>
      <c r="H660" s="103">
        <v>7</v>
      </c>
      <c r="I660" s="104">
        <v>1800</v>
      </c>
      <c r="J660" s="103">
        <v>3</v>
      </c>
      <c r="K660" s="104">
        <v>600</v>
      </c>
      <c r="L660" s="104">
        <v>3750</v>
      </c>
      <c r="M660" s="104">
        <v>500</v>
      </c>
      <c r="N660" s="104">
        <v>0</v>
      </c>
      <c r="O660" s="104">
        <v>375</v>
      </c>
      <c r="P660" s="104">
        <v>1325</v>
      </c>
      <c r="Q660" s="104">
        <v>2425</v>
      </c>
      <c r="R660" s="105">
        <v>0.15</v>
      </c>
      <c r="S660" s="106" t="s">
        <v>66</v>
      </c>
      <c r="U660" s="100">
        <f>AVERAGE(L$6:L660)</f>
        <v>4221.2977099236641</v>
      </c>
      <c r="V660" s="100">
        <f>AVERAGE(P$6:P660)</f>
        <v>1894.1312977099237</v>
      </c>
      <c r="W660" s="100">
        <f>AVERAGE(Q$6:Q660)</f>
        <v>2327.1664122137404</v>
      </c>
      <c r="X660" s="6"/>
      <c r="Z660" s="103">
        <v>655</v>
      </c>
      <c r="AA660" s="103">
        <v>3</v>
      </c>
      <c r="AB660" s="103">
        <v>2</v>
      </c>
      <c r="AC660" s="103">
        <v>2</v>
      </c>
      <c r="AD660" s="104">
        <v>31</v>
      </c>
      <c r="AE660" s="103">
        <v>7</v>
      </c>
      <c r="AF660" s="103">
        <v>9</v>
      </c>
      <c r="AG660" s="104">
        <v>1800</v>
      </c>
      <c r="AH660" s="103">
        <v>6</v>
      </c>
      <c r="AI660" s="104">
        <v>300</v>
      </c>
      <c r="AJ660" s="104">
        <v>5700</v>
      </c>
      <c r="AK660" s="104">
        <v>500</v>
      </c>
      <c r="AL660" s="104">
        <v>0</v>
      </c>
      <c r="AM660" s="104">
        <v>426</v>
      </c>
      <c r="AN660" s="104">
        <v>1826</v>
      </c>
      <c r="AO660" s="104">
        <v>3874</v>
      </c>
      <c r="AP660" s="105">
        <v>0.3</v>
      </c>
      <c r="AQ660" s="106" t="s">
        <v>66</v>
      </c>
      <c r="AS660" s="100">
        <f>AVERAGE(AJ$6:AJ660)</f>
        <v>6121.8320610687024</v>
      </c>
      <c r="AT660" s="100">
        <f>AVERAGE(AN$6:AN660)</f>
        <v>2132.4870229007633</v>
      </c>
      <c r="AU660" s="100">
        <f>AVERAGE(AO$6:AO660)</f>
        <v>3989.345038167939</v>
      </c>
      <c r="AV660" s="6"/>
      <c r="AX660" s="103">
        <v>655</v>
      </c>
      <c r="AY660" s="103">
        <v>3</v>
      </c>
      <c r="AZ660" s="103">
        <v>3</v>
      </c>
      <c r="BA660" s="103">
        <v>2</v>
      </c>
      <c r="BB660" s="104">
        <v>49</v>
      </c>
      <c r="BC660" s="103">
        <v>10</v>
      </c>
      <c r="BD660" s="103">
        <v>12</v>
      </c>
      <c r="BE660" s="104">
        <v>1200</v>
      </c>
      <c r="BF660" s="103">
        <v>9</v>
      </c>
      <c r="BG660" s="104">
        <v>300</v>
      </c>
      <c r="BH660" s="104">
        <v>8700</v>
      </c>
      <c r="BI660" s="104">
        <v>300</v>
      </c>
      <c r="BJ660" s="104">
        <v>0</v>
      </c>
      <c r="BK660" s="104">
        <v>681</v>
      </c>
      <c r="BL660" s="104">
        <v>2331</v>
      </c>
      <c r="BM660" s="104">
        <v>6369</v>
      </c>
      <c r="BN660" s="105">
        <v>0.45</v>
      </c>
      <c r="BO660" s="106" t="str">
        <v>No</v>
      </c>
      <c r="BQ660" s="100">
        <f>AVERAGE(BH$6:BH660)</f>
        <v>7452.519083969466</v>
      </c>
      <c r="BR660" s="100">
        <f>AVERAGE(BL$6:BL660)</f>
        <v>2066.1511450381681</v>
      </c>
      <c r="BS660" s="100">
        <f>AVERAGE(BM$6:BM660)</f>
        <v>5386.3679389312974</v>
      </c>
      <c r="BT660" s="6"/>
      <c r="BU660" s="103">
        <v>655</v>
      </c>
      <c r="BV660" s="103">
        <v>3</v>
      </c>
      <c r="BW660" s="103">
        <v>4</v>
      </c>
      <c r="BX660" s="103">
        <v>1</v>
      </c>
      <c r="BY660" s="104">
        <v>80</v>
      </c>
      <c r="BZ660" s="103">
        <v>9</v>
      </c>
      <c r="CA660" s="103">
        <v>10</v>
      </c>
      <c r="CB660" s="104">
        <v>1200</v>
      </c>
      <c r="CC660" s="103">
        <v>7</v>
      </c>
      <c r="CD660" s="104">
        <v>400</v>
      </c>
      <c r="CE660" s="104">
        <v>7200</v>
      </c>
      <c r="CF660" s="104">
        <v>300</v>
      </c>
      <c r="CG660" s="104">
        <v>0</v>
      </c>
      <c r="CH660" s="104">
        <v>800</v>
      </c>
      <c r="CI660" s="104">
        <v>2150</v>
      </c>
      <c r="CJ660" s="104">
        <v>5050</v>
      </c>
      <c r="CK660" s="105">
        <v>0.35</v>
      </c>
      <c r="CL660" s="106" t="s">
        <v>66</v>
      </c>
      <c r="CN660" s="100">
        <f>AVERAGE(CE$6:CE660)</f>
        <v>7592.06106870229</v>
      </c>
      <c r="CO660" s="100">
        <f>AVERAGE(CI$6:CI660)</f>
        <v>2106.1862595419848</v>
      </c>
      <c r="CP660" s="100">
        <f>AVERAGE(CJ$6:CJ660)</f>
        <v>5485.8748091603056</v>
      </c>
    </row>
    <row r="661" spans="2:94" ht="16" x14ac:dyDescent="0.2">
      <c r="B661" s="103">
        <v>656</v>
      </c>
      <c r="C661" s="103">
        <v>1</v>
      </c>
      <c r="D661" s="103">
        <v>3</v>
      </c>
      <c r="E661" s="103">
        <v>4</v>
      </c>
      <c r="F661" s="104">
        <v>44</v>
      </c>
      <c r="G661" s="103">
        <v>7</v>
      </c>
      <c r="H661" s="103">
        <v>11</v>
      </c>
      <c r="I661" s="104">
        <v>450</v>
      </c>
      <c r="J661" s="103">
        <v>10</v>
      </c>
      <c r="K661" s="104">
        <v>450</v>
      </c>
      <c r="L661" s="104">
        <v>5400</v>
      </c>
      <c r="M661" s="104">
        <v>500</v>
      </c>
      <c r="N661" s="104">
        <v>0</v>
      </c>
      <c r="O661" s="104">
        <v>680</v>
      </c>
      <c r="P661" s="104">
        <v>2680</v>
      </c>
      <c r="Q661" s="104">
        <v>2720</v>
      </c>
      <c r="R661" s="105">
        <v>0.5</v>
      </c>
      <c r="S661" s="106" t="s">
        <v>66</v>
      </c>
      <c r="U661" s="100">
        <f>AVERAGE(L$6:L661)</f>
        <v>4223.0945121951218</v>
      </c>
      <c r="V661" s="100">
        <f>AVERAGE(P$6:P661)</f>
        <v>1895.3292682926829</v>
      </c>
      <c r="W661" s="100">
        <f>AVERAGE(Q$6:Q661)</f>
        <v>2327.7652439024391</v>
      </c>
      <c r="X661" s="6"/>
      <c r="Z661" s="103">
        <v>656</v>
      </c>
      <c r="AA661" s="103">
        <v>2</v>
      </c>
      <c r="AB661" s="103">
        <v>4</v>
      </c>
      <c r="AC661" s="103">
        <v>1</v>
      </c>
      <c r="AD661" s="104">
        <v>67</v>
      </c>
      <c r="AE661" s="103">
        <v>7</v>
      </c>
      <c r="AF661" s="103">
        <v>8</v>
      </c>
      <c r="AG661" s="104">
        <v>1200</v>
      </c>
      <c r="AH661" s="103">
        <v>6</v>
      </c>
      <c r="AI661" s="104">
        <v>600</v>
      </c>
      <c r="AJ661" s="104">
        <v>5400</v>
      </c>
      <c r="AK661" s="104">
        <v>500</v>
      </c>
      <c r="AL661" s="104">
        <v>0</v>
      </c>
      <c r="AM661" s="104">
        <v>642</v>
      </c>
      <c r="AN661" s="104">
        <v>2042</v>
      </c>
      <c r="AO661" s="104">
        <v>3358</v>
      </c>
      <c r="AP661" s="105">
        <v>0.3</v>
      </c>
      <c r="AQ661" s="106" t="s">
        <v>66</v>
      </c>
      <c r="AS661" s="100">
        <f>AVERAGE(AJ$6:AJ661)</f>
        <v>6120.7317073170734</v>
      </c>
      <c r="AT661" s="100">
        <f>AVERAGE(AN$6:AN661)</f>
        <v>2132.3490853658536</v>
      </c>
      <c r="AU661" s="100">
        <f>AVERAGE(AO$6:AO661)</f>
        <v>3988.3826219512193</v>
      </c>
      <c r="AV661" s="6"/>
      <c r="AX661" s="103">
        <v>656</v>
      </c>
      <c r="AY661" s="103">
        <v>3</v>
      </c>
      <c r="AZ661" s="103">
        <v>3</v>
      </c>
      <c r="BA661" s="103">
        <v>2</v>
      </c>
      <c r="BB661" s="104">
        <v>41</v>
      </c>
      <c r="BC661" s="103">
        <v>11</v>
      </c>
      <c r="BD661" s="103">
        <v>13</v>
      </c>
      <c r="BE661" s="104">
        <v>1200</v>
      </c>
      <c r="BF661" s="103">
        <v>10</v>
      </c>
      <c r="BG661" s="104">
        <v>300</v>
      </c>
      <c r="BH661" s="104">
        <v>9500</v>
      </c>
      <c r="BI661" s="104">
        <v>300</v>
      </c>
      <c r="BJ661" s="104">
        <v>0</v>
      </c>
      <c r="BK661" s="104">
        <v>650</v>
      </c>
      <c r="BL661" s="104">
        <v>2450</v>
      </c>
      <c r="BM661" s="104">
        <v>7050</v>
      </c>
      <c r="BN661" s="105">
        <v>0.5</v>
      </c>
      <c r="BO661" s="106" t="str">
        <v>No</v>
      </c>
      <c r="BQ661" s="100">
        <f>AVERAGE(BH$6:BH661)</f>
        <v>7455.6402439024387</v>
      </c>
      <c r="BR661" s="100">
        <f>AVERAGE(BL$6:BL661)</f>
        <v>2066.7362804878048</v>
      </c>
      <c r="BS661" s="100">
        <f>AVERAGE(BM$6:BM661)</f>
        <v>5388.9039634146338</v>
      </c>
      <c r="BT661" s="6"/>
      <c r="BU661" s="103">
        <v>656</v>
      </c>
      <c r="BV661" s="103">
        <v>5</v>
      </c>
      <c r="BW661" s="103">
        <v>3</v>
      </c>
      <c r="BX661" s="103">
        <v>2</v>
      </c>
      <c r="BY661" s="104">
        <v>14</v>
      </c>
      <c r="BZ661" s="103">
        <v>10</v>
      </c>
      <c r="CA661" s="103">
        <v>12</v>
      </c>
      <c r="CB661" s="104">
        <v>2000</v>
      </c>
      <c r="CC661" s="103">
        <v>7</v>
      </c>
      <c r="CD661" s="104">
        <v>300</v>
      </c>
      <c r="CE661" s="104">
        <v>7900</v>
      </c>
      <c r="CF661" s="104">
        <v>300</v>
      </c>
      <c r="CG661" s="104">
        <v>0</v>
      </c>
      <c r="CH661" s="104">
        <v>338</v>
      </c>
      <c r="CI661" s="104">
        <v>1688</v>
      </c>
      <c r="CJ661" s="104">
        <v>6212</v>
      </c>
      <c r="CK661" s="105">
        <v>0.35</v>
      </c>
      <c r="CL661" s="106" t="s">
        <v>66</v>
      </c>
      <c r="CN661" s="100">
        <f>AVERAGE(CE$6:CE661)</f>
        <v>7592.5304878048782</v>
      </c>
      <c r="CO661" s="100">
        <f>AVERAGE(CI$6:CI661)</f>
        <v>2105.5487804878048</v>
      </c>
      <c r="CP661" s="100">
        <f>AVERAGE(CJ$6:CJ661)</f>
        <v>5486.9817073170734</v>
      </c>
    </row>
    <row r="662" spans="2:94" ht="16" x14ac:dyDescent="0.2">
      <c r="B662" s="103">
        <v>657</v>
      </c>
      <c r="C662" s="103">
        <v>2</v>
      </c>
      <c r="D662" s="103">
        <v>2</v>
      </c>
      <c r="E662" s="103">
        <v>5</v>
      </c>
      <c r="F662" s="104">
        <v>38</v>
      </c>
      <c r="G662" s="103">
        <v>5</v>
      </c>
      <c r="H662" s="103">
        <v>10</v>
      </c>
      <c r="I662" s="104">
        <v>900</v>
      </c>
      <c r="J662" s="103">
        <v>8</v>
      </c>
      <c r="K662" s="104">
        <v>300</v>
      </c>
      <c r="L662" s="104">
        <v>4800</v>
      </c>
      <c r="M662" s="104">
        <v>500</v>
      </c>
      <c r="N662" s="104">
        <v>0</v>
      </c>
      <c r="O662" s="104">
        <v>544</v>
      </c>
      <c r="P662" s="104">
        <v>2244</v>
      </c>
      <c r="Q662" s="104">
        <v>2556</v>
      </c>
      <c r="R662" s="105">
        <v>0.4</v>
      </c>
      <c r="S662" s="106" t="s">
        <v>66</v>
      </c>
      <c r="U662" s="100">
        <f>AVERAGE(L$6:L662)</f>
        <v>4223.9726027397264</v>
      </c>
      <c r="V662" s="100">
        <f>AVERAGE(P$6:P662)</f>
        <v>1895.8599695585997</v>
      </c>
      <c r="W662" s="100">
        <f>AVERAGE(Q$6:Q662)</f>
        <v>2328.1126331811265</v>
      </c>
      <c r="X662" s="6"/>
      <c r="Z662" s="103">
        <v>657</v>
      </c>
      <c r="AA662" s="103">
        <v>3</v>
      </c>
      <c r="AB662" s="103">
        <v>2</v>
      </c>
      <c r="AC662" s="103">
        <v>2</v>
      </c>
      <c r="AD662" s="104">
        <v>55</v>
      </c>
      <c r="AE662" s="103">
        <v>8</v>
      </c>
      <c r="AF662" s="103">
        <v>10</v>
      </c>
      <c r="AG662" s="104">
        <v>1800</v>
      </c>
      <c r="AH662" s="103">
        <v>7</v>
      </c>
      <c r="AI662" s="104">
        <v>300</v>
      </c>
      <c r="AJ662" s="104">
        <v>6300</v>
      </c>
      <c r="AK662" s="104">
        <v>500</v>
      </c>
      <c r="AL662" s="104">
        <v>0</v>
      </c>
      <c r="AM662" s="104">
        <v>625</v>
      </c>
      <c r="AN662" s="104">
        <v>2175</v>
      </c>
      <c r="AO662" s="104">
        <v>4125</v>
      </c>
      <c r="AP662" s="105">
        <v>0.35</v>
      </c>
      <c r="AQ662" s="106" t="s">
        <v>66</v>
      </c>
      <c r="AS662" s="100">
        <f>AVERAGE(AJ$6:AJ662)</f>
        <v>6121.0045662100456</v>
      </c>
      <c r="AT662" s="100">
        <f>AVERAGE(AN$6:AN662)</f>
        <v>2132.4140030441399</v>
      </c>
      <c r="AU662" s="100">
        <f>AVERAGE(AO$6:AO662)</f>
        <v>3988.5905631659057</v>
      </c>
      <c r="AV662" s="6"/>
      <c r="AX662" s="103">
        <v>657</v>
      </c>
      <c r="AY662" s="103">
        <v>0</v>
      </c>
      <c r="AZ662" s="103">
        <v>3</v>
      </c>
      <c r="BA662" s="103">
        <v>2</v>
      </c>
      <c r="BB662" s="104">
        <v>46</v>
      </c>
      <c r="BC662" s="103">
        <v>11</v>
      </c>
      <c r="BD662" s="103">
        <v>13</v>
      </c>
      <c r="BE662" s="104">
        <v>0</v>
      </c>
      <c r="BF662" s="103">
        <v>13</v>
      </c>
      <c r="BG662" s="104">
        <v>300</v>
      </c>
      <c r="BH662" s="104">
        <v>10700</v>
      </c>
      <c r="BI662" s="104">
        <v>300</v>
      </c>
      <c r="BJ662" s="104">
        <v>0</v>
      </c>
      <c r="BK662" s="104">
        <v>838</v>
      </c>
      <c r="BL662" s="104">
        <v>3088</v>
      </c>
      <c r="BM662" s="104">
        <v>7612</v>
      </c>
      <c r="BN662" s="105">
        <v>0.65</v>
      </c>
      <c r="BO662" s="106" t="str">
        <v>No</v>
      </c>
      <c r="BQ662" s="100">
        <f>AVERAGE(BH$6:BH662)</f>
        <v>7460.5783866057836</v>
      </c>
      <c r="BR662" s="100">
        <f>AVERAGE(BL$6:BL662)</f>
        <v>2068.290715372907</v>
      </c>
      <c r="BS662" s="100">
        <f>AVERAGE(BM$6:BM662)</f>
        <v>5392.2876712328771</v>
      </c>
      <c r="BT662" s="6"/>
      <c r="BU662" s="103">
        <v>657</v>
      </c>
      <c r="BV662" s="103">
        <v>5</v>
      </c>
      <c r="BW662" s="103">
        <v>2</v>
      </c>
      <c r="BX662" s="103">
        <v>3</v>
      </c>
      <c r="BY662" s="104">
        <v>55</v>
      </c>
      <c r="BZ662" s="103">
        <v>7</v>
      </c>
      <c r="CA662" s="103">
        <v>10</v>
      </c>
      <c r="CB662" s="104">
        <v>2000</v>
      </c>
      <c r="CC662" s="103">
        <v>5</v>
      </c>
      <c r="CD662" s="104">
        <v>200</v>
      </c>
      <c r="CE662" s="104">
        <v>6200</v>
      </c>
      <c r="CF662" s="104">
        <v>300</v>
      </c>
      <c r="CG662" s="104">
        <v>0</v>
      </c>
      <c r="CH662" s="104">
        <v>515</v>
      </c>
      <c r="CI662" s="104">
        <v>1565</v>
      </c>
      <c r="CJ662" s="104">
        <v>4635</v>
      </c>
      <c r="CK662" s="105">
        <v>0.25</v>
      </c>
      <c r="CL662" s="106" t="s">
        <v>66</v>
      </c>
      <c r="CN662" s="100">
        <f>AVERAGE(CE$6:CE662)</f>
        <v>7590.41095890411</v>
      </c>
      <c r="CO662" s="100">
        <f>AVERAGE(CI$6:CI662)</f>
        <v>2104.7260273972602</v>
      </c>
      <c r="CP662" s="100">
        <f>AVERAGE(CJ$6:CJ662)</f>
        <v>5485.6849315068494</v>
      </c>
    </row>
    <row r="663" spans="2:94" ht="16" x14ac:dyDescent="0.2">
      <c r="B663" s="103">
        <v>658</v>
      </c>
      <c r="C663" s="103">
        <v>5</v>
      </c>
      <c r="D663" s="103">
        <v>1</v>
      </c>
      <c r="E663" s="103">
        <v>3</v>
      </c>
      <c r="F663" s="104">
        <v>43</v>
      </c>
      <c r="G663" s="103">
        <v>5</v>
      </c>
      <c r="H663" s="103">
        <v>8</v>
      </c>
      <c r="I663" s="104">
        <v>2250</v>
      </c>
      <c r="J663" s="103">
        <v>3</v>
      </c>
      <c r="K663" s="104">
        <v>150</v>
      </c>
      <c r="L663" s="104">
        <v>3750</v>
      </c>
      <c r="M663" s="104">
        <v>500</v>
      </c>
      <c r="N663" s="104">
        <v>0</v>
      </c>
      <c r="O663" s="104">
        <v>369</v>
      </c>
      <c r="P663" s="104">
        <v>1319</v>
      </c>
      <c r="Q663" s="104">
        <v>2431</v>
      </c>
      <c r="R663" s="105">
        <v>0.15</v>
      </c>
      <c r="S663" s="106" t="s">
        <v>66</v>
      </c>
      <c r="U663" s="100">
        <f>AVERAGE(L$6:L663)</f>
        <v>4223.2522796352587</v>
      </c>
      <c r="V663" s="100">
        <f>AVERAGE(P$6:P663)</f>
        <v>1894.983282674772</v>
      </c>
      <c r="W663" s="100">
        <f>AVERAGE(Q$6:Q663)</f>
        <v>2328.2689969604862</v>
      </c>
      <c r="X663" s="6"/>
      <c r="Z663" s="103">
        <v>658</v>
      </c>
      <c r="AA663" s="103">
        <v>3</v>
      </c>
      <c r="AB663" s="103">
        <v>2</v>
      </c>
      <c r="AC663" s="103">
        <v>3</v>
      </c>
      <c r="AD663" s="104">
        <v>57</v>
      </c>
      <c r="AE663" s="103">
        <v>9</v>
      </c>
      <c r="AF663" s="103">
        <v>12</v>
      </c>
      <c r="AG663" s="104">
        <v>1800</v>
      </c>
      <c r="AH663" s="103">
        <v>9</v>
      </c>
      <c r="AI663" s="104">
        <v>300</v>
      </c>
      <c r="AJ663" s="104">
        <v>7500</v>
      </c>
      <c r="AK663" s="104">
        <v>500</v>
      </c>
      <c r="AL663" s="104">
        <v>0</v>
      </c>
      <c r="AM663" s="104">
        <v>753</v>
      </c>
      <c r="AN663" s="104">
        <v>2603</v>
      </c>
      <c r="AO663" s="104">
        <v>4897</v>
      </c>
      <c r="AP663" s="105">
        <v>0.45</v>
      </c>
      <c r="AQ663" s="106" t="s">
        <v>66</v>
      </c>
      <c r="AS663" s="100">
        <f>AVERAGE(AJ$6:AJ663)</f>
        <v>6123.100303951368</v>
      </c>
      <c r="AT663" s="100">
        <f>AVERAGE(AN$6:AN663)</f>
        <v>2133.1291793313071</v>
      </c>
      <c r="AU663" s="100">
        <f>AVERAGE(AO$6:AO663)</f>
        <v>3989.9711246200609</v>
      </c>
      <c r="AV663" s="6"/>
      <c r="AX663" s="103">
        <v>658</v>
      </c>
      <c r="AY663" s="103">
        <v>3</v>
      </c>
      <c r="AZ663" s="103">
        <v>2</v>
      </c>
      <c r="BA663" s="103">
        <v>2</v>
      </c>
      <c r="BB663" s="104">
        <v>41</v>
      </c>
      <c r="BC663" s="103">
        <v>8</v>
      </c>
      <c r="BD663" s="103">
        <v>10</v>
      </c>
      <c r="BE663" s="104">
        <v>1200</v>
      </c>
      <c r="BF663" s="103">
        <v>7</v>
      </c>
      <c r="BG663" s="104">
        <v>200</v>
      </c>
      <c r="BH663" s="104">
        <v>7000</v>
      </c>
      <c r="BI663" s="104">
        <v>300</v>
      </c>
      <c r="BJ663" s="104">
        <v>0</v>
      </c>
      <c r="BK663" s="104">
        <v>527</v>
      </c>
      <c r="BL663" s="104">
        <v>1877</v>
      </c>
      <c r="BM663" s="104">
        <v>5123</v>
      </c>
      <c r="BN663" s="105">
        <v>0.35</v>
      </c>
      <c r="BO663" s="106" t="str">
        <v>No</v>
      </c>
      <c r="BQ663" s="100">
        <f>AVERAGE(BH$6:BH663)</f>
        <v>7459.8784194528871</v>
      </c>
      <c r="BR663" s="100">
        <f>AVERAGE(BL$6:BL663)</f>
        <v>2068</v>
      </c>
      <c r="BS663" s="100">
        <f>AVERAGE(BM$6:BM663)</f>
        <v>5391.8784194528871</v>
      </c>
      <c r="BT663" s="6"/>
      <c r="BU663" s="103">
        <v>658</v>
      </c>
      <c r="BV663" s="103">
        <v>5</v>
      </c>
      <c r="BW663" s="103">
        <v>2</v>
      </c>
      <c r="BX663" s="103">
        <v>1</v>
      </c>
      <c r="BY663" s="104">
        <v>60</v>
      </c>
      <c r="BZ663" s="103">
        <v>9</v>
      </c>
      <c r="CA663" s="103">
        <v>10</v>
      </c>
      <c r="CB663" s="104">
        <v>2000</v>
      </c>
      <c r="CC663" s="103">
        <v>5</v>
      </c>
      <c r="CD663" s="104">
        <v>200</v>
      </c>
      <c r="CE663" s="104">
        <v>6200</v>
      </c>
      <c r="CF663" s="104">
        <v>300</v>
      </c>
      <c r="CG663" s="104">
        <v>0</v>
      </c>
      <c r="CH663" s="104">
        <v>540</v>
      </c>
      <c r="CI663" s="104">
        <v>1590</v>
      </c>
      <c r="CJ663" s="104">
        <v>4610</v>
      </c>
      <c r="CK663" s="105">
        <v>0.25</v>
      </c>
      <c r="CL663" s="106" t="s">
        <v>66</v>
      </c>
      <c r="CN663" s="100">
        <f>AVERAGE(CE$6:CE663)</f>
        <v>7588.2978723404258</v>
      </c>
      <c r="CO663" s="100">
        <f>AVERAGE(CI$6:CI663)</f>
        <v>2103.9437689969604</v>
      </c>
      <c r="CP663" s="100">
        <f>AVERAGE(CJ$6:CJ663)</f>
        <v>5484.3541033434649</v>
      </c>
    </row>
    <row r="664" spans="2:94" ht="16" x14ac:dyDescent="0.2">
      <c r="B664" s="103">
        <v>659</v>
      </c>
      <c r="C664" s="103">
        <v>3</v>
      </c>
      <c r="D664" s="103">
        <v>4</v>
      </c>
      <c r="E664" s="103">
        <v>5</v>
      </c>
      <c r="F664" s="104">
        <v>32</v>
      </c>
      <c r="G664" s="103">
        <v>9</v>
      </c>
      <c r="H664" s="103">
        <v>14</v>
      </c>
      <c r="I664" s="104">
        <v>1350</v>
      </c>
      <c r="J664" s="103">
        <v>11</v>
      </c>
      <c r="K664" s="104">
        <v>600</v>
      </c>
      <c r="L664" s="104">
        <v>6900</v>
      </c>
      <c r="M664" s="104">
        <v>500</v>
      </c>
      <c r="N664" s="104">
        <v>0</v>
      </c>
      <c r="O664" s="104">
        <v>592</v>
      </c>
      <c r="P664" s="104">
        <v>2742</v>
      </c>
      <c r="Q664" s="104">
        <v>4158</v>
      </c>
      <c r="R664" s="105">
        <v>0.55000000000000004</v>
      </c>
      <c r="S664" s="106" t="s">
        <v>66</v>
      </c>
      <c r="U664" s="100">
        <f>AVERAGE(L$6:L664)</f>
        <v>4227.3141122913503</v>
      </c>
      <c r="V664" s="100">
        <f>AVERAGE(P$6:P664)</f>
        <v>1896.2685887708649</v>
      </c>
      <c r="W664" s="100">
        <f>AVERAGE(Q$6:Q664)</f>
        <v>2331.0455235204854</v>
      </c>
      <c r="X664" s="6"/>
      <c r="Z664" s="103">
        <v>659</v>
      </c>
      <c r="AA664" s="103">
        <v>0</v>
      </c>
      <c r="AB664" s="103">
        <v>3</v>
      </c>
      <c r="AC664" s="103">
        <v>2</v>
      </c>
      <c r="AD664" s="104">
        <v>49</v>
      </c>
      <c r="AE664" s="103">
        <v>7</v>
      </c>
      <c r="AF664" s="103">
        <v>9</v>
      </c>
      <c r="AG664" s="104">
        <v>0</v>
      </c>
      <c r="AH664" s="103">
        <v>9</v>
      </c>
      <c r="AI664" s="104">
        <v>450</v>
      </c>
      <c r="AJ664" s="104">
        <v>5850</v>
      </c>
      <c r="AK664" s="104">
        <v>500</v>
      </c>
      <c r="AL664" s="104">
        <v>0</v>
      </c>
      <c r="AM664" s="104">
        <v>681</v>
      </c>
      <c r="AN664" s="104">
        <v>2531</v>
      </c>
      <c r="AO664" s="104">
        <v>3319</v>
      </c>
      <c r="AP664" s="105">
        <v>0.45</v>
      </c>
      <c r="AQ664" s="106" t="s">
        <v>66</v>
      </c>
      <c r="AS664" s="100">
        <f>AVERAGE(AJ$6:AJ664)</f>
        <v>6122.6858877086497</v>
      </c>
      <c r="AT664" s="100">
        <f>AVERAGE(AN$6:AN664)</f>
        <v>2133.7329286798181</v>
      </c>
      <c r="AU664" s="100">
        <f>AVERAGE(AO$6:AO664)</f>
        <v>3988.9529590288316</v>
      </c>
      <c r="AV664" s="6"/>
      <c r="AX664" s="103">
        <v>659</v>
      </c>
      <c r="AY664" s="103">
        <v>1</v>
      </c>
      <c r="AZ664" s="103">
        <v>4</v>
      </c>
      <c r="BA664" s="103">
        <v>1</v>
      </c>
      <c r="BB664" s="104">
        <v>45</v>
      </c>
      <c r="BC664" s="103">
        <v>10</v>
      </c>
      <c r="BD664" s="103">
        <v>11</v>
      </c>
      <c r="BE664" s="104">
        <v>400</v>
      </c>
      <c r="BF664" s="103">
        <v>10</v>
      </c>
      <c r="BG664" s="104">
        <v>400</v>
      </c>
      <c r="BH664" s="104">
        <v>8800</v>
      </c>
      <c r="BI664" s="104">
        <v>300</v>
      </c>
      <c r="BJ664" s="104">
        <v>0</v>
      </c>
      <c r="BK664" s="104">
        <v>690</v>
      </c>
      <c r="BL664" s="104">
        <v>2490</v>
      </c>
      <c r="BM664" s="104">
        <v>6310</v>
      </c>
      <c r="BN664" s="105">
        <v>0.5</v>
      </c>
      <c r="BO664" s="106" t="str">
        <v>No</v>
      </c>
      <c r="BQ664" s="100">
        <f>AVERAGE(BH$6:BH664)</f>
        <v>7461.9119878603942</v>
      </c>
      <c r="BR664" s="100">
        <f>AVERAGE(BL$6:BL664)</f>
        <v>2068.6403641881639</v>
      </c>
      <c r="BS664" s="100">
        <f>AVERAGE(BM$6:BM664)</f>
        <v>5393.2716236722308</v>
      </c>
      <c r="BT664" s="6"/>
      <c r="BU664" s="103">
        <v>659</v>
      </c>
      <c r="BV664" s="103">
        <v>2</v>
      </c>
      <c r="BW664" s="103">
        <v>1</v>
      </c>
      <c r="BX664" s="103">
        <v>1</v>
      </c>
      <c r="BY664" s="104">
        <v>63</v>
      </c>
      <c r="BZ664" s="103">
        <v>9</v>
      </c>
      <c r="CA664" s="103">
        <v>10</v>
      </c>
      <c r="CB664" s="104">
        <v>800</v>
      </c>
      <c r="CC664" s="103">
        <v>8</v>
      </c>
      <c r="CD664" s="104">
        <v>100</v>
      </c>
      <c r="CE664" s="104">
        <v>7300</v>
      </c>
      <c r="CF664" s="104">
        <v>300</v>
      </c>
      <c r="CG664" s="104">
        <v>0</v>
      </c>
      <c r="CH664" s="104">
        <v>744</v>
      </c>
      <c r="CI664" s="104">
        <v>2244</v>
      </c>
      <c r="CJ664" s="104">
        <v>5056</v>
      </c>
      <c r="CK664" s="105">
        <v>0.4</v>
      </c>
      <c r="CL664" s="106" t="s">
        <v>66</v>
      </c>
      <c r="CN664" s="100">
        <f>AVERAGE(CE$6:CE664)</f>
        <v>7587.8603945371779</v>
      </c>
      <c r="CO664" s="100">
        <f>AVERAGE(CI$6:CI664)</f>
        <v>2104.1562974203339</v>
      </c>
      <c r="CP664" s="100">
        <f>AVERAGE(CJ$6:CJ664)</f>
        <v>5483.7040971168435</v>
      </c>
    </row>
    <row r="665" spans="2:94" ht="16" x14ac:dyDescent="0.2">
      <c r="B665" s="103">
        <v>660</v>
      </c>
      <c r="C665" s="103">
        <v>2</v>
      </c>
      <c r="D665" s="103">
        <v>2</v>
      </c>
      <c r="E665" s="103">
        <v>2</v>
      </c>
      <c r="F665" s="104">
        <v>52</v>
      </c>
      <c r="G665" s="103">
        <v>5</v>
      </c>
      <c r="H665" s="103">
        <v>7</v>
      </c>
      <c r="I665" s="104">
        <v>900</v>
      </c>
      <c r="J665" s="103">
        <v>5</v>
      </c>
      <c r="K665" s="104">
        <v>300</v>
      </c>
      <c r="L665" s="104">
        <v>3450</v>
      </c>
      <c r="M665" s="104">
        <v>500</v>
      </c>
      <c r="N665" s="104">
        <v>0</v>
      </c>
      <c r="O665" s="104">
        <v>500</v>
      </c>
      <c r="P665" s="104">
        <v>1750</v>
      </c>
      <c r="Q665" s="104">
        <v>1700</v>
      </c>
      <c r="R665" s="105">
        <v>0.25</v>
      </c>
      <c r="S665" s="106" t="s">
        <v>66</v>
      </c>
      <c r="U665" s="100">
        <f>AVERAGE(L$6:L665)</f>
        <v>4226.136363636364</v>
      </c>
      <c r="V665" s="100">
        <f>AVERAGE(P$6:P665)</f>
        <v>1896.0469696969697</v>
      </c>
      <c r="W665" s="100">
        <f>AVERAGE(Q$6:Q665)</f>
        <v>2330.0893939393941</v>
      </c>
      <c r="X665" s="6"/>
      <c r="Z665" s="103">
        <v>660</v>
      </c>
      <c r="AA665" s="103">
        <v>2</v>
      </c>
      <c r="AB665" s="103">
        <v>2</v>
      </c>
      <c r="AC665" s="103">
        <v>3</v>
      </c>
      <c r="AD665" s="104">
        <v>72</v>
      </c>
      <c r="AE665" s="103">
        <v>6</v>
      </c>
      <c r="AF665" s="103">
        <v>9</v>
      </c>
      <c r="AG665" s="104">
        <v>1200</v>
      </c>
      <c r="AH665" s="103">
        <v>7</v>
      </c>
      <c r="AI665" s="104">
        <v>300</v>
      </c>
      <c r="AJ665" s="104">
        <v>5700</v>
      </c>
      <c r="AK665" s="104">
        <v>500</v>
      </c>
      <c r="AL665" s="104">
        <v>0</v>
      </c>
      <c r="AM665" s="104">
        <v>744</v>
      </c>
      <c r="AN665" s="104">
        <v>2294</v>
      </c>
      <c r="AO665" s="104">
        <v>3406</v>
      </c>
      <c r="AP665" s="105">
        <v>0.35</v>
      </c>
      <c r="AQ665" s="106" t="s">
        <v>66</v>
      </c>
      <c r="AS665" s="100">
        <f>AVERAGE(AJ$6:AJ665)</f>
        <v>6122.045454545455</v>
      </c>
      <c r="AT665" s="100">
        <f>AVERAGE(AN$6:AN665)</f>
        <v>2133.9757575757576</v>
      </c>
      <c r="AU665" s="100">
        <f>AVERAGE(AO$6:AO665)</f>
        <v>3988.0696969696969</v>
      </c>
      <c r="AV665" s="6"/>
      <c r="AX665" s="103">
        <v>660</v>
      </c>
      <c r="AY665" s="103">
        <v>1</v>
      </c>
      <c r="AZ665" s="103">
        <v>4</v>
      </c>
      <c r="BA665" s="103">
        <v>3</v>
      </c>
      <c r="BB665" s="104">
        <v>31</v>
      </c>
      <c r="BC665" s="103">
        <v>7</v>
      </c>
      <c r="BD665" s="103">
        <v>10</v>
      </c>
      <c r="BE665" s="104">
        <v>400</v>
      </c>
      <c r="BF665" s="103">
        <v>9</v>
      </c>
      <c r="BG665" s="104">
        <v>400</v>
      </c>
      <c r="BH665" s="104">
        <v>8000</v>
      </c>
      <c r="BI665" s="104">
        <v>300</v>
      </c>
      <c r="BJ665" s="104">
        <v>0</v>
      </c>
      <c r="BK665" s="104">
        <v>519</v>
      </c>
      <c r="BL665" s="104">
        <v>2169</v>
      </c>
      <c r="BM665" s="104">
        <v>5831</v>
      </c>
      <c r="BN665" s="105">
        <v>0.45</v>
      </c>
      <c r="BO665" s="106" t="str">
        <v>No</v>
      </c>
      <c r="BQ665" s="100">
        <f>AVERAGE(BH$6:BH665)</f>
        <v>7462.727272727273</v>
      </c>
      <c r="BR665" s="100">
        <f>AVERAGE(BL$6:BL665)</f>
        <v>2068.7924242424242</v>
      </c>
      <c r="BS665" s="100">
        <f>AVERAGE(BM$6:BM665)</f>
        <v>5393.9348484848488</v>
      </c>
      <c r="BT665" s="6"/>
      <c r="BU665" s="103">
        <v>660</v>
      </c>
      <c r="BV665" s="103">
        <v>5</v>
      </c>
      <c r="BW665" s="103">
        <v>2</v>
      </c>
      <c r="BX665" s="103">
        <v>1</v>
      </c>
      <c r="BY665" s="104">
        <v>51</v>
      </c>
      <c r="BZ665" s="103">
        <v>9</v>
      </c>
      <c r="CA665" s="103">
        <v>10</v>
      </c>
      <c r="CB665" s="104">
        <v>2000</v>
      </c>
      <c r="CC665" s="103">
        <v>5</v>
      </c>
      <c r="CD665" s="104">
        <v>200</v>
      </c>
      <c r="CE665" s="104">
        <v>6200</v>
      </c>
      <c r="CF665" s="104">
        <v>300</v>
      </c>
      <c r="CG665" s="104">
        <v>0</v>
      </c>
      <c r="CH665" s="104">
        <v>495</v>
      </c>
      <c r="CI665" s="104">
        <v>1545</v>
      </c>
      <c r="CJ665" s="104">
        <v>4655</v>
      </c>
      <c r="CK665" s="105">
        <v>0.25</v>
      </c>
      <c r="CL665" s="106" t="s">
        <v>66</v>
      </c>
      <c r="CN665" s="100">
        <f>AVERAGE(CE$6:CE665)</f>
        <v>7585.757575757576</v>
      </c>
      <c r="CO665" s="100">
        <f>AVERAGE(CI$6:CI665)</f>
        <v>2103.3090909090911</v>
      </c>
      <c r="CP665" s="100">
        <f>AVERAGE(CJ$6:CJ665)</f>
        <v>5482.4484848484844</v>
      </c>
    </row>
    <row r="666" spans="2:94" ht="16" x14ac:dyDescent="0.2">
      <c r="B666" s="103">
        <v>661</v>
      </c>
      <c r="C666" s="103">
        <v>4</v>
      </c>
      <c r="D666" s="103">
        <v>4</v>
      </c>
      <c r="E666" s="103">
        <v>3</v>
      </c>
      <c r="F666" s="104">
        <v>54</v>
      </c>
      <c r="G666" s="103">
        <v>6</v>
      </c>
      <c r="H666" s="103">
        <v>9</v>
      </c>
      <c r="I666" s="104">
        <v>1800</v>
      </c>
      <c r="J666" s="103">
        <v>5</v>
      </c>
      <c r="K666" s="104">
        <v>600</v>
      </c>
      <c r="L666" s="104">
        <v>4650</v>
      </c>
      <c r="M666" s="104">
        <v>500</v>
      </c>
      <c r="N666" s="104">
        <v>0</v>
      </c>
      <c r="O666" s="104">
        <v>510</v>
      </c>
      <c r="P666" s="104">
        <v>1760</v>
      </c>
      <c r="Q666" s="104">
        <v>2890</v>
      </c>
      <c r="R666" s="105">
        <v>0.25</v>
      </c>
      <c r="S666" s="106" t="s">
        <v>66</v>
      </c>
      <c r="U666" s="100">
        <f>AVERAGE(L$6:L666)</f>
        <v>4226.7776096823</v>
      </c>
      <c r="V666" s="100">
        <f>AVERAGE(P$6:P666)</f>
        <v>1895.841149773071</v>
      </c>
      <c r="W666" s="100">
        <f>AVERAGE(Q$6:Q666)</f>
        <v>2330.9364599092282</v>
      </c>
      <c r="X666" s="6"/>
      <c r="Z666" s="103">
        <v>661</v>
      </c>
      <c r="AA666" s="103">
        <v>2</v>
      </c>
      <c r="AB666" s="103">
        <v>3</v>
      </c>
      <c r="AC666" s="103">
        <v>2</v>
      </c>
      <c r="AD666" s="104">
        <v>15</v>
      </c>
      <c r="AE666" s="103">
        <v>5</v>
      </c>
      <c r="AF666" s="103">
        <v>7</v>
      </c>
      <c r="AG666" s="104">
        <v>1200</v>
      </c>
      <c r="AH666" s="103">
        <v>5</v>
      </c>
      <c r="AI666" s="104">
        <v>450</v>
      </c>
      <c r="AJ666" s="104">
        <v>4650</v>
      </c>
      <c r="AK666" s="104">
        <v>500</v>
      </c>
      <c r="AL666" s="104">
        <v>0</v>
      </c>
      <c r="AM666" s="104">
        <v>315</v>
      </c>
      <c r="AN666" s="104">
        <v>1565</v>
      </c>
      <c r="AO666" s="104">
        <v>3085</v>
      </c>
      <c r="AP666" s="105">
        <v>0.25</v>
      </c>
      <c r="AQ666" s="106" t="s">
        <v>66</v>
      </c>
      <c r="AS666" s="100">
        <f>AVERAGE(AJ$6:AJ666)</f>
        <v>6119.8184568835095</v>
      </c>
      <c r="AT666" s="100">
        <f>AVERAGE(AN$6:AN666)</f>
        <v>2133.1149773071106</v>
      </c>
      <c r="AU666" s="100">
        <f>AVERAGE(AO$6:AO666)</f>
        <v>3986.7034795763993</v>
      </c>
      <c r="AV666" s="6"/>
      <c r="AX666" s="103">
        <v>661</v>
      </c>
      <c r="AY666" s="103">
        <v>5</v>
      </c>
      <c r="AZ666" s="103">
        <v>3</v>
      </c>
      <c r="BA666" s="103">
        <v>2</v>
      </c>
      <c r="BB666" s="104">
        <v>25</v>
      </c>
      <c r="BC666" s="103">
        <v>8</v>
      </c>
      <c r="BD666" s="103">
        <v>10</v>
      </c>
      <c r="BE666" s="104">
        <v>2000</v>
      </c>
      <c r="BF666" s="103">
        <v>5</v>
      </c>
      <c r="BG666" s="104">
        <v>300</v>
      </c>
      <c r="BH666" s="104">
        <v>6300</v>
      </c>
      <c r="BI666" s="104">
        <v>300</v>
      </c>
      <c r="BJ666" s="104">
        <v>0</v>
      </c>
      <c r="BK666" s="104">
        <v>365</v>
      </c>
      <c r="BL666" s="104">
        <v>1415</v>
      </c>
      <c r="BM666" s="104">
        <v>4885</v>
      </c>
      <c r="BN666" s="105">
        <v>0.25</v>
      </c>
      <c r="BO666" s="106" t="str">
        <v>No</v>
      </c>
      <c r="BQ666" s="100">
        <f>AVERAGE(BH$6:BH666)</f>
        <v>7460.9682299546139</v>
      </c>
      <c r="BR666" s="100">
        <f>AVERAGE(BL$6:BL666)</f>
        <v>2067.8033282904689</v>
      </c>
      <c r="BS666" s="100">
        <f>AVERAGE(BM$6:BM666)</f>
        <v>5393.164901664145</v>
      </c>
      <c r="BT666" s="6"/>
      <c r="BU666" s="103">
        <v>661</v>
      </c>
      <c r="BV666" s="103">
        <v>2</v>
      </c>
      <c r="BW666" s="103">
        <v>4</v>
      </c>
      <c r="BX666" s="103">
        <v>2</v>
      </c>
      <c r="BY666" s="104">
        <v>56</v>
      </c>
      <c r="BZ666" s="103">
        <v>8</v>
      </c>
      <c r="CA666" s="103">
        <v>10</v>
      </c>
      <c r="CB666" s="104">
        <v>800</v>
      </c>
      <c r="CC666" s="103">
        <v>8</v>
      </c>
      <c r="CD666" s="104">
        <v>400</v>
      </c>
      <c r="CE666" s="104">
        <v>7600</v>
      </c>
      <c r="CF666" s="104">
        <v>300</v>
      </c>
      <c r="CG666" s="104">
        <v>0</v>
      </c>
      <c r="CH666" s="104">
        <v>688</v>
      </c>
      <c r="CI666" s="104">
        <v>2188</v>
      </c>
      <c r="CJ666" s="104">
        <v>5412</v>
      </c>
      <c r="CK666" s="105">
        <v>0.4</v>
      </c>
      <c r="CL666" s="106" t="s">
        <v>66</v>
      </c>
      <c r="CN666" s="100">
        <f>AVERAGE(CE$6:CE666)</f>
        <v>7585.779122541604</v>
      </c>
      <c r="CO666" s="100">
        <f>AVERAGE(CI$6:CI666)</f>
        <v>2103.4372163388803</v>
      </c>
      <c r="CP666" s="100">
        <f>AVERAGE(CJ$6:CJ666)</f>
        <v>5482.3419062027233</v>
      </c>
    </row>
    <row r="667" spans="2:94" ht="16" x14ac:dyDescent="0.2">
      <c r="B667" s="103">
        <v>662</v>
      </c>
      <c r="C667" s="103">
        <v>2</v>
      </c>
      <c r="D667" s="103">
        <v>4</v>
      </c>
      <c r="E667" s="103">
        <v>0</v>
      </c>
      <c r="F667" s="104">
        <v>63</v>
      </c>
      <c r="G667" s="103">
        <v>6</v>
      </c>
      <c r="H667" s="103">
        <v>6</v>
      </c>
      <c r="I667" s="104">
        <v>900</v>
      </c>
      <c r="J667" s="103">
        <v>4</v>
      </c>
      <c r="K667" s="104">
        <v>600</v>
      </c>
      <c r="L667" s="104">
        <v>3300</v>
      </c>
      <c r="M667" s="104">
        <v>500</v>
      </c>
      <c r="N667" s="104">
        <v>0</v>
      </c>
      <c r="O667" s="104">
        <v>492</v>
      </c>
      <c r="P667" s="104">
        <v>1592</v>
      </c>
      <c r="Q667" s="104">
        <v>1708</v>
      </c>
      <c r="R667" s="105">
        <v>0.2</v>
      </c>
      <c r="S667" s="106" t="s">
        <v>66</v>
      </c>
      <c r="U667" s="100">
        <f>AVERAGE(L$6:L667)</f>
        <v>4225.377643504532</v>
      </c>
      <c r="V667" s="100">
        <f>AVERAGE(P$6:P667)</f>
        <v>1895.382175226586</v>
      </c>
      <c r="W667" s="100">
        <f>AVERAGE(Q$6:Q667)</f>
        <v>2329.9954682779457</v>
      </c>
      <c r="X667" s="6"/>
      <c r="Z667" s="103">
        <v>662</v>
      </c>
      <c r="AA667" s="103">
        <v>5</v>
      </c>
      <c r="AB667" s="103">
        <v>3</v>
      </c>
      <c r="AC667" s="103">
        <v>0</v>
      </c>
      <c r="AD667" s="104">
        <v>41</v>
      </c>
      <c r="AE667" s="103">
        <v>7</v>
      </c>
      <c r="AF667" s="103">
        <v>7</v>
      </c>
      <c r="AG667" s="104">
        <v>3000</v>
      </c>
      <c r="AH667" s="103">
        <v>2</v>
      </c>
      <c r="AI667" s="104">
        <v>450</v>
      </c>
      <c r="AJ667" s="104">
        <v>4650</v>
      </c>
      <c r="AK667" s="104">
        <v>500</v>
      </c>
      <c r="AL667" s="104">
        <v>0</v>
      </c>
      <c r="AM667" s="104">
        <v>322</v>
      </c>
      <c r="AN667" s="104">
        <v>1122</v>
      </c>
      <c r="AO667" s="104">
        <v>3528</v>
      </c>
      <c r="AP667" s="105">
        <v>0.1</v>
      </c>
      <c r="AQ667" s="106" t="s">
        <v>66</v>
      </c>
      <c r="AS667" s="100">
        <f>AVERAGE(AJ$6:AJ667)</f>
        <v>6117.5981873111787</v>
      </c>
      <c r="AT667" s="100">
        <f>AVERAGE(AN$6:AN667)</f>
        <v>2131.5876132930512</v>
      </c>
      <c r="AU667" s="100">
        <f>AVERAGE(AO$6:AO667)</f>
        <v>3986.010574018127</v>
      </c>
      <c r="AV667" s="6"/>
      <c r="AX667" s="103">
        <v>662</v>
      </c>
      <c r="AY667" s="103">
        <v>3</v>
      </c>
      <c r="AZ667" s="103">
        <v>3</v>
      </c>
      <c r="BA667" s="103">
        <v>2</v>
      </c>
      <c r="BB667" s="104">
        <v>34</v>
      </c>
      <c r="BC667" s="103">
        <v>8</v>
      </c>
      <c r="BD667" s="103">
        <v>10</v>
      </c>
      <c r="BE667" s="104">
        <v>1200</v>
      </c>
      <c r="BF667" s="103">
        <v>7</v>
      </c>
      <c r="BG667" s="104">
        <v>300</v>
      </c>
      <c r="BH667" s="104">
        <v>7100</v>
      </c>
      <c r="BI667" s="104">
        <v>300</v>
      </c>
      <c r="BJ667" s="104">
        <v>0</v>
      </c>
      <c r="BK667" s="104">
        <v>478</v>
      </c>
      <c r="BL667" s="104">
        <v>1828</v>
      </c>
      <c r="BM667" s="104">
        <v>5272</v>
      </c>
      <c r="BN667" s="105">
        <v>0.35</v>
      </c>
      <c r="BO667" s="106" t="str">
        <v>No</v>
      </c>
      <c r="BQ667" s="100">
        <f>AVERAGE(BH$6:BH667)</f>
        <v>7460.4229607250754</v>
      </c>
      <c r="BR667" s="100">
        <f>AVERAGE(BL$6:BL667)</f>
        <v>2067.4410876132929</v>
      </c>
      <c r="BS667" s="100">
        <f>AVERAGE(BM$6:BM667)</f>
        <v>5392.9818731117821</v>
      </c>
      <c r="BT667" s="6"/>
      <c r="BU667" s="103">
        <v>662</v>
      </c>
      <c r="BV667" s="103">
        <v>4</v>
      </c>
      <c r="BW667" s="103">
        <v>1</v>
      </c>
      <c r="BX667" s="103">
        <v>2</v>
      </c>
      <c r="BY667" s="104">
        <v>36</v>
      </c>
      <c r="BZ667" s="103">
        <v>8</v>
      </c>
      <c r="CA667" s="103">
        <v>10</v>
      </c>
      <c r="CB667" s="104">
        <v>1600</v>
      </c>
      <c r="CC667" s="103">
        <v>6</v>
      </c>
      <c r="CD667" s="104">
        <v>100</v>
      </c>
      <c r="CE667" s="104">
        <v>6500</v>
      </c>
      <c r="CF667" s="104">
        <v>300</v>
      </c>
      <c r="CG667" s="104">
        <v>0</v>
      </c>
      <c r="CH667" s="104">
        <v>456</v>
      </c>
      <c r="CI667" s="104">
        <v>1656</v>
      </c>
      <c r="CJ667" s="104">
        <v>4844</v>
      </c>
      <c r="CK667" s="105">
        <v>0.3</v>
      </c>
      <c r="CL667" s="106" t="s">
        <v>66</v>
      </c>
      <c r="CN667" s="100">
        <f>AVERAGE(CE$6:CE667)</f>
        <v>7584.1389728096674</v>
      </c>
      <c r="CO667" s="100">
        <f>AVERAGE(CI$6:CI667)</f>
        <v>2102.7613293051359</v>
      </c>
      <c r="CP667" s="100">
        <f>AVERAGE(CJ$6:CJ667)</f>
        <v>5481.377643504532</v>
      </c>
    </row>
    <row r="668" spans="2:94" ht="16" x14ac:dyDescent="0.2">
      <c r="B668" s="103">
        <v>663</v>
      </c>
      <c r="C668" s="103">
        <v>3</v>
      </c>
      <c r="D668" s="103">
        <v>4</v>
      </c>
      <c r="E668" s="103">
        <v>3</v>
      </c>
      <c r="F668" s="104">
        <v>52</v>
      </c>
      <c r="G668" s="103">
        <v>6</v>
      </c>
      <c r="H668" s="103">
        <v>9</v>
      </c>
      <c r="I668" s="104">
        <v>1350</v>
      </c>
      <c r="J668" s="103">
        <v>6</v>
      </c>
      <c r="K668" s="104">
        <v>600</v>
      </c>
      <c r="L668" s="104">
        <v>4650</v>
      </c>
      <c r="M668" s="104">
        <v>500</v>
      </c>
      <c r="N668" s="104">
        <v>0</v>
      </c>
      <c r="O668" s="104">
        <v>552</v>
      </c>
      <c r="P668" s="104">
        <v>1952</v>
      </c>
      <c r="Q668" s="104">
        <v>2698</v>
      </c>
      <c r="R668" s="105">
        <v>0.3</v>
      </c>
      <c r="S668" s="106" t="s">
        <v>66</v>
      </c>
      <c r="U668" s="100">
        <f>AVERAGE(L$6:L668)</f>
        <v>4226.0180995475112</v>
      </c>
      <c r="V668" s="100">
        <f>AVERAGE(P$6:P668)</f>
        <v>1895.4675716440422</v>
      </c>
      <c r="W668" s="100">
        <f>AVERAGE(Q$6:Q668)</f>
        <v>2330.5505279034692</v>
      </c>
      <c r="X668" s="6"/>
      <c r="Z668" s="103">
        <v>663</v>
      </c>
      <c r="AA668" s="103">
        <v>3</v>
      </c>
      <c r="AB668" s="103">
        <v>4</v>
      </c>
      <c r="AC668" s="103">
        <v>3</v>
      </c>
      <c r="AD668" s="104">
        <v>54</v>
      </c>
      <c r="AE668" s="103">
        <v>6</v>
      </c>
      <c r="AF668" s="103">
        <v>9</v>
      </c>
      <c r="AG668" s="104">
        <v>1800</v>
      </c>
      <c r="AH668" s="103">
        <v>6</v>
      </c>
      <c r="AI668" s="104">
        <v>600</v>
      </c>
      <c r="AJ668" s="104">
        <v>6000</v>
      </c>
      <c r="AK668" s="104">
        <v>500</v>
      </c>
      <c r="AL668" s="104">
        <v>0</v>
      </c>
      <c r="AM668" s="104">
        <v>564</v>
      </c>
      <c r="AN668" s="104">
        <v>1964</v>
      </c>
      <c r="AO668" s="104">
        <v>4036</v>
      </c>
      <c r="AP668" s="105">
        <v>0.3</v>
      </c>
      <c r="AQ668" s="106" t="s">
        <v>66</v>
      </c>
      <c r="AS668" s="100">
        <f>AVERAGE(AJ$6:AJ668)</f>
        <v>6117.4208144796376</v>
      </c>
      <c r="AT668" s="100">
        <f>AVERAGE(AN$6:AN668)</f>
        <v>2131.3348416289591</v>
      </c>
      <c r="AU668" s="100">
        <f>AVERAGE(AO$6:AO668)</f>
        <v>3986.0859728506789</v>
      </c>
      <c r="AV668" s="6"/>
      <c r="AX668" s="103">
        <v>663</v>
      </c>
      <c r="AY668" s="103">
        <v>2</v>
      </c>
      <c r="AZ668" s="103">
        <v>4</v>
      </c>
      <c r="BA668" s="103">
        <v>0</v>
      </c>
      <c r="BB668" s="104">
        <v>74</v>
      </c>
      <c r="BC668" s="103">
        <v>9</v>
      </c>
      <c r="BD668" s="103">
        <v>9</v>
      </c>
      <c r="BE668" s="104">
        <v>800</v>
      </c>
      <c r="BF668" s="103">
        <v>7</v>
      </c>
      <c r="BG668" s="104">
        <v>400</v>
      </c>
      <c r="BH668" s="104">
        <v>6800</v>
      </c>
      <c r="BI668" s="104">
        <v>300</v>
      </c>
      <c r="BJ668" s="104">
        <v>0</v>
      </c>
      <c r="BK668" s="104">
        <v>758</v>
      </c>
      <c r="BL668" s="104">
        <v>2108</v>
      </c>
      <c r="BM668" s="104">
        <v>4692</v>
      </c>
      <c r="BN668" s="105">
        <v>0.35</v>
      </c>
      <c r="BO668" s="106" t="str">
        <v>No</v>
      </c>
      <c r="BQ668" s="100">
        <f>AVERAGE(BH$6:BH668)</f>
        <v>7459.4268476621419</v>
      </c>
      <c r="BR668" s="100">
        <f>AVERAGE(BL$6:BL668)</f>
        <v>2067.5022624434391</v>
      </c>
      <c r="BS668" s="100">
        <f>AVERAGE(BM$6:BM668)</f>
        <v>5391.9245852187032</v>
      </c>
      <c r="BT668" s="6"/>
      <c r="BU668" s="103">
        <v>663</v>
      </c>
      <c r="BV668" s="103">
        <v>4</v>
      </c>
      <c r="BW668" s="103">
        <v>3</v>
      </c>
      <c r="BX668" s="103">
        <v>2</v>
      </c>
      <c r="BY668" s="104">
        <v>77</v>
      </c>
      <c r="BZ668" s="103">
        <v>7</v>
      </c>
      <c r="CA668" s="103">
        <v>9</v>
      </c>
      <c r="CB668" s="104">
        <v>1600</v>
      </c>
      <c r="CC668" s="103">
        <v>5</v>
      </c>
      <c r="CD668" s="104">
        <v>300</v>
      </c>
      <c r="CE668" s="104">
        <v>5900</v>
      </c>
      <c r="CF668" s="104">
        <v>300</v>
      </c>
      <c r="CG668" s="104">
        <v>0</v>
      </c>
      <c r="CH668" s="104">
        <v>625</v>
      </c>
      <c r="CI668" s="104">
        <v>1675</v>
      </c>
      <c r="CJ668" s="104">
        <v>4225</v>
      </c>
      <c r="CK668" s="105">
        <v>0.25</v>
      </c>
      <c r="CL668" s="106" t="s">
        <v>66</v>
      </c>
      <c r="CN668" s="100">
        <f>AVERAGE(CE$6:CE668)</f>
        <v>7581.5987933634997</v>
      </c>
      <c r="CO668" s="100">
        <f>AVERAGE(CI$6:CI668)</f>
        <v>2102.1161387631978</v>
      </c>
      <c r="CP668" s="100">
        <f>AVERAGE(CJ$6:CJ668)</f>
        <v>5479.4826546003014</v>
      </c>
    </row>
    <row r="669" spans="2:94" ht="16" x14ac:dyDescent="0.2">
      <c r="B669" s="103">
        <v>664</v>
      </c>
      <c r="C669" s="103">
        <v>3</v>
      </c>
      <c r="D669" s="103">
        <v>5</v>
      </c>
      <c r="E669" s="103">
        <v>2</v>
      </c>
      <c r="F669" s="104">
        <v>54</v>
      </c>
      <c r="G669" s="103">
        <v>4</v>
      </c>
      <c r="H669" s="103">
        <v>6</v>
      </c>
      <c r="I669" s="104">
        <v>1350</v>
      </c>
      <c r="J669" s="103">
        <v>3</v>
      </c>
      <c r="K669" s="104">
        <v>750</v>
      </c>
      <c r="L669" s="104">
        <v>3450</v>
      </c>
      <c r="M669" s="104">
        <v>500</v>
      </c>
      <c r="N669" s="104">
        <v>0</v>
      </c>
      <c r="O669" s="104">
        <v>402</v>
      </c>
      <c r="P669" s="104">
        <v>1352</v>
      </c>
      <c r="Q669" s="104">
        <v>2098</v>
      </c>
      <c r="R669" s="105">
        <v>0.15</v>
      </c>
      <c r="S669" s="106" t="s">
        <v>66</v>
      </c>
      <c r="U669" s="100">
        <f>AVERAGE(L$6:L669)</f>
        <v>4224.8493975903611</v>
      </c>
      <c r="V669" s="100">
        <f>AVERAGE(P$6:P669)</f>
        <v>1894.6490963855422</v>
      </c>
      <c r="W669" s="100">
        <f>AVERAGE(Q$6:Q669)</f>
        <v>2330.2003012048194</v>
      </c>
      <c r="X669" s="6"/>
      <c r="Z669" s="103">
        <v>664</v>
      </c>
      <c r="AA669" s="103">
        <v>0</v>
      </c>
      <c r="AB669" s="103">
        <v>2</v>
      </c>
      <c r="AC669" s="103">
        <v>3</v>
      </c>
      <c r="AD669" s="104">
        <v>62</v>
      </c>
      <c r="AE669" s="103">
        <v>10</v>
      </c>
      <c r="AF669" s="103">
        <v>13</v>
      </c>
      <c r="AG669" s="104">
        <v>0</v>
      </c>
      <c r="AH669" s="103">
        <v>13</v>
      </c>
      <c r="AI669" s="104">
        <v>300</v>
      </c>
      <c r="AJ669" s="104">
        <v>8100</v>
      </c>
      <c r="AK669" s="104">
        <v>500</v>
      </c>
      <c r="AL669" s="104">
        <v>0</v>
      </c>
      <c r="AM669" s="104">
        <v>1046</v>
      </c>
      <c r="AN669" s="104">
        <v>3496</v>
      </c>
      <c r="AO669" s="104">
        <v>4604</v>
      </c>
      <c r="AP669" s="105">
        <v>0.65</v>
      </c>
      <c r="AQ669" s="106" t="s">
        <v>66</v>
      </c>
      <c r="AS669" s="100">
        <f>AVERAGE(AJ$6:AJ669)</f>
        <v>6120.4066265060237</v>
      </c>
      <c r="AT669" s="100">
        <f>AVERAGE(AN$6:AN669)</f>
        <v>2133.390060240964</v>
      </c>
      <c r="AU669" s="100">
        <f>AVERAGE(AO$6:AO669)</f>
        <v>3987.0165662650602</v>
      </c>
      <c r="AV669" s="6"/>
      <c r="AX669" s="103">
        <v>664</v>
      </c>
      <c r="AY669" s="103">
        <v>5</v>
      </c>
      <c r="AZ669" s="103">
        <v>2</v>
      </c>
      <c r="BA669" s="103">
        <v>3</v>
      </c>
      <c r="BB669" s="104">
        <v>18</v>
      </c>
      <c r="BC669" s="103">
        <v>8</v>
      </c>
      <c r="BD669" s="103">
        <v>11</v>
      </c>
      <c r="BE669" s="104">
        <v>2000</v>
      </c>
      <c r="BF669" s="103">
        <v>6</v>
      </c>
      <c r="BG669" s="104">
        <v>200</v>
      </c>
      <c r="BH669" s="104">
        <v>7000</v>
      </c>
      <c r="BI669" s="104">
        <v>300</v>
      </c>
      <c r="BJ669" s="104">
        <v>0</v>
      </c>
      <c r="BK669" s="104">
        <v>348</v>
      </c>
      <c r="BL669" s="104">
        <v>1548</v>
      </c>
      <c r="BM669" s="104">
        <v>5452</v>
      </c>
      <c r="BN669" s="105">
        <v>0.3</v>
      </c>
      <c r="BO669" s="106" t="str">
        <v>No</v>
      </c>
      <c r="BQ669" s="100">
        <f>AVERAGE(BH$6:BH669)</f>
        <v>7458.734939759036</v>
      </c>
      <c r="BR669" s="100">
        <f>AVERAGE(BL$6:BL669)</f>
        <v>2066.7198795180725</v>
      </c>
      <c r="BS669" s="100">
        <f>AVERAGE(BM$6:BM669)</f>
        <v>5392.015060240964</v>
      </c>
      <c r="BT669" s="6"/>
      <c r="BU669" s="103">
        <v>664</v>
      </c>
      <c r="BV669" s="103">
        <v>3</v>
      </c>
      <c r="BW669" s="103">
        <v>3</v>
      </c>
      <c r="BX669" s="103">
        <v>2</v>
      </c>
      <c r="BY669" s="104">
        <v>58</v>
      </c>
      <c r="BZ669" s="103">
        <v>8</v>
      </c>
      <c r="CA669" s="103">
        <v>10</v>
      </c>
      <c r="CB669" s="104">
        <v>1200</v>
      </c>
      <c r="CC669" s="103">
        <v>7</v>
      </c>
      <c r="CD669" s="104">
        <v>300</v>
      </c>
      <c r="CE669" s="104">
        <v>7100</v>
      </c>
      <c r="CF669" s="104">
        <v>300</v>
      </c>
      <c r="CG669" s="104">
        <v>0</v>
      </c>
      <c r="CH669" s="104">
        <v>646</v>
      </c>
      <c r="CI669" s="104">
        <v>1996</v>
      </c>
      <c r="CJ669" s="104">
        <v>5104</v>
      </c>
      <c r="CK669" s="105">
        <v>0.35</v>
      </c>
      <c r="CL669" s="106" t="s">
        <v>66</v>
      </c>
      <c r="CN669" s="100">
        <f>AVERAGE(CE$6:CE669)</f>
        <v>7580.8734939759033</v>
      </c>
      <c r="CO669" s="100">
        <f>AVERAGE(CI$6:CI669)</f>
        <v>2101.9563253012047</v>
      </c>
      <c r="CP669" s="100">
        <f>AVERAGE(CJ$6:CJ669)</f>
        <v>5478.9171686746986</v>
      </c>
    </row>
    <row r="670" spans="2:94" ht="16" x14ac:dyDescent="0.2">
      <c r="B670" s="103">
        <v>665</v>
      </c>
      <c r="C670" s="103">
        <v>2</v>
      </c>
      <c r="D670" s="103">
        <v>4</v>
      </c>
      <c r="E670" s="103">
        <v>2</v>
      </c>
      <c r="F670" s="104">
        <v>25</v>
      </c>
      <c r="G670" s="103">
        <v>3</v>
      </c>
      <c r="H670" s="103">
        <v>5</v>
      </c>
      <c r="I670" s="104">
        <v>900</v>
      </c>
      <c r="J670" s="103">
        <v>3</v>
      </c>
      <c r="K670" s="104">
        <v>600</v>
      </c>
      <c r="L670" s="104">
        <v>2850</v>
      </c>
      <c r="M670" s="104">
        <v>500</v>
      </c>
      <c r="N670" s="104">
        <v>0</v>
      </c>
      <c r="O670" s="104">
        <v>315</v>
      </c>
      <c r="P670" s="104">
        <v>1265</v>
      </c>
      <c r="Q670" s="104">
        <v>1585</v>
      </c>
      <c r="R670" s="105">
        <v>0.15</v>
      </c>
      <c r="S670" s="106" t="s">
        <v>66</v>
      </c>
      <c r="U670" s="100">
        <f>AVERAGE(L$6:L670)</f>
        <v>4222.7819548872185</v>
      </c>
      <c r="V670" s="100">
        <f>AVERAGE(P$6:P670)</f>
        <v>1893.7022556390978</v>
      </c>
      <c r="W670" s="100">
        <f>AVERAGE(Q$6:Q670)</f>
        <v>2329.0796992481205</v>
      </c>
      <c r="X670" s="6"/>
      <c r="Z670" s="103">
        <v>665</v>
      </c>
      <c r="AA670" s="103">
        <v>4</v>
      </c>
      <c r="AB670" s="103">
        <v>4</v>
      </c>
      <c r="AC670" s="103">
        <v>1</v>
      </c>
      <c r="AD670" s="104">
        <v>58</v>
      </c>
      <c r="AE670" s="103">
        <v>6</v>
      </c>
      <c r="AF670" s="103">
        <v>7</v>
      </c>
      <c r="AG670" s="104">
        <v>2400</v>
      </c>
      <c r="AH670" s="103">
        <v>3</v>
      </c>
      <c r="AI670" s="104">
        <v>600</v>
      </c>
      <c r="AJ670" s="104">
        <v>4800</v>
      </c>
      <c r="AK670" s="104">
        <v>500</v>
      </c>
      <c r="AL670" s="104">
        <v>0</v>
      </c>
      <c r="AM670" s="104">
        <v>414</v>
      </c>
      <c r="AN670" s="104">
        <v>1364</v>
      </c>
      <c r="AO670" s="104">
        <v>3436</v>
      </c>
      <c r="AP670" s="105">
        <v>0.15</v>
      </c>
      <c r="AQ670" s="106" t="s">
        <v>66</v>
      </c>
      <c r="AS670" s="100">
        <f>AVERAGE(AJ$6:AJ670)</f>
        <v>6118.4210526315792</v>
      </c>
      <c r="AT670" s="100">
        <f>AVERAGE(AN$6:AN670)</f>
        <v>2132.2330827067667</v>
      </c>
      <c r="AU670" s="100">
        <f>AVERAGE(AO$6:AO670)</f>
        <v>3986.187969924812</v>
      </c>
      <c r="AV670" s="6"/>
      <c r="AX670" s="103">
        <v>665</v>
      </c>
      <c r="AY670" s="103">
        <v>1</v>
      </c>
      <c r="AZ670" s="103">
        <v>2</v>
      </c>
      <c r="BA670" s="103">
        <v>4</v>
      </c>
      <c r="BB670" s="104">
        <v>50</v>
      </c>
      <c r="BC670" s="103">
        <v>7</v>
      </c>
      <c r="BD670" s="103">
        <v>11</v>
      </c>
      <c r="BE670" s="104">
        <v>400</v>
      </c>
      <c r="BF670" s="103">
        <v>10</v>
      </c>
      <c r="BG670" s="104">
        <v>200</v>
      </c>
      <c r="BH670" s="104">
        <v>8600</v>
      </c>
      <c r="BI670" s="104">
        <v>300</v>
      </c>
      <c r="BJ670" s="104">
        <v>0</v>
      </c>
      <c r="BK670" s="104">
        <v>740</v>
      </c>
      <c r="BL670" s="104">
        <v>2540</v>
      </c>
      <c r="BM670" s="104">
        <v>6060</v>
      </c>
      <c r="BN670" s="105">
        <v>0.5</v>
      </c>
      <c r="BO670" s="106" t="str">
        <v>No</v>
      </c>
      <c r="BQ670" s="100">
        <f>AVERAGE(BH$6:BH670)</f>
        <v>7460.4511278195487</v>
      </c>
      <c r="BR670" s="100">
        <f>AVERAGE(BL$6:BL670)</f>
        <v>2067.4315789473685</v>
      </c>
      <c r="BS670" s="100">
        <f>AVERAGE(BM$6:BM670)</f>
        <v>5393.0195488721802</v>
      </c>
      <c r="BT670" s="6"/>
      <c r="BU670" s="103">
        <v>665</v>
      </c>
      <c r="BV670" s="103">
        <v>1</v>
      </c>
      <c r="BW670" s="103">
        <v>2</v>
      </c>
      <c r="BX670" s="103">
        <v>1</v>
      </c>
      <c r="BY670" s="104">
        <v>34</v>
      </c>
      <c r="BZ670" s="103">
        <v>5</v>
      </c>
      <c r="CA670" s="103">
        <v>6</v>
      </c>
      <c r="CB670" s="104">
        <v>400</v>
      </c>
      <c r="CC670" s="103">
        <v>5</v>
      </c>
      <c r="CD670" s="104">
        <v>200</v>
      </c>
      <c r="CE670" s="104">
        <v>4600</v>
      </c>
      <c r="CF670" s="104">
        <v>300</v>
      </c>
      <c r="CG670" s="104">
        <v>0</v>
      </c>
      <c r="CH670" s="104">
        <v>410</v>
      </c>
      <c r="CI670" s="104">
        <v>1460</v>
      </c>
      <c r="CJ670" s="104">
        <v>3140</v>
      </c>
      <c r="CK670" s="105">
        <v>0.25</v>
      </c>
      <c r="CL670" s="106" t="s">
        <v>66</v>
      </c>
      <c r="CN670" s="100">
        <f>AVERAGE(CE$6:CE670)</f>
        <v>7576.3909774436088</v>
      </c>
      <c r="CO670" s="100">
        <f>AVERAGE(CI$6:CI670)</f>
        <v>2100.9909774436092</v>
      </c>
      <c r="CP670" s="100">
        <f>AVERAGE(CJ$6:CJ670)</f>
        <v>5475.4</v>
      </c>
    </row>
    <row r="671" spans="2:94" ht="16" x14ac:dyDescent="0.2">
      <c r="B671" s="103">
        <v>666</v>
      </c>
      <c r="C671" s="103">
        <v>2</v>
      </c>
      <c r="D671" s="103">
        <v>3</v>
      </c>
      <c r="E671" s="103">
        <v>4</v>
      </c>
      <c r="F671" s="104">
        <v>36</v>
      </c>
      <c r="G671" s="103">
        <v>6</v>
      </c>
      <c r="H671" s="103">
        <v>10</v>
      </c>
      <c r="I671" s="104">
        <v>900</v>
      </c>
      <c r="J671" s="103">
        <v>8</v>
      </c>
      <c r="K671" s="104">
        <v>450</v>
      </c>
      <c r="L671" s="104">
        <v>4950</v>
      </c>
      <c r="M671" s="104">
        <v>500</v>
      </c>
      <c r="N671" s="104">
        <v>0</v>
      </c>
      <c r="O671" s="104">
        <v>528</v>
      </c>
      <c r="P671" s="104">
        <v>2228</v>
      </c>
      <c r="Q671" s="104">
        <v>2722</v>
      </c>
      <c r="R671" s="105">
        <v>0.4</v>
      </c>
      <c r="S671" s="106" t="s">
        <v>66</v>
      </c>
      <c r="U671" s="100">
        <f>AVERAGE(L$6:L671)</f>
        <v>4223.8738738738739</v>
      </c>
      <c r="V671" s="100">
        <f>AVERAGE(P$6:P671)</f>
        <v>1894.2042042042042</v>
      </c>
      <c r="W671" s="100">
        <f>AVERAGE(Q$6:Q671)</f>
        <v>2329.6696696696695</v>
      </c>
      <c r="X671" s="6"/>
      <c r="Z671" s="103">
        <v>666</v>
      </c>
      <c r="AA671" s="103">
        <v>3</v>
      </c>
      <c r="AB671" s="103">
        <v>3</v>
      </c>
      <c r="AC671" s="103">
        <v>1</v>
      </c>
      <c r="AD671" s="104">
        <v>41</v>
      </c>
      <c r="AE671" s="103">
        <v>5</v>
      </c>
      <c r="AF671" s="103">
        <v>6</v>
      </c>
      <c r="AG671" s="104">
        <v>1800</v>
      </c>
      <c r="AH671" s="103">
        <v>3</v>
      </c>
      <c r="AI671" s="104">
        <v>450</v>
      </c>
      <c r="AJ671" s="104">
        <v>4050</v>
      </c>
      <c r="AK671" s="104">
        <v>500</v>
      </c>
      <c r="AL671" s="104">
        <v>0</v>
      </c>
      <c r="AM671" s="104">
        <v>363</v>
      </c>
      <c r="AN671" s="104">
        <v>1313</v>
      </c>
      <c r="AO671" s="104">
        <v>2737</v>
      </c>
      <c r="AP671" s="105">
        <v>0.15</v>
      </c>
      <c r="AQ671" s="106" t="s">
        <v>66</v>
      </c>
      <c r="AS671" s="100">
        <f>AVERAGE(AJ$6:AJ671)</f>
        <v>6115.3153153153153</v>
      </c>
      <c r="AT671" s="100">
        <f>AVERAGE(AN$6:AN671)</f>
        <v>2131.003003003003</v>
      </c>
      <c r="AU671" s="100">
        <f>AVERAGE(AO$6:AO671)</f>
        <v>3984.3123123123123</v>
      </c>
      <c r="AV671" s="6"/>
      <c r="AX671" s="103">
        <v>666</v>
      </c>
      <c r="AY671" s="103">
        <v>1</v>
      </c>
      <c r="AZ671" s="103">
        <v>2</v>
      </c>
      <c r="BA671" s="103">
        <v>1</v>
      </c>
      <c r="BB671" s="104">
        <v>40</v>
      </c>
      <c r="BC671" s="103">
        <v>10</v>
      </c>
      <c r="BD671" s="103">
        <v>11</v>
      </c>
      <c r="BE671" s="104">
        <v>400</v>
      </c>
      <c r="BF671" s="103">
        <v>10</v>
      </c>
      <c r="BG671" s="104">
        <v>200</v>
      </c>
      <c r="BH671" s="104">
        <v>8600</v>
      </c>
      <c r="BI671" s="104">
        <v>300</v>
      </c>
      <c r="BJ671" s="104">
        <v>0</v>
      </c>
      <c r="BK671" s="104">
        <v>640</v>
      </c>
      <c r="BL671" s="104">
        <v>2440</v>
      </c>
      <c r="BM671" s="104">
        <v>6160</v>
      </c>
      <c r="BN671" s="105">
        <v>0.5</v>
      </c>
      <c r="BO671" s="106" t="str">
        <v>No</v>
      </c>
      <c r="BQ671" s="100">
        <f>AVERAGE(BH$6:BH671)</f>
        <v>7462.1621621621625</v>
      </c>
      <c r="BR671" s="100">
        <f>AVERAGE(BL$6:BL671)</f>
        <v>2067.9909909909911</v>
      </c>
      <c r="BS671" s="100">
        <f>AVERAGE(BM$6:BM671)</f>
        <v>5394.1711711711714</v>
      </c>
      <c r="BT671" s="6"/>
      <c r="BU671" s="103">
        <v>666</v>
      </c>
      <c r="BV671" s="103">
        <v>2</v>
      </c>
      <c r="BW671" s="103">
        <v>4</v>
      </c>
      <c r="BX671" s="103">
        <v>2</v>
      </c>
      <c r="BY671" s="104">
        <v>41</v>
      </c>
      <c r="BZ671" s="103">
        <v>6</v>
      </c>
      <c r="CA671" s="103">
        <v>8</v>
      </c>
      <c r="CB671" s="104">
        <v>800</v>
      </c>
      <c r="CC671" s="103">
        <v>6</v>
      </c>
      <c r="CD671" s="104">
        <v>400</v>
      </c>
      <c r="CE671" s="104">
        <v>6000</v>
      </c>
      <c r="CF671" s="104">
        <v>300</v>
      </c>
      <c r="CG671" s="104">
        <v>0</v>
      </c>
      <c r="CH671" s="104">
        <v>486</v>
      </c>
      <c r="CI671" s="104">
        <v>1686</v>
      </c>
      <c r="CJ671" s="104">
        <v>4314</v>
      </c>
      <c r="CK671" s="105">
        <v>0.3</v>
      </c>
      <c r="CL671" s="106" t="s">
        <v>66</v>
      </c>
      <c r="CN671" s="100">
        <f>AVERAGE(CE$6:CE671)</f>
        <v>7574.0240240240237</v>
      </c>
      <c r="CO671" s="100">
        <f>AVERAGE(CI$6:CI671)</f>
        <v>2100.367867867868</v>
      </c>
      <c r="CP671" s="100">
        <f>AVERAGE(CJ$6:CJ671)</f>
        <v>5473.6561561561557</v>
      </c>
    </row>
    <row r="672" spans="2:94" ht="16" x14ac:dyDescent="0.2">
      <c r="B672" s="103">
        <v>667</v>
      </c>
      <c r="C672" s="103">
        <v>1</v>
      </c>
      <c r="D672" s="103">
        <v>3</v>
      </c>
      <c r="E672" s="103">
        <v>4</v>
      </c>
      <c r="F672" s="104">
        <v>61</v>
      </c>
      <c r="G672" s="103">
        <v>6</v>
      </c>
      <c r="H672" s="103">
        <v>10</v>
      </c>
      <c r="I672" s="104">
        <v>450</v>
      </c>
      <c r="J672" s="103">
        <v>9</v>
      </c>
      <c r="K672" s="104">
        <v>450</v>
      </c>
      <c r="L672" s="104">
        <v>4950</v>
      </c>
      <c r="M672" s="104">
        <v>500</v>
      </c>
      <c r="N672" s="104">
        <v>0</v>
      </c>
      <c r="O672" s="104">
        <v>789</v>
      </c>
      <c r="P672" s="104">
        <v>2639</v>
      </c>
      <c r="Q672" s="104">
        <v>2311</v>
      </c>
      <c r="R672" s="105">
        <v>0.45</v>
      </c>
      <c r="S672" s="106" t="s">
        <v>66</v>
      </c>
      <c r="U672" s="100">
        <f>AVERAGE(L$6:L672)</f>
        <v>4224.96251874063</v>
      </c>
      <c r="V672" s="100">
        <f>AVERAGE(P$6:P672)</f>
        <v>1895.3208395802098</v>
      </c>
      <c r="W672" s="100">
        <f>AVERAGE(Q$6:Q672)</f>
        <v>2329.6416791604197</v>
      </c>
      <c r="X672" s="6"/>
      <c r="Z672" s="103">
        <v>667</v>
      </c>
      <c r="AA672" s="103">
        <v>1</v>
      </c>
      <c r="AB672" s="103">
        <v>1</v>
      </c>
      <c r="AC672" s="103">
        <v>5</v>
      </c>
      <c r="AD672" s="104">
        <v>40</v>
      </c>
      <c r="AE672" s="103">
        <v>7</v>
      </c>
      <c r="AF672" s="103">
        <v>12</v>
      </c>
      <c r="AG672" s="104">
        <v>600</v>
      </c>
      <c r="AH672" s="103">
        <v>11</v>
      </c>
      <c r="AI672" s="104">
        <v>150</v>
      </c>
      <c r="AJ672" s="104">
        <v>7350</v>
      </c>
      <c r="AK672" s="104">
        <v>500</v>
      </c>
      <c r="AL672" s="104">
        <v>0</v>
      </c>
      <c r="AM672" s="104">
        <v>680</v>
      </c>
      <c r="AN672" s="104">
        <v>2830</v>
      </c>
      <c r="AO672" s="104">
        <v>4520</v>
      </c>
      <c r="AP672" s="105">
        <v>0.55000000000000004</v>
      </c>
      <c r="AQ672" s="106" t="s">
        <v>66</v>
      </c>
      <c r="AS672" s="100">
        <f>AVERAGE(AJ$6:AJ672)</f>
        <v>6117.1664167916042</v>
      </c>
      <c r="AT672" s="100">
        <f>AVERAGE(AN$6:AN672)</f>
        <v>2132.0509745127438</v>
      </c>
      <c r="AU672" s="100">
        <f>AVERAGE(AO$6:AO672)</f>
        <v>3985.1154422788604</v>
      </c>
      <c r="AV672" s="6"/>
      <c r="AX672" s="103">
        <v>667</v>
      </c>
      <c r="AY672" s="103">
        <v>5</v>
      </c>
      <c r="AZ672" s="103">
        <v>2</v>
      </c>
      <c r="BA672" s="103">
        <v>4</v>
      </c>
      <c r="BB672" s="104">
        <v>68</v>
      </c>
      <c r="BC672" s="103">
        <v>7</v>
      </c>
      <c r="BD672" s="103">
        <v>11</v>
      </c>
      <c r="BE672" s="104">
        <v>2000</v>
      </c>
      <c r="BF672" s="103">
        <v>6</v>
      </c>
      <c r="BG672" s="104">
        <v>200</v>
      </c>
      <c r="BH672" s="104">
        <v>7000</v>
      </c>
      <c r="BI672" s="104">
        <v>300</v>
      </c>
      <c r="BJ672" s="104">
        <v>0</v>
      </c>
      <c r="BK672" s="104">
        <v>648</v>
      </c>
      <c r="BL672" s="104">
        <v>1848</v>
      </c>
      <c r="BM672" s="104">
        <v>5152</v>
      </c>
      <c r="BN672" s="105">
        <v>0.3</v>
      </c>
      <c r="BO672" s="106" t="str">
        <v>No</v>
      </c>
      <c r="BQ672" s="100">
        <f>AVERAGE(BH$6:BH672)</f>
        <v>7461.4692653673164</v>
      </c>
      <c r="BR672" s="100">
        <f>AVERAGE(BL$6:BL672)</f>
        <v>2067.6611694152925</v>
      </c>
      <c r="BS672" s="100">
        <f>AVERAGE(BM$6:BM672)</f>
        <v>5393.8080959520239</v>
      </c>
      <c r="BT672" s="6"/>
      <c r="BU672" s="103">
        <v>667</v>
      </c>
      <c r="BV672" s="103">
        <v>1</v>
      </c>
      <c r="BW672" s="103">
        <v>2</v>
      </c>
      <c r="BX672" s="103">
        <v>4</v>
      </c>
      <c r="BY672" s="104">
        <v>54</v>
      </c>
      <c r="BZ672" s="103">
        <v>8</v>
      </c>
      <c r="CA672" s="103">
        <v>12</v>
      </c>
      <c r="CB672" s="104">
        <v>400</v>
      </c>
      <c r="CC672" s="103">
        <v>11</v>
      </c>
      <c r="CD672" s="104">
        <v>200</v>
      </c>
      <c r="CE672" s="104">
        <v>9400</v>
      </c>
      <c r="CF672" s="104">
        <v>300</v>
      </c>
      <c r="CG672" s="104">
        <v>0</v>
      </c>
      <c r="CH672" s="104">
        <v>834</v>
      </c>
      <c r="CI672" s="104">
        <v>2784</v>
      </c>
      <c r="CJ672" s="104">
        <v>6616</v>
      </c>
      <c r="CK672" s="105">
        <v>0.55000000000000004</v>
      </c>
      <c r="CL672" s="106" t="s">
        <v>66</v>
      </c>
      <c r="CN672" s="100">
        <f>AVERAGE(CE$6:CE672)</f>
        <v>7576.7616191904044</v>
      </c>
      <c r="CO672" s="100">
        <f>AVERAGE(CI$6:CI672)</f>
        <v>2101.3928035982008</v>
      </c>
      <c r="CP672" s="100">
        <f>AVERAGE(CJ$6:CJ672)</f>
        <v>5475.3688155922036</v>
      </c>
    </row>
    <row r="673" spans="2:94" ht="16" x14ac:dyDescent="0.2">
      <c r="B673" s="103">
        <v>668</v>
      </c>
      <c r="C673" s="103">
        <v>5</v>
      </c>
      <c r="D673" s="103">
        <v>3</v>
      </c>
      <c r="E673" s="103">
        <v>4</v>
      </c>
      <c r="F673" s="104">
        <v>51</v>
      </c>
      <c r="G673" s="103">
        <v>5</v>
      </c>
      <c r="H673" s="103">
        <v>9</v>
      </c>
      <c r="I673" s="104">
        <v>2250</v>
      </c>
      <c r="J673" s="103">
        <v>4</v>
      </c>
      <c r="K673" s="104">
        <v>450</v>
      </c>
      <c r="L673" s="104">
        <v>4500</v>
      </c>
      <c r="M673" s="104">
        <v>500</v>
      </c>
      <c r="N673" s="104">
        <v>0</v>
      </c>
      <c r="O673" s="104">
        <v>444</v>
      </c>
      <c r="P673" s="104">
        <v>1544</v>
      </c>
      <c r="Q673" s="104">
        <v>2956</v>
      </c>
      <c r="R673" s="105">
        <v>0.2</v>
      </c>
      <c r="S673" s="106" t="s">
        <v>66</v>
      </c>
      <c r="U673" s="100">
        <f>AVERAGE(L$6:L673)</f>
        <v>4225.3742514970063</v>
      </c>
      <c r="V673" s="100">
        <f>AVERAGE(P$6:P673)</f>
        <v>1894.7949101796407</v>
      </c>
      <c r="W673" s="100">
        <f>AVERAGE(Q$6:Q673)</f>
        <v>2330.5793413173651</v>
      </c>
      <c r="X673" s="6"/>
      <c r="Z673" s="103">
        <v>668</v>
      </c>
      <c r="AA673" s="103">
        <v>2</v>
      </c>
      <c r="AB673" s="103">
        <v>4</v>
      </c>
      <c r="AC673" s="103">
        <v>1</v>
      </c>
      <c r="AD673" s="104">
        <v>62</v>
      </c>
      <c r="AE673" s="103">
        <v>6</v>
      </c>
      <c r="AF673" s="103">
        <v>7</v>
      </c>
      <c r="AG673" s="104">
        <v>1200</v>
      </c>
      <c r="AH673" s="103">
        <v>5</v>
      </c>
      <c r="AI673" s="104">
        <v>600</v>
      </c>
      <c r="AJ673" s="104">
        <v>4800</v>
      </c>
      <c r="AK673" s="104">
        <v>500</v>
      </c>
      <c r="AL673" s="104">
        <v>0</v>
      </c>
      <c r="AM673" s="104">
        <v>550</v>
      </c>
      <c r="AN673" s="104">
        <v>1800</v>
      </c>
      <c r="AO673" s="104">
        <v>3000</v>
      </c>
      <c r="AP673" s="105">
        <v>0.25</v>
      </c>
      <c r="AQ673" s="106" t="s">
        <v>66</v>
      </c>
      <c r="AS673" s="100">
        <f>AVERAGE(AJ$6:AJ673)</f>
        <v>6115.1946107784433</v>
      </c>
      <c r="AT673" s="100">
        <f>AVERAGE(AN$6:AN673)</f>
        <v>2131.5538922155688</v>
      </c>
      <c r="AU673" s="100">
        <f>AVERAGE(AO$6:AO673)</f>
        <v>3983.6407185628741</v>
      </c>
      <c r="AV673" s="6"/>
      <c r="AX673" s="103">
        <v>668</v>
      </c>
      <c r="AY673" s="103">
        <v>3</v>
      </c>
      <c r="AZ673" s="103">
        <v>3</v>
      </c>
      <c r="BA673" s="103">
        <v>2</v>
      </c>
      <c r="BB673" s="104">
        <v>35</v>
      </c>
      <c r="BC673" s="103">
        <v>6</v>
      </c>
      <c r="BD673" s="103">
        <v>8</v>
      </c>
      <c r="BE673" s="104">
        <v>1200</v>
      </c>
      <c r="BF673" s="103">
        <v>5</v>
      </c>
      <c r="BG673" s="104">
        <v>300</v>
      </c>
      <c r="BH673" s="104">
        <v>5500</v>
      </c>
      <c r="BI673" s="104">
        <v>300</v>
      </c>
      <c r="BJ673" s="104">
        <v>0</v>
      </c>
      <c r="BK673" s="104">
        <v>415</v>
      </c>
      <c r="BL673" s="104">
        <v>1465</v>
      </c>
      <c r="BM673" s="104">
        <v>4035</v>
      </c>
      <c r="BN673" s="105">
        <v>0.25</v>
      </c>
      <c r="BO673" s="106" t="str">
        <v>No</v>
      </c>
      <c r="BQ673" s="100">
        <f>AVERAGE(BH$6:BH673)</f>
        <v>7458.5329341317365</v>
      </c>
      <c r="BR673" s="100">
        <f>AVERAGE(BL$6:BL673)</f>
        <v>2066.7589820359281</v>
      </c>
      <c r="BS673" s="100">
        <f>AVERAGE(BM$6:BM673)</f>
        <v>5391.7739520958085</v>
      </c>
      <c r="BT673" s="6"/>
      <c r="BU673" s="103">
        <v>668</v>
      </c>
      <c r="BV673" s="103">
        <v>2</v>
      </c>
      <c r="BW673" s="103">
        <v>4</v>
      </c>
      <c r="BX673" s="103">
        <v>0</v>
      </c>
      <c r="BY673" s="104">
        <v>52</v>
      </c>
      <c r="BZ673" s="103">
        <v>7</v>
      </c>
      <c r="CA673" s="103">
        <v>7</v>
      </c>
      <c r="CB673" s="104">
        <v>800</v>
      </c>
      <c r="CC673" s="103">
        <v>5</v>
      </c>
      <c r="CD673" s="104">
        <v>400</v>
      </c>
      <c r="CE673" s="104">
        <v>5200</v>
      </c>
      <c r="CF673" s="104">
        <v>300</v>
      </c>
      <c r="CG673" s="104">
        <v>0</v>
      </c>
      <c r="CH673" s="104">
        <v>500</v>
      </c>
      <c r="CI673" s="104">
        <v>1550</v>
      </c>
      <c r="CJ673" s="104">
        <v>3650</v>
      </c>
      <c r="CK673" s="105">
        <v>0.25</v>
      </c>
      <c r="CL673" s="106" t="s">
        <v>66</v>
      </c>
      <c r="CN673" s="100">
        <f>AVERAGE(CE$6:CE673)</f>
        <v>7573.2035928143714</v>
      </c>
      <c r="CO673" s="100">
        <f>AVERAGE(CI$6:CI673)</f>
        <v>2100.5673652694609</v>
      </c>
      <c r="CP673" s="100">
        <f>AVERAGE(CJ$6:CJ673)</f>
        <v>5472.6362275449101</v>
      </c>
    </row>
    <row r="674" spans="2:94" ht="16" x14ac:dyDescent="0.2">
      <c r="B674" s="103">
        <v>669</v>
      </c>
      <c r="C674" s="103">
        <v>4</v>
      </c>
      <c r="D674" s="103">
        <v>3</v>
      </c>
      <c r="E674" s="103">
        <v>1</v>
      </c>
      <c r="F674" s="104">
        <v>43</v>
      </c>
      <c r="G674" s="103">
        <v>4</v>
      </c>
      <c r="H674" s="103">
        <v>5</v>
      </c>
      <c r="I674" s="104">
        <v>1800</v>
      </c>
      <c r="J674" s="103">
        <v>1</v>
      </c>
      <c r="K674" s="104">
        <v>450</v>
      </c>
      <c r="L674" s="104">
        <v>2700</v>
      </c>
      <c r="M674" s="104">
        <v>500</v>
      </c>
      <c r="N674" s="104">
        <v>0</v>
      </c>
      <c r="O674" s="104">
        <v>283</v>
      </c>
      <c r="P674" s="104">
        <v>933</v>
      </c>
      <c r="Q674" s="104">
        <v>1767</v>
      </c>
      <c r="R674" s="105">
        <v>0.05</v>
      </c>
      <c r="S674" s="106" t="s">
        <v>66</v>
      </c>
      <c r="U674" s="100">
        <f>AVERAGE(L$6:L674)</f>
        <v>4223.0941704035877</v>
      </c>
      <c r="V674" s="100">
        <f>AVERAGE(P$6:P674)</f>
        <v>1893.357249626308</v>
      </c>
      <c r="W674" s="100">
        <f>AVERAGE(Q$6:Q674)</f>
        <v>2329.7369207772795</v>
      </c>
      <c r="X674" s="6"/>
      <c r="Z674" s="103">
        <v>669</v>
      </c>
      <c r="AA674" s="103">
        <v>2</v>
      </c>
      <c r="AB674" s="103">
        <v>2</v>
      </c>
      <c r="AC674" s="103">
        <v>3</v>
      </c>
      <c r="AD674" s="104">
        <v>49</v>
      </c>
      <c r="AE674" s="103">
        <v>9</v>
      </c>
      <c r="AF674" s="103">
        <v>12</v>
      </c>
      <c r="AG674" s="104">
        <v>1200</v>
      </c>
      <c r="AH674" s="103">
        <v>10</v>
      </c>
      <c r="AI674" s="104">
        <v>300</v>
      </c>
      <c r="AJ674" s="104">
        <v>7500</v>
      </c>
      <c r="AK674" s="104">
        <v>500</v>
      </c>
      <c r="AL674" s="104">
        <v>0</v>
      </c>
      <c r="AM674" s="104">
        <v>730</v>
      </c>
      <c r="AN674" s="104">
        <v>2730</v>
      </c>
      <c r="AO674" s="104">
        <v>4770</v>
      </c>
      <c r="AP674" s="105">
        <v>0.5</v>
      </c>
      <c r="AQ674" s="106" t="s">
        <v>66</v>
      </c>
      <c r="AS674" s="100">
        <f>AVERAGE(AJ$6:AJ674)</f>
        <v>6117.2645739910313</v>
      </c>
      <c r="AT674" s="100">
        <f>AVERAGE(AN$6:AN674)</f>
        <v>2132.4484304932735</v>
      </c>
      <c r="AU674" s="100">
        <f>AVERAGE(AO$6:AO674)</f>
        <v>3984.8161434977578</v>
      </c>
      <c r="AV674" s="6"/>
      <c r="AX674" s="103">
        <v>669</v>
      </c>
      <c r="AY674" s="103">
        <v>3</v>
      </c>
      <c r="AZ674" s="103">
        <v>2</v>
      </c>
      <c r="BA674" s="103">
        <v>2</v>
      </c>
      <c r="BB674" s="104">
        <v>43</v>
      </c>
      <c r="BC674" s="103">
        <v>7</v>
      </c>
      <c r="BD674" s="103">
        <v>9</v>
      </c>
      <c r="BE674" s="104">
        <v>1200</v>
      </c>
      <c r="BF674" s="103">
        <v>6</v>
      </c>
      <c r="BG674" s="104">
        <v>200</v>
      </c>
      <c r="BH674" s="104">
        <v>6200</v>
      </c>
      <c r="BI674" s="104">
        <v>300</v>
      </c>
      <c r="BJ674" s="104">
        <v>0</v>
      </c>
      <c r="BK674" s="104">
        <v>498</v>
      </c>
      <c r="BL674" s="104">
        <v>1698</v>
      </c>
      <c r="BM674" s="104">
        <v>4502</v>
      </c>
      <c r="BN674" s="105">
        <v>0.3</v>
      </c>
      <c r="BO674" s="106" t="str">
        <v>No</v>
      </c>
      <c r="BQ674" s="100">
        <f>AVERAGE(BH$6:BH674)</f>
        <v>7456.6517189835577</v>
      </c>
      <c r="BR674" s="100">
        <f>AVERAGE(BL$6:BL674)</f>
        <v>2066.2077727952169</v>
      </c>
      <c r="BS674" s="100">
        <f>AVERAGE(BM$6:BM674)</f>
        <v>5390.4439461883412</v>
      </c>
      <c r="BT674" s="6"/>
      <c r="BU674" s="103">
        <v>669</v>
      </c>
      <c r="BV674" s="103">
        <v>0</v>
      </c>
      <c r="BW674" s="103">
        <v>4</v>
      </c>
      <c r="BX674" s="103">
        <v>1</v>
      </c>
      <c r="BY674" s="104">
        <v>52</v>
      </c>
      <c r="BZ674" s="103">
        <v>9</v>
      </c>
      <c r="CA674" s="103">
        <v>10</v>
      </c>
      <c r="CB674" s="104">
        <v>0</v>
      </c>
      <c r="CC674" s="103">
        <v>10</v>
      </c>
      <c r="CD674" s="104">
        <v>400</v>
      </c>
      <c r="CE674" s="104">
        <v>8400</v>
      </c>
      <c r="CF674" s="104">
        <v>300</v>
      </c>
      <c r="CG674" s="104">
        <v>0</v>
      </c>
      <c r="CH674" s="104">
        <v>760</v>
      </c>
      <c r="CI674" s="104">
        <v>2560</v>
      </c>
      <c r="CJ674" s="104">
        <v>5840</v>
      </c>
      <c r="CK674" s="105">
        <v>0.5</v>
      </c>
      <c r="CL674" s="106" t="s">
        <v>66</v>
      </c>
      <c r="CN674" s="100">
        <f>AVERAGE(CE$6:CE674)</f>
        <v>7574.4394618834085</v>
      </c>
      <c r="CO674" s="100">
        <f>AVERAGE(CI$6:CI674)</f>
        <v>2101.2541106128551</v>
      </c>
      <c r="CP674" s="100">
        <f>AVERAGE(CJ$6:CJ674)</f>
        <v>5473.1853512705529</v>
      </c>
    </row>
    <row r="675" spans="2:94" ht="16" x14ac:dyDescent="0.2">
      <c r="B675" s="103">
        <v>670</v>
      </c>
      <c r="C675" s="103">
        <v>5</v>
      </c>
      <c r="D675" s="103">
        <v>4</v>
      </c>
      <c r="E675" s="103">
        <v>3</v>
      </c>
      <c r="F675" s="104">
        <v>76</v>
      </c>
      <c r="G675" s="103">
        <v>6</v>
      </c>
      <c r="H675" s="103">
        <v>9</v>
      </c>
      <c r="I675" s="104">
        <v>2250</v>
      </c>
      <c r="J675" s="103">
        <v>4</v>
      </c>
      <c r="K675" s="104">
        <v>600</v>
      </c>
      <c r="L675" s="104">
        <v>4650</v>
      </c>
      <c r="M675" s="104">
        <v>500</v>
      </c>
      <c r="N675" s="104">
        <v>0</v>
      </c>
      <c r="O675" s="104">
        <v>544</v>
      </c>
      <c r="P675" s="104">
        <v>1644</v>
      </c>
      <c r="Q675" s="104">
        <v>3006</v>
      </c>
      <c r="R675" s="105">
        <v>0.2</v>
      </c>
      <c r="S675" s="106" t="s">
        <v>66</v>
      </c>
      <c r="U675" s="100">
        <f>AVERAGE(L$6:L675)</f>
        <v>4223.7313432835817</v>
      </c>
      <c r="V675" s="100">
        <f>AVERAGE(P$6:P675)</f>
        <v>1892.9850746268658</v>
      </c>
      <c r="W675" s="100">
        <f>AVERAGE(Q$6:Q675)</f>
        <v>2330.7462686567164</v>
      </c>
      <c r="X675" s="6"/>
      <c r="Z675" s="103">
        <v>670</v>
      </c>
      <c r="AA675" s="103">
        <v>4</v>
      </c>
      <c r="AB675" s="103">
        <v>2</v>
      </c>
      <c r="AC675" s="103">
        <v>1</v>
      </c>
      <c r="AD675" s="104">
        <v>47</v>
      </c>
      <c r="AE675" s="103">
        <v>9</v>
      </c>
      <c r="AF675" s="103">
        <v>10</v>
      </c>
      <c r="AG675" s="104">
        <v>2400</v>
      </c>
      <c r="AH675" s="103">
        <v>6</v>
      </c>
      <c r="AI675" s="104">
        <v>300</v>
      </c>
      <c r="AJ675" s="104">
        <v>6300</v>
      </c>
      <c r="AK675" s="104">
        <v>500</v>
      </c>
      <c r="AL675" s="104">
        <v>0</v>
      </c>
      <c r="AM675" s="104">
        <v>522</v>
      </c>
      <c r="AN675" s="104">
        <v>1922</v>
      </c>
      <c r="AO675" s="104">
        <v>4378</v>
      </c>
      <c r="AP675" s="105">
        <v>0.3</v>
      </c>
      <c r="AQ675" s="106" t="s">
        <v>66</v>
      </c>
      <c r="AS675" s="100">
        <f>AVERAGE(AJ$6:AJ675)</f>
        <v>6117.5373134328356</v>
      </c>
      <c r="AT675" s="100">
        <f>AVERAGE(AN$6:AN675)</f>
        <v>2132.1343283582091</v>
      </c>
      <c r="AU675" s="100">
        <f>AVERAGE(AO$6:AO675)</f>
        <v>3985.4029850746269</v>
      </c>
      <c r="AV675" s="6"/>
      <c r="AX675" s="103">
        <v>670</v>
      </c>
      <c r="AY675" s="103">
        <v>2</v>
      </c>
      <c r="AZ675" s="103">
        <v>2</v>
      </c>
      <c r="BA675" s="103">
        <v>2</v>
      </c>
      <c r="BB675" s="104">
        <v>20</v>
      </c>
      <c r="BC675" s="103">
        <v>9</v>
      </c>
      <c r="BD675" s="103">
        <v>11</v>
      </c>
      <c r="BE675" s="104">
        <v>800</v>
      </c>
      <c r="BF675" s="103">
        <v>9</v>
      </c>
      <c r="BG675" s="104">
        <v>200</v>
      </c>
      <c r="BH675" s="104">
        <v>8200</v>
      </c>
      <c r="BI675" s="104">
        <v>300</v>
      </c>
      <c r="BJ675" s="104">
        <v>0</v>
      </c>
      <c r="BK675" s="104">
        <v>420</v>
      </c>
      <c r="BL675" s="104">
        <v>2070</v>
      </c>
      <c r="BM675" s="104">
        <v>6130</v>
      </c>
      <c r="BN675" s="105">
        <v>0.45</v>
      </c>
      <c r="BO675" s="106" t="str">
        <v>No</v>
      </c>
      <c r="BQ675" s="100">
        <f>AVERAGE(BH$6:BH675)</f>
        <v>7457.7611940298511</v>
      </c>
      <c r="BR675" s="100">
        <f>AVERAGE(BL$6:BL675)</f>
        <v>2066.2134328358211</v>
      </c>
      <c r="BS675" s="100">
        <f>AVERAGE(BM$6:BM675)</f>
        <v>5391.5477611940296</v>
      </c>
      <c r="BT675" s="6"/>
      <c r="BU675" s="103">
        <v>670</v>
      </c>
      <c r="BV675" s="103">
        <v>3</v>
      </c>
      <c r="BW675" s="103">
        <v>5</v>
      </c>
      <c r="BX675" s="103">
        <v>4</v>
      </c>
      <c r="BY675" s="104">
        <v>43</v>
      </c>
      <c r="BZ675" s="103">
        <v>7</v>
      </c>
      <c r="CA675" s="103">
        <v>11</v>
      </c>
      <c r="CB675" s="104">
        <v>1200</v>
      </c>
      <c r="CC675" s="103">
        <v>8</v>
      </c>
      <c r="CD675" s="104">
        <v>500</v>
      </c>
      <c r="CE675" s="104">
        <v>8100</v>
      </c>
      <c r="CF675" s="104">
        <v>300</v>
      </c>
      <c r="CG675" s="104">
        <v>0</v>
      </c>
      <c r="CH675" s="104">
        <v>584</v>
      </c>
      <c r="CI675" s="104">
        <v>2084</v>
      </c>
      <c r="CJ675" s="104">
        <v>6016</v>
      </c>
      <c r="CK675" s="105">
        <v>0.4</v>
      </c>
      <c r="CL675" s="106" t="s">
        <v>66</v>
      </c>
      <c r="CN675" s="100">
        <f>AVERAGE(CE$6:CE675)</f>
        <v>7575.2238805970146</v>
      </c>
      <c r="CO675" s="100">
        <f>AVERAGE(CI$6:CI675)</f>
        <v>2101.2283582089553</v>
      </c>
      <c r="CP675" s="100">
        <f>AVERAGE(CJ$6:CJ675)</f>
        <v>5473.9955223880597</v>
      </c>
    </row>
    <row r="676" spans="2:94" ht="16" x14ac:dyDescent="0.2">
      <c r="B676" s="103">
        <v>671</v>
      </c>
      <c r="C676" s="103">
        <v>1</v>
      </c>
      <c r="D676" s="103">
        <v>4</v>
      </c>
      <c r="E676" s="103">
        <v>3</v>
      </c>
      <c r="F676" s="104">
        <v>74</v>
      </c>
      <c r="G676" s="103">
        <v>8</v>
      </c>
      <c r="H676" s="103">
        <v>11</v>
      </c>
      <c r="I676" s="104">
        <v>450</v>
      </c>
      <c r="J676" s="103">
        <v>10</v>
      </c>
      <c r="K676" s="104">
        <v>600</v>
      </c>
      <c r="L676" s="104">
        <v>5550</v>
      </c>
      <c r="M676" s="104">
        <v>500</v>
      </c>
      <c r="N676" s="104">
        <v>0</v>
      </c>
      <c r="O676" s="104">
        <v>980</v>
      </c>
      <c r="P676" s="104">
        <v>2980</v>
      </c>
      <c r="Q676" s="104">
        <v>2570</v>
      </c>
      <c r="R676" s="105">
        <v>0.5</v>
      </c>
      <c r="S676" s="106" t="s">
        <v>66</v>
      </c>
      <c r="U676" s="100">
        <f>AVERAGE(L$6:L676)</f>
        <v>4225.7078986587185</v>
      </c>
      <c r="V676" s="100">
        <f>AVERAGE(P$6:P676)</f>
        <v>1894.6050670640834</v>
      </c>
      <c r="W676" s="100">
        <f>AVERAGE(Q$6:Q676)</f>
        <v>2331.1028315946351</v>
      </c>
      <c r="X676" s="6"/>
      <c r="Z676" s="103">
        <v>671</v>
      </c>
      <c r="AA676" s="103">
        <v>4</v>
      </c>
      <c r="AB676" s="103">
        <v>4</v>
      </c>
      <c r="AC676" s="103">
        <v>4</v>
      </c>
      <c r="AD676" s="104">
        <v>70</v>
      </c>
      <c r="AE676" s="103">
        <v>7</v>
      </c>
      <c r="AF676" s="103">
        <v>11</v>
      </c>
      <c r="AG676" s="104">
        <v>2400</v>
      </c>
      <c r="AH676" s="103">
        <v>7</v>
      </c>
      <c r="AI676" s="104">
        <v>600</v>
      </c>
      <c r="AJ676" s="104">
        <v>7200</v>
      </c>
      <c r="AK676" s="104">
        <v>500</v>
      </c>
      <c r="AL676" s="104">
        <v>0</v>
      </c>
      <c r="AM676" s="104">
        <v>730</v>
      </c>
      <c r="AN676" s="104">
        <v>2280</v>
      </c>
      <c r="AO676" s="104">
        <v>4920</v>
      </c>
      <c r="AP676" s="105">
        <v>0.35</v>
      </c>
      <c r="AQ676" s="106" t="s">
        <v>66</v>
      </c>
      <c r="AS676" s="100">
        <f>AVERAGE(AJ$6:AJ676)</f>
        <v>6119.1505216095384</v>
      </c>
      <c r="AT676" s="100">
        <f>AVERAGE(AN$6:AN676)</f>
        <v>2132.3546944858422</v>
      </c>
      <c r="AU676" s="100">
        <f>AVERAGE(AO$6:AO676)</f>
        <v>3986.7958271236962</v>
      </c>
      <c r="AV676" s="6"/>
      <c r="AX676" s="103">
        <v>671</v>
      </c>
      <c r="AY676" s="103">
        <v>4</v>
      </c>
      <c r="AZ676" s="103">
        <v>3</v>
      </c>
      <c r="BA676" s="103">
        <v>3</v>
      </c>
      <c r="BB676" s="104">
        <v>70</v>
      </c>
      <c r="BC676" s="103">
        <v>7</v>
      </c>
      <c r="BD676" s="103">
        <v>10</v>
      </c>
      <c r="BE676" s="104">
        <v>1600</v>
      </c>
      <c r="BF676" s="103">
        <v>6</v>
      </c>
      <c r="BG676" s="104">
        <v>300</v>
      </c>
      <c r="BH676" s="104">
        <v>6700</v>
      </c>
      <c r="BI676" s="104">
        <v>300</v>
      </c>
      <c r="BJ676" s="104">
        <v>0</v>
      </c>
      <c r="BK676" s="104">
        <v>660</v>
      </c>
      <c r="BL676" s="104">
        <v>1860</v>
      </c>
      <c r="BM676" s="104">
        <v>4840</v>
      </c>
      <c r="BN676" s="105">
        <v>0.3</v>
      </c>
      <c r="BO676" s="106" t="str">
        <v>No</v>
      </c>
      <c r="BQ676" s="100">
        <f>AVERAGE(BH$6:BH676)</f>
        <v>7456.6318926974664</v>
      </c>
      <c r="BR676" s="100">
        <f>AVERAGE(BL$6:BL676)</f>
        <v>2065.9061102831593</v>
      </c>
      <c r="BS676" s="100">
        <f>AVERAGE(BM$6:BM676)</f>
        <v>5390.7257824143071</v>
      </c>
      <c r="BT676" s="6"/>
      <c r="BU676" s="103">
        <v>671</v>
      </c>
      <c r="BV676" s="103">
        <v>2</v>
      </c>
      <c r="BW676" s="103">
        <v>3</v>
      </c>
      <c r="BX676" s="103">
        <v>3</v>
      </c>
      <c r="BY676" s="104">
        <v>19</v>
      </c>
      <c r="BZ676" s="103">
        <v>5</v>
      </c>
      <c r="CA676" s="103">
        <v>8</v>
      </c>
      <c r="CB676" s="104">
        <v>800</v>
      </c>
      <c r="CC676" s="103">
        <v>6</v>
      </c>
      <c r="CD676" s="104">
        <v>300</v>
      </c>
      <c r="CE676" s="104">
        <v>5900</v>
      </c>
      <c r="CF676" s="104">
        <v>300</v>
      </c>
      <c r="CG676" s="104">
        <v>0</v>
      </c>
      <c r="CH676" s="104">
        <v>354</v>
      </c>
      <c r="CI676" s="104">
        <v>1554</v>
      </c>
      <c r="CJ676" s="104">
        <v>4346</v>
      </c>
      <c r="CK676" s="105">
        <v>0.3</v>
      </c>
      <c r="CL676" s="106" t="s">
        <v>66</v>
      </c>
      <c r="CN676" s="100">
        <f>AVERAGE(CE$6:CE676)</f>
        <v>7572.727272727273</v>
      </c>
      <c r="CO676" s="100">
        <f>AVERAGE(CI$6:CI676)</f>
        <v>2100.4128166915052</v>
      </c>
      <c r="CP676" s="100">
        <f>AVERAGE(CJ$6:CJ676)</f>
        <v>5472.3144560357678</v>
      </c>
    </row>
    <row r="677" spans="2:94" ht="16" x14ac:dyDescent="0.2">
      <c r="B677" s="103">
        <v>672</v>
      </c>
      <c r="C677" s="103">
        <v>3</v>
      </c>
      <c r="D677" s="103">
        <v>4</v>
      </c>
      <c r="E677" s="103">
        <v>3</v>
      </c>
      <c r="F677" s="104">
        <v>88</v>
      </c>
      <c r="G677" s="103">
        <v>5</v>
      </c>
      <c r="H677" s="103">
        <v>8</v>
      </c>
      <c r="I677" s="104">
        <v>1350</v>
      </c>
      <c r="J677" s="103">
        <v>5</v>
      </c>
      <c r="K677" s="104">
        <v>600</v>
      </c>
      <c r="L677" s="104">
        <v>4200</v>
      </c>
      <c r="M677" s="104">
        <v>500</v>
      </c>
      <c r="N677" s="104">
        <v>0</v>
      </c>
      <c r="O677" s="104">
        <v>680</v>
      </c>
      <c r="P677" s="104">
        <v>1930</v>
      </c>
      <c r="Q677" s="104">
        <v>2270</v>
      </c>
      <c r="R677" s="105">
        <v>0.25</v>
      </c>
      <c r="S677" s="106" t="s">
        <v>66</v>
      </c>
      <c r="U677" s="100">
        <f>AVERAGE(L$6:L677)</f>
        <v>4225.6696428571431</v>
      </c>
      <c r="V677" s="100">
        <f>AVERAGE(P$6:P677)</f>
        <v>1894.6577380952381</v>
      </c>
      <c r="W677" s="100">
        <f>AVERAGE(Q$6:Q677)</f>
        <v>2331.0119047619046</v>
      </c>
      <c r="X677" s="6"/>
      <c r="Z677" s="103">
        <v>672</v>
      </c>
      <c r="AA677" s="103">
        <v>0</v>
      </c>
      <c r="AB677" s="103">
        <v>4</v>
      </c>
      <c r="AC677" s="103">
        <v>3</v>
      </c>
      <c r="AD677" s="104">
        <v>65</v>
      </c>
      <c r="AE677" s="103">
        <v>6</v>
      </c>
      <c r="AF677" s="103">
        <v>9</v>
      </c>
      <c r="AG677" s="104">
        <v>0</v>
      </c>
      <c r="AH677" s="103">
        <v>9</v>
      </c>
      <c r="AI677" s="104">
        <v>600</v>
      </c>
      <c r="AJ677" s="104">
        <v>6000</v>
      </c>
      <c r="AK677" s="104">
        <v>500</v>
      </c>
      <c r="AL677" s="104">
        <v>0</v>
      </c>
      <c r="AM677" s="104">
        <v>825</v>
      </c>
      <c r="AN677" s="104">
        <v>2675</v>
      </c>
      <c r="AO677" s="104">
        <v>3325</v>
      </c>
      <c r="AP677" s="105">
        <v>0.45</v>
      </c>
      <c r="AQ677" s="106" t="s">
        <v>66</v>
      </c>
      <c r="AS677" s="100">
        <f>AVERAGE(AJ$6:AJ677)</f>
        <v>6118.9732142857147</v>
      </c>
      <c r="AT677" s="100">
        <f>AVERAGE(AN$6:AN677)</f>
        <v>2133.1622023809523</v>
      </c>
      <c r="AU677" s="100">
        <f>AVERAGE(AO$6:AO677)</f>
        <v>3985.8110119047619</v>
      </c>
      <c r="AV677" s="6"/>
      <c r="AX677" s="103">
        <v>672</v>
      </c>
      <c r="AY677" s="103">
        <v>2</v>
      </c>
      <c r="AZ677" s="103">
        <v>3</v>
      </c>
      <c r="BA677" s="103">
        <v>1</v>
      </c>
      <c r="BB677" s="104">
        <v>67</v>
      </c>
      <c r="BC677" s="103">
        <v>7</v>
      </c>
      <c r="BD677" s="103">
        <v>8</v>
      </c>
      <c r="BE677" s="104">
        <v>800</v>
      </c>
      <c r="BF677" s="103">
        <v>6</v>
      </c>
      <c r="BG677" s="104">
        <v>300</v>
      </c>
      <c r="BH677" s="104">
        <v>5900</v>
      </c>
      <c r="BI677" s="104">
        <v>300</v>
      </c>
      <c r="BJ677" s="104">
        <v>0</v>
      </c>
      <c r="BK677" s="104">
        <v>642</v>
      </c>
      <c r="BL677" s="104">
        <v>1842</v>
      </c>
      <c r="BM677" s="104">
        <v>4058</v>
      </c>
      <c r="BN677" s="105">
        <v>0.3</v>
      </c>
      <c r="BO677" s="106" t="str">
        <v>No</v>
      </c>
      <c r="BQ677" s="100">
        <f>AVERAGE(BH$6:BH677)</f>
        <v>7454.3154761904761</v>
      </c>
      <c r="BR677" s="100">
        <f>AVERAGE(BL$6:BL677)</f>
        <v>2065.5729166666665</v>
      </c>
      <c r="BS677" s="100">
        <f>AVERAGE(BM$6:BM677)</f>
        <v>5388.7425595238092</v>
      </c>
      <c r="BT677" s="6"/>
      <c r="BU677" s="103">
        <v>672</v>
      </c>
      <c r="BV677" s="103">
        <v>4</v>
      </c>
      <c r="BW677" s="103">
        <v>4</v>
      </c>
      <c r="BX677" s="103">
        <v>3</v>
      </c>
      <c r="BY677" s="104">
        <v>59</v>
      </c>
      <c r="BZ677" s="103">
        <v>9</v>
      </c>
      <c r="CA677" s="103">
        <v>12</v>
      </c>
      <c r="CB677" s="104">
        <v>1600</v>
      </c>
      <c r="CC677" s="103">
        <v>8</v>
      </c>
      <c r="CD677" s="104">
        <v>400</v>
      </c>
      <c r="CE677" s="104">
        <v>8400</v>
      </c>
      <c r="CF677" s="104">
        <v>300</v>
      </c>
      <c r="CG677" s="104">
        <v>0</v>
      </c>
      <c r="CH677" s="104">
        <v>712</v>
      </c>
      <c r="CI677" s="104">
        <v>2212</v>
      </c>
      <c r="CJ677" s="104">
        <v>6188</v>
      </c>
      <c r="CK677" s="105">
        <v>0.4</v>
      </c>
      <c r="CL677" s="106" t="s">
        <v>66</v>
      </c>
      <c r="CN677" s="100">
        <f>AVERAGE(CE$6:CE677)</f>
        <v>7573.958333333333</v>
      </c>
      <c r="CO677" s="100">
        <f>AVERAGE(CI$6:CI677)</f>
        <v>2100.5788690476193</v>
      </c>
      <c r="CP677" s="100">
        <f>AVERAGE(CJ$6:CJ677)</f>
        <v>5473.3794642857147</v>
      </c>
    </row>
    <row r="678" spans="2:94" ht="16" x14ac:dyDescent="0.2">
      <c r="B678" s="103">
        <v>673</v>
      </c>
      <c r="C678" s="103">
        <v>4</v>
      </c>
      <c r="D678" s="103">
        <v>2</v>
      </c>
      <c r="E678" s="103">
        <v>3</v>
      </c>
      <c r="F678" s="104">
        <v>29</v>
      </c>
      <c r="G678" s="103">
        <v>6</v>
      </c>
      <c r="H678" s="103">
        <v>9</v>
      </c>
      <c r="I678" s="104">
        <v>1800</v>
      </c>
      <c r="J678" s="103">
        <v>5</v>
      </c>
      <c r="K678" s="104">
        <v>300</v>
      </c>
      <c r="L678" s="104">
        <v>4350</v>
      </c>
      <c r="M678" s="104">
        <v>500</v>
      </c>
      <c r="N678" s="104">
        <v>0</v>
      </c>
      <c r="O678" s="104">
        <v>385</v>
      </c>
      <c r="P678" s="104">
        <v>1635</v>
      </c>
      <c r="Q678" s="104">
        <v>2715</v>
      </c>
      <c r="R678" s="105">
        <v>0.25</v>
      </c>
      <c r="S678" s="106" t="s">
        <v>66</v>
      </c>
      <c r="U678" s="100">
        <f>AVERAGE(L$6:L678)</f>
        <v>4225.8543833580979</v>
      </c>
      <c r="V678" s="100">
        <f>AVERAGE(P$6:P678)</f>
        <v>1894.2719167904904</v>
      </c>
      <c r="W678" s="100">
        <f>AVERAGE(Q$6:Q678)</f>
        <v>2331.5824665676078</v>
      </c>
      <c r="X678" s="6"/>
      <c r="Z678" s="103">
        <v>673</v>
      </c>
      <c r="AA678" s="103">
        <v>0</v>
      </c>
      <c r="AB678" s="103">
        <v>1</v>
      </c>
      <c r="AC678" s="103">
        <v>5</v>
      </c>
      <c r="AD678" s="104">
        <v>42</v>
      </c>
      <c r="AE678" s="103">
        <v>5</v>
      </c>
      <c r="AF678" s="103">
        <v>10</v>
      </c>
      <c r="AG678" s="104">
        <v>0</v>
      </c>
      <c r="AH678" s="103">
        <v>10</v>
      </c>
      <c r="AI678" s="104">
        <v>150</v>
      </c>
      <c r="AJ678" s="104">
        <v>6150</v>
      </c>
      <c r="AK678" s="104">
        <v>500</v>
      </c>
      <c r="AL678" s="104">
        <v>0</v>
      </c>
      <c r="AM678" s="104">
        <v>660</v>
      </c>
      <c r="AN678" s="104">
        <v>2660</v>
      </c>
      <c r="AO678" s="104">
        <v>3490</v>
      </c>
      <c r="AP678" s="105">
        <v>0.5</v>
      </c>
      <c r="AQ678" s="106" t="s">
        <v>66</v>
      </c>
      <c r="AS678" s="100">
        <f>AVERAGE(AJ$6:AJ678)</f>
        <v>6119.0193164933135</v>
      </c>
      <c r="AT678" s="100">
        <f>AVERAGE(AN$6:AN678)</f>
        <v>2133.9450222882615</v>
      </c>
      <c r="AU678" s="100">
        <f>AVERAGE(AO$6:AO678)</f>
        <v>3985.074294205052</v>
      </c>
      <c r="AV678" s="6"/>
      <c r="AX678" s="103">
        <v>673</v>
      </c>
      <c r="AY678" s="103">
        <v>3</v>
      </c>
      <c r="AZ678" s="103">
        <v>4</v>
      </c>
      <c r="BA678" s="103">
        <v>3</v>
      </c>
      <c r="BB678" s="104">
        <v>53</v>
      </c>
      <c r="BC678" s="103">
        <v>7</v>
      </c>
      <c r="BD678" s="103">
        <v>10</v>
      </c>
      <c r="BE678" s="104">
        <v>1200</v>
      </c>
      <c r="BF678" s="103">
        <v>7</v>
      </c>
      <c r="BG678" s="104">
        <v>400</v>
      </c>
      <c r="BH678" s="104">
        <v>7200</v>
      </c>
      <c r="BI678" s="104">
        <v>300</v>
      </c>
      <c r="BJ678" s="104">
        <v>0</v>
      </c>
      <c r="BK678" s="104">
        <v>611</v>
      </c>
      <c r="BL678" s="104">
        <v>1961</v>
      </c>
      <c r="BM678" s="104">
        <v>5239</v>
      </c>
      <c r="BN678" s="105">
        <v>0.35</v>
      </c>
      <c r="BO678" s="106" t="str">
        <v>No</v>
      </c>
      <c r="BQ678" s="100">
        <f>AVERAGE(BH$6:BH678)</f>
        <v>7453.9375928677564</v>
      </c>
      <c r="BR678" s="100">
        <f>AVERAGE(BL$6:BL678)</f>
        <v>2065.4175334323922</v>
      </c>
      <c r="BS678" s="100">
        <f>AVERAGE(BM$6:BM678)</f>
        <v>5388.5200594353637</v>
      </c>
      <c r="BT678" s="6"/>
      <c r="BU678" s="103">
        <v>673</v>
      </c>
      <c r="BV678" s="103">
        <v>5</v>
      </c>
      <c r="BW678" s="103">
        <v>2</v>
      </c>
      <c r="BX678" s="103">
        <v>1</v>
      </c>
      <c r="BY678" s="104">
        <v>51</v>
      </c>
      <c r="BZ678" s="103">
        <v>12</v>
      </c>
      <c r="CA678" s="103">
        <v>13</v>
      </c>
      <c r="CB678" s="104">
        <v>2000</v>
      </c>
      <c r="CC678" s="103">
        <v>8</v>
      </c>
      <c r="CD678" s="104">
        <v>200</v>
      </c>
      <c r="CE678" s="104">
        <v>8600</v>
      </c>
      <c r="CF678" s="104">
        <v>300</v>
      </c>
      <c r="CG678" s="104">
        <v>0</v>
      </c>
      <c r="CH678" s="104">
        <v>648</v>
      </c>
      <c r="CI678" s="104">
        <v>2148</v>
      </c>
      <c r="CJ678" s="104">
        <v>6452</v>
      </c>
      <c r="CK678" s="105">
        <v>0.4</v>
      </c>
      <c r="CL678" s="106" t="s">
        <v>66</v>
      </c>
      <c r="CN678" s="100">
        <f>AVERAGE(CE$6:CE678)</f>
        <v>7575.4829123328382</v>
      </c>
      <c r="CO678" s="100">
        <f>AVERAGE(CI$6:CI678)</f>
        <v>2100.6493313521546</v>
      </c>
      <c r="CP678" s="100">
        <f>AVERAGE(CJ$6:CJ678)</f>
        <v>5474.8335809806831</v>
      </c>
    </row>
    <row r="679" spans="2:94" ht="16" x14ac:dyDescent="0.2">
      <c r="B679" s="103">
        <v>674</v>
      </c>
      <c r="C679" s="103">
        <v>3</v>
      </c>
      <c r="D679" s="103">
        <v>3</v>
      </c>
      <c r="E679" s="103">
        <v>3</v>
      </c>
      <c r="F679" s="104">
        <v>61</v>
      </c>
      <c r="G679" s="103">
        <v>5</v>
      </c>
      <c r="H679" s="103">
        <v>8</v>
      </c>
      <c r="I679" s="104">
        <v>1350</v>
      </c>
      <c r="J679" s="103">
        <v>5</v>
      </c>
      <c r="K679" s="104">
        <v>450</v>
      </c>
      <c r="L679" s="104">
        <v>4050</v>
      </c>
      <c r="M679" s="104">
        <v>500</v>
      </c>
      <c r="N679" s="104">
        <v>0</v>
      </c>
      <c r="O679" s="104">
        <v>545</v>
      </c>
      <c r="P679" s="104">
        <v>1795</v>
      </c>
      <c r="Q679" s="104">
        <v>2255</v>
      </c>
      <c r="R679" s="105">
        <v>0.25</v>
      </c>
      <c r="S679" s="106" t="s">
        <v>66</v>
      </c>
      <c r="U679" s="100">
        <f>AVERAGE(L$6:L679)</f>
        <v>4225.5934718100889</v>
      </c>
      <c r="V679" s="100">
        <f>AVERAGE(P$6:P679)</f>
        <v>1894.1246290801187</v>
      </c>
      <c r="W679" s="100">
        <f>AVERAGE(Q$6:Q679)</f>
        <v>2331.4688427299702</v>
      </c>
      <c r="X679" s="6"/>
      <c r="Z679" s="103">
        <v>674</v>
      </c>
      <c r="AA679" s="103">
        <v>3</v>
      </c>
      <c r="AB679" s="103">
        <v>4</v>
      </c>
      <c r="AC679" s="103">
        <v>2</v>
      </c>
      <c r="AD679" s="104">
        <v>38</v>
      </c>
      <c r="AE679" s="103">
        <v>7</v>
      </c>
      <c r="AF679" s="103">
        <v>9</v>
      </c>
      <c r="AG679" s="104">
        <v>1800</v>
      </c>
      <c r="AH679" s="103">
        <v>6</v>
      </c>
      <c r="AI679" s="104">
        <v>600</v>
      </c>
      <c r="AJ679" s="104">
        <v>6000</v>
      </c>
      <c r="AK679" s="104">
        <v>500</v>
      </c>
      <c r="AL679" s="104">
        <v>0</v>
      </c>
      <c r="AM679" s="104">
        <v>468</v>
      </c>
      <c r="AN679" s="104">
        <v>1868</v>
      </c>
      <c r="AO679" s="104">
        <v>4132</v>
      </c>
      <c r="AP679" s="105">
        <v>0.3</v>
      </c>
      <c r="AQ679" s="106" t="s">
        <v>66</v>
      </c>
      <c r="AS679" s="100">
        <f>AVERAGE(AJ$6:AJ679)</f>
        <v>6118.8427299703262</v>
      </c>
      <c r="AT679" s="100">
        <f>AVERAGE(AN$6:AN679)</f>
        <v>2133.5504451038578</v>
      </c>
      <c r="AU679" s="100">
        <f>AVERAGE(AO$6:AO679)</f>
        <v>3985.2922848664689</v>
      </c>
      <c r="AV679" s="6"/>
      <c r="AX679" s="103">
        <v>674</v>
      </c>
      <c r="AY679" s="103">
        <v>1</v>
      </c>
      <c r="AZ679" s="103">
        <v>2</v>
      </c>
      <c r="BA679" s="103">
        <v>3</v>
      </c>
      <c r="BB679" s="104">
        <v>58</v>
      </c>
      <c r="BC679" s="103">
        <v>9</v>
      </c>
      <c r="BD679" s="103">
        <v>12</v>
      </c>
      <c r="BE679" s="104">
        <v>400</v>
      </c>
      <c r="BF679" s="103">
        <v>11</v>
      </c>
      <c r="BG679" s="104">
        <v>200</v>
      </c>
      <c r="BH679" s="104">
        <v>9400</v>
      </c>
      <c r="BI679" s="104">
        <v>300</v>
      </c>
      <c r="BJ679" s="104">
        <v>0</v>
      </c>
      <c r="BK679" s="104">
        <v>878</v>
      </c>
      <c r="BL679" s="104">
        <v>2828</v>
      </c>
      <c r="BM679" s="104">
        <v>6572</v>
      </c>
      <c r="BN679" s="105">
        <v>0.55000000000000004</v>
      </c>
      <c r="BO679" s="106" t="str">
        <v>No</v>
      </c>
      <c r="BQ679" s="100">
        <f>AVERAGE(BH$6:BH679)</f>
        <v>7456.824925816024</v>
      </c>
      <c r="BR679" s="100">
        <f>AVERAGE(BL$6:BL679)</f>
        <v>2066.5489614243324</v>
      </c>
      <c r="BS679" s="100">
        <f>AVERAGE(BM$6:BM679)</f>
        <v>5390.2759643916916</v>
      </c>
      <c r="BT679" s="6"/>
      <c r="BU679" s="103">
        <v>674</v>
      </c>
      <c r="BV679" s="103">
        <v>4</v>
      </c>
      <c r="BW679" s="103">
        <v>3</v>
      </c>
      <c r="BX679" s="103">
        <v>3</v>
      </c>
      <c r="BY679" s="104">
        <v>41</v>
      </c>
      <c r="BZ679" s="103">
        <v>5</v>
      </c>
      <c r="CA679" s="103">
        <v>8</v>
      </c>
      <c r="CB679" s="104">
        <v>1600</v>
      </c>
      <c r="CC679" s="103">
        <v>4</v>
      </c>
      <c r="CD679" s="104">
        <v>300</v>
      </c>
      <c r="CE679" s="104">
        <v>5100</v>
      </c>
      <c r="CF679" s="104">
        <v>300</v>
      </c>
      <c r="CG679" s="104">
        <v>0</v>
      </c>
      <c r="CH679" s="104">
        <v>404</v>
      </c>
      <c r="CI679" s="104">
        <v>1304</v>
      </c>
      <c r="CJ679" s="104">
        <v>3796</v>
      </c>
      <c r="CK679" s="105">
        <v>0.2</v>
      </c>
      <c r="CL679" s="106" t="s">
        <v>66</v>
      </c>
      <c r="CN679" s="100">
        <f>AVERAGE(CE$6:CE679)</f>
        <v>7571.8100890207716</v>
      </c>
      <c r="CO679" s="100">
        <f>AVERAGE(CI$6:CI679)</f>
        <v>2099.4673590504449</v>
      </c>
      <c r="CP679" s="100">
        <f>AVERAGE(CJ$6:CJ679)</f>
        <v>5472.3427299703262</v>
      </c>
    </row>
    <row r="680" spans="2:94" ht="16" x14ac:dyDescent="0.2">
      <c r="B680" s="103">
        <v>675</v>
      </c>
      <c r="C680" s="103">
        <v>4</v>
      </c>
      <c r="D680" s="103">
        <v>4</v>
      </c>
      <c r="E680" s="103">
        <v>1</v>
      </c>
      <c r="F680" s="104">
        <v>41</v>
      </c>
      <c r="G680" s="103">
        <v>7</v>
      </c>
      <c r="H680" s="103">
        <v>8</v>
      </c>
      <c r="I680" s="104">
        <v>1800</v>
      </c>
      <c r="J680" s="103">
        <v>4</v>
      </c>
      <c r="K680" s="104">
        <v>600</v>
      </c>
      <c r="L680" s="104">
        <v>4200</v>
      </c>
      <c r="M680" s="104">
        <v>500</v>
      </c>
      <c r="N680" s="104">
        <v>0</v>
      </c>
      <c r="O680" s="104">
        <v>404</v>
      </c>
      <c r="P680" s="104">
        <v>1504</v>
      </c>
      <c r="Q680" s="104">
        <v>2696</v>
      </c>
      <c r="R680" s="105">
        <v>0.2</v>
      </c>
      <c r="S680" s="106" t="s">
        <v>66</v>
      </c>
      <c r="U680" s="100">
        <f>AVERAGE(L$6:L680)</f>
        <v>4225.5555555555557</v>
      </c>
      <c r="V680" s="100">
        <f>AVERAGE(P$6:P680)</f>
        <v>1893.5466666666666</v>
      </c>
      <c r="W680" s="100">
        <f>AVERAGE(Q$6:Q680)</f>
        <v>2332.008888888889</v>
      </c>
      <c r="X680" s="6"/>
      <c r="Z680" s="103">
        <v>675</v>
      </c>
      <c r="AA680" s="103">
        <v>1</v>
      </c>
      <c r="AB680" s="103">
        <v>2</v>
      </c>
      <c r="AC680" s="103">
        <v>1</v>
      </c>
      <c r="AD680" s="104">
        <v>43</v>
      </c>
      <c r="AE680" s="103">
        <v>7</v>
      </c>
      <c r="AF680" s="103">
        <v>8</v>
      </c>
      <c r="AG680" s="104">
        <v>600</v>
      </c>
      <c r="AH680" s="103">
        <v>7</v>
      </c>
      <c r="AI680" s="104">
        <v>300</v>
      </c>
      <c r="AJ680" s="104">
        <v>5100</v>
      </c>
      <c r="AK680" s="104">
        <v>500</v>
      </c>
      <c r="AL680" s="104">
        <v>0</v>
      </c>
      <c r="AM680" s="104">
        <v>541</v>
      </c>
      <c r="AN680" s="104">
        <v>2091</v>
      </c>
      <c r="AO680" s="104">
        <v>3009</v>
      </c>
      <c r="AP680" s="105">
        <v>0.35</v>
      </c>
      <c r="AQ680" s="106" t="s">
        <v>66</v>
      </c>
      <c r="AS680" s="100">
        <f>AVERAGE(AJ$6:AJ680)</f>
        <v>6117.333333333333</v>
      </c>
      <c r="AT680" s="100">
        <f>AVERAGE(AN$6:AN680)</f>
        <v>2133.4874074074073</v>
      </c>
      <c r="AU680" s="100">
        <f>AVERAGE(AO$6:AO680)</f>
        <v>3983.8459259259257</v>
      </c>
      <c r="AV680" s="6"/>
      <c r="AX680" s="103">
        <v>675</v>
      </c>
      <c r="AY680" s="103">
        <v>2</v>
      </c>
      <c r="AZ680" s="103">
        <v>3</v>
      </c>
      <c r="BA680" s="103">
        <v>2</v>
      </c>
      <c r="BB680" s="104">
        <v>63</v>
      </c>
      <c r="BC680" s="103">
        <v>10</v>
      </c>
      <c r="BD680" s="103">
        <v>12</v>
      </c>
      <c r="BE680" s="104">
        <v>800</v>
      </c>
      <c r="BF680" s="103">
        <v>10</v>
      </c>
      <c r="BG680" s="104">
        <v>300</v>
      </c>
      <c r="BH680" s="104">
        <v>9100</v>
      </c>
      <c r="BI680" s="104">
        <v>300</v>
      </c>
      <c r="BJ680" s="104">
        <v>0</v>
      </c>
      <c r="BK680" s="104">
        <v>870</v>
      </c>
      <c r="BL680" s="104">
        <v>2670</v>
      </c>
      <c r="BM680" s="104">
        <v>6430</v>
      </c>
      <c r="BN680" s="105">
        <v>0.5</v>
      </c>
      <c r="BO680" s="106" t="str">
        <v>No</v>
      </c>
      <c r="BQ680" s="100">
        <f>AVERAGE(BH$6:BH680)</f>
        <v>7459.2592592592591</v>
      </c>
      <c r="BR680" s="100">
        <f>AVERAGE(BL$6:BL680)</f>
        <v>2067.4429629629631</v>
      </c>
      <c r="BS680" s="100">
        <f>AVERAGE(BM$6:BM680)</f>
        <v>5391.8162962962961</v>
      </c>
      <c r="BT680" s="6"/>
      <c r="BU680" s="103">
        <v>675</v>
      </c>
      <c r="BV680" s="103">
        <v>5</v>
      </c>
      <c r="BW680" s="103">
        <v>5</v>
      </c>
      <c r="BX680" s="103">
        <v>4</v>
      </c>
      <c r="BY680" s="104">
        <v>62</v>
      </c>
      <c r="BZ680" s="103">
        <v>8</v>
      </c>
      <c r="CA680" s="103">
        <v>12</v>
      </c>
      <c r="CB680" s="104">
        <v>2000</v>
      </c>
      <c r="CC680" s="103">
        <v>7</v>
      </c>
      <c r="CD680" s="104">
        <v>500</v>
      </c>
      <c r="CE680" s="104">
        <v>8100</v>
      </c>
      <c r="CF680" s="104">
        <v>300</v>
      </c>
      <c r="CG680" s="104">
        <v>0</v>
      </c>
      <c r="CH680" s="104">
        <v>674</v>
      </c>
      <c r="CI680" s="104">
        <v>2024</v>
      </c>
      <c r="CJ680" s="104">
        <v>6076</v>
      </c>
      <c r="CK680" s="105">
        <v>0.35</v>
      </c>
      <c r="CL680" s="106" t="s">
        <v>66</v>
      </c>
      <c r="CN680" s="100">
        <f>AVERAGE(CE$6:CE680)</f>
        <v>7572.5925925925922</v>
      </c>
      <c r="CO680" s="100">
        <f>AVERAGE(CI$6:CI680)</f>
        <v>2099.3555555555554</v>
      </c>
      <c r="CP680" s="100">
        <f>AVERAGE(CJ$6:CJ680)</f>
        <v>5473.2370370370372</v>
      </c>
    </row>
    <row r="681" spans="2:94" ht="16" x14ac:dyDescent="0.2">
      <c r="B681" s="103">
        <v>676</v>
      </c>
      <c r="C681" s="103">
        <v>0</v>
      </c>
      <c r="D681" s="103">
        <v>2</v>
      </c>
      <c r="E681" s="103">
        <v>2</v>
      </c>
      <c r="F681" s="104">
        <v>52</v>
      </c>
      <c r="G681" s="103">
        <v>5</v>
      </c>
      <c r="H681" s="103">
        <v>7</v>
      </c>
      <c r="I681" s="104">
        <v>0</v>
      </c>
      <c r="J681" s="103">
        <v>7</v>
      </c>
      <c r="K681" s="104">
        <v>300</v>
      </c>
      <c r="L681" s="104">
        <v>3450</v>
      </c>
      <c r="M681" s="104">
        <v>500</v>
      </c>
      <c r="N681" s="104">
        <v>0</v>
      </c>
      <c r="O681" s="104">
        <v>604</v>
      </c>
      <c r="P681" s="104">
        <v>2154</v>
      </c>
      <c r="Q681" s="104">
        <v>1296</v>
      </c>
      <c r="R681" s="105">
        <v>0.35</v>
      </c>
      <c r="S681" s="106" t="s">
        <v>66</v>
      </c>
      <c r="U681" s="100">
        <f>AVERAGE(L$6:L681)</f>
        <v>4224.4082840236688</v>
      </c>
      <c r="V681" s="100">
        <f>AVERAGE(P$6:P681)</f>
        <v>1893.9319526627219</v>
      </c>
      <c r="W681" s="100">
        <f>AVERAGE(Q$6:Q681)</f>
        <v>2330.4763313609469</v>
      </c>
      <c r="X681" s="6"/>
      <c r="Z681" s="103">
        <v>676</v>
      </c>
      <c r="AA681" s="103">
        <v>3</v>
      </c>
      <c r="AB681" s="103">
        <v>5</v>
      </c>
      <c r="AC681" s="103">
        <v>2</v>
      </c>
      <c r="AD681" s="104">
        <v>25</v>
      </c>
      <c r="AE681" s="103">
        <v>5</v>
      </c>
      <c r="AF681" s="103">
        <v>7</v>
      </c>
      <c r="AG681" s="104">
        <v>1800</v>
      </c>
      <c r="AH681" s="103">
        <v>4</v>
      </c>
      <c r="AI681" s="104">
        <v>750</v>
      </c>
      <c r="AJ681" s="104">
        <v>4950</v>
      </c>
      <c r="AK681" s="104">
        <v>500</v>
      </c>
      <c r="AL681" s="104">
        <v>0</v>
      </c>
      <c r="AM681" s="104">
        <v>340</v>
      </c>
      <c r="AN681" s="104">
        <v>1440</v>
      </c>
      <c r="AO681" s="104">
        <v>3510</v>
      </c>
      <c r="AP681" s="105">
        <v>0.2</v>
      </c>
      <c r="AQ681" s="106" t="s">
        <v>66</v>
      </c>
      <c r="AS681" s="100">
        <f>AVERAGE(AJ$6:AJ681)</f>
        <v>6115.6065088757396</v>
      </c>
      <c r="AT681" s="100">
        <f>AVERAGE(AN$6:AN681)</f>
        <v>2132.4615384615386</v>
      </c>
      <c r="AU681" s="100">
        <f>AVERAGE(AO$6:AO681)</f>
        <v>3983.144970414201</v>
      </c>
      <c r="AV681" s="6"/>
      <c r="AX681" s="103">
        <v>676</v>
      </c>
      <c r="AY681" s="103">
        <v>4</v>
      </c>
      <c r="AZ681" s="103">
        <v>5</v>
      </c>
      <c r="BA681" s="103">
        <v>1</v>
      </c>
      <c r="BB681" s="104">
        <v>30</v>
      </c>
      <c r="BC681" s="103">
        <v>8</v>
      </c>
      <c r="BD681" s="103">
        <v>9</v>
      </c>
      <c r="BE681" s="104">
        <v>1600</v>
      </c>
      <c r="BF681" s="103">
        <v>5</v>
      </c>
      <c r="BG681" s="104">
        <v>500</v>
      </c>
      <c r="BH681" s="104">
        <v>6100</v>
      </c>
      <c r="BI681" s="104">
        <v>300</v>
      </c>
      <c r="BJ681" s="104">
        <v>0</v>
      </c>
      <c r="BK681" s="104">
        <v>390</v>
      </c>
      <c r="BL681" s="104">
        <v>1440</v>
      </c>
      <c r="BM681" s="104">
        <v>4660</v>
      </c>
      <c r="BN681" s="105">
        <v>0.25</v>
      </c>
      <c r="BO681" s="106" t="str">
        <v>No</v>
      </c>
      <c r="BQ681" s="100">
        <f>AVERAGE(BH$6:BH681)</f>
        <v>7457.248520710059</v>
      </c>
      <c r="BR681" s="100">
        <f>AVERAGE(BL$6:BL681)</f>
        <v>2066.5147928994083</v>
      </c>
      <c r="BS681" s="100">
        <f>AVERAGE(BM$6:BM681)</f>
        <v>5390.7337278106506</v>
      </c>
      <c r="BT681" s="6"/>
      <c r="BU681" s="103">
        <v>676</v>
      </c>
      <c r="BV681" s="103">
        <v>4</v>
      </c>
      <c r="BW681" s="103">
        <v>3</v>
      </c>
      <c r="BX681" s="103">
        <v>3</v>
      </c>
      <c r="BY681" s="104">
        <v>38</v>
      </c>
      <c r="BZ681" s="103">
        <v>8</v>
      </c>
      <c r="CA681" s="103">
        <v>11</v>
      </c>
      <c r="CB681" s="104">
        <v>1600</v>
      </c>
      <c r="CC681" s="103">
        <v>7</v>
      </c>
      <c r="CD681" s="104">
        <v>300</v>
      </c>
      <c r="CE681" s="104">
        <v>7500</v>
      </c>
      <c r="CF681" s="104">
        <v>300</v>
      </c>
      <c r="CG681" s="104">
        <v>0</v>
      </c>
      <c r="CH681" s="104">
        <v>506</v>
      </c>
      <c r="CI681" s="104">
        <v>1856</v>
      </c>
      <c r="CJ681" s="104">
        <v>5644</v>
      </c>
      <c r="CK681" s="105">
        <v>0.35</v>
      </c>
      <c r="CL681" s="106" t="s">
        <v>66</v>
      </c>
      <c r="CN681" s="100">
        <f>AVERAGE(CE$6:CE681)</f>
        <v>7572.4852071005917</v>
      </c>
      <c r="CO681" s="100">
        <f>AVERAGE(CI$6:CI681)</f>
        <v>2098.9955621301774</v>
      </c>
      <c r="CP681" s="100">
        <f>AVERAGE(CJ$6:CJ681)</f>
        <v>5473.4896449704138</v>
      </c>
    </row>
    <row r="682" spans="2:94" ht="16" x14ac:dyDescent="0.2">
      <c r="B682" s="103">
        <v>677</v>
      </c>
      <c r="C682" s="103">
        <v>5</v>
      </c>
      <c r="D682" s="103">
        <v>4</v>
      </c>
      <c r="E682" s="103">
        <v>3</v>
      </c>
      <c r="F682" s="104">
        <v>77</v>
      </c>
      <c r="G682" s="103">
        <v>6</v>
      </c>
      <c r="H682" s="103">
        <v>9</v>
      </c>
      <c r="I682" s="104">
        <v>2250</v>
      </c>
      <c r="J682" s="103">
        <v>4</v>
      </c>
      <c r="K682" s="104">
        <v>600</v>
      </c>
      <c r="L682" s="104">
        <v>4650</v>
      </c>
      <c r="M682" s="104">
        <v>500</v>
      </c>
      <c r="N682" s="104">
        <v>0</v>
      </c>
      <c r="O682" s="104">
        <v>548</v>
      </c>
      <c r="P682" s="104">
        <v>1648</v>
      </c>
      <c r="Q682" s="104">
        <v>3002</v>
      </c>
      <c r="R682" s="105">
        <v>0.2</v>
      </c>
      <c r="S682" s="106" t="s">
        <v>66</v>
      </c>
      <c r="U682" s="100">
        <f>AVERAGE(L$6:L682)</f>
        <v>4225.0369276218607</v>
      </c>
      <c r="V682" s="100">
        <f>AVERAGE(P$6:P682)</f>
        <v>1893.5686853766617</v>
      </c>
      <c r="W682" s="100">
        <f>AVERAGE(Q$6:Q682)</f>
        <v>2331.4682422451992</v>
      </c>
      <c r="X682" s="6"/>
      <c r="Z682" s="103">
        <v>677</v>
      </c>
      <c r="AA682" s="103">
        <v>3</v>
      </c>
      <c r="AB682" s="103">
        <v>3</v>
      </c>
      <c r="AC682" s="103">
        <v>3</v>
      </c>
      <c r="AD682" s="104">
        <v>33</v>
      </c>
      <c r="AE682" s="103">
        <v>7</v>
      </c>
      <c r="AF682" s="103">
        <v>10</v>
      </c>
      <c r="AG682" s="104">
        <v>1800</v>
      </c>
      <c r="AH682" s="103">
        <v>7</v>
      </c>
      <c r="AI682" s="104">
        <v>450</v>
      </c>
      <c r="AJ682" s="104">
        <v>6450</v>
      </c>
      <c r="AK682" s="104">
        <v>500</v>
      </c>
      <c r="AL682" s="104">
        <v>0</v>
      </c>
      <c r="AM682" s="104">
        <v>471</v>
      </c>
      <c r="AN682" s="104">
        <v>2021</v>
      </c>
      <c r="AO682" s="104">
        <v>4429</v>
      </c>
      <c r="AP682" s="105">
        <v>0.35</v>
      </c>
      <c r="AQ682" s="106" t="s">
        <v>66</v>
      </c>
      <c r="AS682" s="100">
        <f>AVERAGE(AJ$6:AJ682)</f>
        <v>6116.1004431314623</v>
      </c>
      <c r="AT682" s="100">
        <f>AVERAGE(AN$6:AN682)</f>
        <v>2132.2968980797637</v>
      </c>
      <c r="AU682" s="100">
        <f>AVERAGE(AO$6:AO682)</f>
        <v>3983.8035450516986</v>
      </c>
      <c r="AV682" s="6"/>
      <c r="AX682" s="103">
        <v>677</v>
      </c>
      <c r="AY682" s="103">
        <v>1</v>
      </c>
      <c r="AZ682" s="103">
        <v>3</v>
      </c>
      <c r="BA682" s="103">
        <v>4</v>
      </c>
      <c r="BB682" s="104">
        <v>50</v>
      </c>
      <c r="BC682" s="103">
        <v>7</v>
      </c>
      <c r="BD682" s="103">
        <v>11</v>
      </c>
      <c r="BE682" s="104">
        <v>400</v>
      </c>
      <c r="BF682" s="103">
        <v>10</v>
      </c>
      <c r="BG682" s="104">
        <v>300</v>
      </c>
      <c r="BH682" s="104">
        <v>8700</v>
      </c>
      <c r="BI682" s="104">
        <v>300</v>
      </c>
      <c r="BJ682" s="104">
        <v>0</v>
      </c>
      <c r="BK682" s="104">
        <v>740</v>
      </c>
      <c r="BL682" s="104">
        <v>2540</v>
      </c>
      <c r="BM682" s="104">
        <v>6160</v>
      </c>
      <c r="BN682" s="105">
        <v>0.5</v>
      </c>
      <c r="BO682" s="106" t="str">
        <v>No</v>
      </c>
      <c r="BQ682" s="100">
        <f>AVERAGE(BH$6:BH682)</f>
        <v>7459.0841949778433</v>
      </c>
      <c r="BR682" s="100">
        <f>AVERAGE(BL$6:BL682)</f>
        <v>2067.2141802067945</v>
      </c>
      <c r="BS682" s="100">
        <f>AVERAGE(BM$6:BM682)</f>
        <v>5391.8700147710488</v>
      </c>
      <c r="BT682" s="6"/>
      <c r="BU682" s="103">
        <v>677</v>
      </c>
      <c r="BV682" s="103">
        <v>1</v>
      </c>
      <c r="BW682" s="103">
        <v>4</v>
      </c>
      <c r="BX682" s="103">
        <v>1</v>
      </c>
      <c r="BY682" s="104">
        <v>42</v>
      </c>
      <c r="BZ682" s="103">
        <v>10</v>
      </c>
      <c r="CA682" s="103">
        <v>11</v>
      </c>
      <c r="CB682" s="104">
        <v>400</v>
      </c>
      <c r="CC682" s="103">
        <v>10</v>
      </c>
      <c r="CD682" s="104">
        <v>400</v>
      </c>
      <c r="CE682" s="104">
        <v>8800</v>
      </c>
      <c r="CF682" s="104">
        <v>300</v>
      </c>
      <c r="CG682" s="104">
        <v>0</v>
      </c>
      <c r="CH682" s="104">
        <v>660</v>
      </c>
      <c r="CI682" s="104">
        <v>2460</v>
      </c>
      <c r="CJ682" s="104">
        <v>6340</v>
      </c>
      <c r="CK682" s="105">
        <v>0.5</v>
      </c>
      <c r="CL682" s="106" t="s">
        <v>66</v>
      </c>
      <c r="CN682" s="100">
        <f>AVERAGE(CE$6:CE682)</f>
        <v>7574.2983751846377</v>
      </c>
      <c r="CO682" s="100">
        <f>AVERAGE(CI$6:CI682)</f>
        <v>2099.5288035450517</v>
      </c>
      <c r="CP682" s="100">
        <f>AVERAGE(CJ$6:CJ682)</f>
        <v>5474.7695716395865</v>
      </c>
    </row>
    <row r="683" spans="2:94" ht="16" x14ac:dyDescent="0.2">
      <c r="B683" s="103">
        <v>678</v>
      </c>
      <c r="C683" s="103">
        <v>5</v>
      </c>
      <c r="D683" s="103">
        <v>1</v>
      </c>
      <c r="E683" s="103">
        <v>2</v>
      </c>
      <c r="F683" s="104">
        <v>42</v>
      </c>
      <c r="G683" s="103">
        <v>8</v>
      </c>
      <c r="H683" s="103">
        <v>10</v>
      </c>
      <c r="I683" s="104">
        <v>2250</v>
      </c>
      <c r="J683" s="103">
        <v>5</v>
      </c>
      <c r="K683" s="104">
        <v>150</v>
      </c>
      <c r="L683" s="104">
        <v>4650</v>
      </c>
      <c r="M683" s="104">
        <v>500</v>
      </c>
      <c r="N683" s="104">
        <v>0</v>
      </c>
      <c r="O683" s="104">
        <v>450</v>
      </c>
      <c r="P683" s="104">
        <v>1700</v>
      </c>
      <c r="Q683" s="104">
        <v>2950</v>
      </c>
      <c r="R683" s="105">
        <v>0.25</v>
      </c>
      <c r="S683" s="106" t="s">
        <v>66</v>
      </c>
      <c r="U683" s="100">
        <f>AVERAGE(L$6:L683)</f>
        <v>4225.6637168141597</v>
      </c>
      <c r="V683" s="100">
        <f>AVERAGE(P$6:P683)</f>
        <v>1893.283185840708</v>
      </c>
      <c r="W683" s="100">
        <f>AVERAGE(Q$6:Q683)</f>
        <v>2332.3805309734512</v>
      </c>
      <c r="X683" s="6"/>
      <c r="Z683" s="103">
        <v>678</v>
      </c>
      <c r="AA683" s="103">
        <v>3</v>
      </c>
      <c r="AB683" s="103">
        <v>2</v>
      </c>
      <c r="AC683" s="103">
        <v>3</v>
      </c>
      <c r="AD683" s="104">
        <v>73</v>
      </c>
      <c r="AE683" s="103">
        <v>8</v>
      </c>
      <c r="AF683" s="103">
        <v>11</v>
      </c>
      <c r="AG683" s="104">
        <v>1800</v>
      </c>
      <c r="AH683" s="103">
        <v>8</v>
      </c>
      <c r="AI683" s="104">
        <v>300</v>
      </c>
      <c r="AJ683" s="104">
        <v>6900</v>
      </c>
      <c r="AK683" s="104">
        <v>500</v>
      </c>
      <c r="AL683" s="104">
        <v>0</v>
      </c>
      <c r="AM683" s="104">
        <v>824</v>
      </c>
      <c r="AN683" s="104">
        <v>2524</v>
      </c>
      <c r="AO683" s="104">
        <v>4376</v>
      </c>
      <c r="AP683" s="105">
        <v>0.4</v>
      </c>
      <c r="AQ683" s="106" t="s">
        <v>66</v>
      </c>
      <c r="AS683" s="100">
        <f>AVERAGE(AJ$6:AJ683)</f>
        <v>6117.2566371681414</v>
      </c>
      <c r="AT683" s="100">
        <f>AVERAGE(AN$6:AN683)</f>
        <v>2132.8746312684366</v>
      </c>
      <c r="AU683" s="100">
        <f>AVERAGE(AO$6:AO683)</f>
        <v>3984.3820058997048</v>
      </c>
      <c r="AV683" s="6"/>
      <c r="AX683" s="103">
        <v>678</v>
      </c>
      <c r="AY683" s="103">
        <v>1</v>
      </c>
      <c r="AZ683" s="103">
        <v>4</v>
      </c>
      <c r="BA683" s="103">
        <v>5</v>
      </c>
      <c r="BB683" s="104">
        <v>61</v>
      </c>
      <c r="BC683" s="103">
        <v>9</v>
      </c>
      <c r="BD683" s="103">
        <v>14</v>
      </c>
      <c r="BE683" s="104">
        <v>400</v>
      </c>
      <c r="BF683" s="103">
        <v>13</v>
      </c>
      <c r="BG683" s="104">
        <v>400</v>
      </c>
      <c r="BH683" s="104">
        <v>11200</v>
      </c>
      <c r="BI683" s="104">
        <v>300</v>
      </c>
      <c r="BJ683" s="104">
        <v>0</v>
      </c>
      <c r="BK683" s="104">
        <v>1033</v>
      </c>
      <c r="BL683" s="104">
        <v>3283</v>
      </c>
      <c r="BM683" s="104">
        <v>7917</v>
      </c>
      <c r="BN683" s="105">
        <v>0.65</v>
      </c>
      <c r="BO683" s="106" t="str">
        <v>No</v>
      </c>
      <c r="BQ683" s="100">
        <f>AVERAGE(BH$6:BH683)</f>
        <v>7464.6017699115046</v>
      </c>
      <c r="BR683" s="100">
        <f>AVERAGE(BL$6:BL683)</f>
        <v>2069.0073746312682</v>
      </c>
      <c r="BS683" s="100">
        <f>AVERAGE(BM$6:BM683)</f>
        <v>5395.5943952802363</v>
      </c>
      <c r="BT683" s="6"/>
      <c r="BU683" s="103">
        <v>678</v>
      </c>
      <c r="BV683" s="103">
        <v>2</v>
      </c>
      <c r="BW683" s="103">
        <v>3</v>
      </c>
      <c r="BX683" s="103">
        <v>4</v>
      </c>
      <c r="BY683" s="104">
        <v>61</v>
      </c>
      <c r="BZ683" s="103">
        <v>6</v>
      </c>
      <c r="CA683" s="103">
        <v>10</v>
      </c>
      <c r="CB683" s="104">
        <v>800</v>
      </c>
      <c r="CC683" s="103">
        <v>8</v>
      </c>
      <c r="CD683" s="104">
        <v>300</v>
      </c>
      <c r="CE683" s="104">
        <v>7500</v>
      </c>
      <c r="CF683" s="104">
        <v>300</v>
      </c>
      <c r="CG683" s="104">
        <v>0</v>
      </c>
      <c r="CH683" s="104">
        <v>728</v>
      </c>
      <c r="CI683" s="104">
        <v>2228</v>
      </c>
      <c r="CJ683" s="104">
        <v>5272</v>
      </c>
      <c r="CK683" s="105">
        <v>0.4</v>
      </c>
      <c r="CL683" s="106" t="s">
        <v>66</v>
      </c>
      <c r="CN683" s="100">
        <f>AVERAGE(CE$6:CE683)</f>
        <v>7574.1887905604717</v>
      </c>
      <c r="CO683" s="100">
        <f>AVERAGE(CI$6:CI683)</f>
        <v>2099.7182890855456</v>
      </c>
      <c r="CP683" s="100">
        <f>AVERAGE(CJ$6:CJ683)</f>
        <v>5474.4705014749261</v>
      </c>
    </row>
    <row r="684" spans="2:94" ht="16" x14ac:dyDescent="0.2">
      <c r="B684" s="103">
        <v>679</v>
      </c>
      <c r="C684" s="103">
        <v>3</v>
      </c>
      <c r="D684" s="103">
        <v>1</v>
      </c>
      <c r="E684" s="103">
        <v>3</v>
      </c>
      <c r="F684" s="104">
        <v>51</v>
      </c>
      <c r="G684" s="103">
        <v>5</v>
      </c>
      <c r="H684" s="103">
        <v>8</v>
      </c>
      <c r="I684" s="104">
        <v>1350</v>
      </c>
      <c r="J684" s="103">
        <v>5</v>
      </c>
      <c r="K684" s="104">
        <v>150</v>
      </c>
      <c r="L684" s="104">
        <v>3750</v>
      </c>
      <c r="M684" s="104">
        <v>500</v>
      </c>
      <c r="N684" s="104">
        <v>0</v>
      </c>
      <c r="O684" s="104">
        <v>495</v>
      </c>
      <c r="P684" s="104">
        <v>1745</v>
      </c>
      <c r="Q684" s="104">
        <v>2005</v>
      </c>
      <c r="R684" s="105">
        <v>0.25</v>
      </c>
      <c r="S684" s="106" t="s">
        <v>66</v>
      </c>
      <c r="U684" s="100">
        <f>AVERAGE(L$6:L684)</f>
        <v>4224.9631811487479</v>
      </c>
      <c r="V684" s="100">
        <f>AVERAGE(P$6:P684)</f>
        <v>1893.0648011782032</v>
      </c>
      <c r="W684" s="100">
        <f>AVERAGE(Q$6:Q684)</f>
        <v>2331.8983799705447</v>
      </c>
      <c r="X684" s="6"/>
      <c r="Z684" s="103">
        <v>679</v>
      </c>
      <c r="AA684" s="103">
        <v>5</v>
      </c>
      <c r="AB684" s="103">
        <v>5</v>
      </c>
      <c r="AC684" s="103">
        <v>3</v>
      </c>
      <c r="AD684" s="104">
        <v>37</v>
      </c>
      <c r="AE684" s="103">
        <v>7</v>
      </c>
      <c r="AF684" s="103">
        <v>10</v>
      </c>
      <c r="AG684" s="104">
        <v>3000</v>
      </c>
      <c r="AH684" s="103">
        <v>5</v>
      </c>
      <c r="AI684" s="104">
        <v>750</v>
      </c>
      <c r="AJ684" s="104">
        <v>6750</v>
      </c>
      <c r="AK684" s="104">
        <v>500</v>
      </c>
      <c r="AL684" s="104">
        <v>0</v>
      </c>
      <c r="AM684" s="104">
        <v>425</v>
      </c>
      <c r="AN684" s="104">
        <v>1675</v>
      </c>
      <c r="AO684" s="104">
        <v>5075</v>
      </c>
      <c r="AP684" s="105">
        <v>0.25</v>
      </c>
      <c r="AQ684" s="106" t="s">
        <v>66</v>
      </c>
      <c r="AS684" s="100">
        <f>AVERAGE(AJ$6:AJ684)</f>
        <v>6118.1885125184099</v>
      </c>
      <c r="AT684" s="100">
        <f>AVERAGE(AN$6:AN684)</f>
        <v>2132.2002945508102</v>
      </c>
      <c r="AU684" s="100">
        <f>AVERAGE(AO$6:AO684)</f>
        <v>3985.9882179675992</v>
      </c>
      <c r="AV684" s="6"/>
      <c r="AX684" s="103">
        <v>679</v>
      </c>
      <c r="AY684" s="103">
        <v>3</v>
      </c>
      <c r="AZ684" s="103">
        <v>2</v>
      </c>
      <c r="BA684" s="103">
        <v>3</v>
      </c>
      <c r="BB684" s="104">
        <v>27</v>
      </c>
      <c r="BC684" s="103">
        <v>8</v>
      </c>
      <c r="BD684" s="103">
        <v>11</v>
      </c>
      <c r="BE684" s="104">
        <v>1200</v>
      </c>
      <c r="BF684" s="103">
        <v>8</v>
      </c>
      <c r="BG684" s="104">
        <v>200</v>
      </c>
      <c r="BH684" s="104">
        <v>7800</v>
      </c>
      <c r="BI684" s="104">
        <v>300</v>
      </c>
      <c r="BJ684" s="104">
        <v>0</v>
      </c>
      <c r="BK684" s="104">
        <v>456</v>
      </c>
      <c r="BL684" s="104">
        <v>1956</v>
      </c>
      <c r="BM684" s="104">
        <v>5844</v>
      </c>
      <c r="BN684" s="105">
        <v>0.4</v>
      </c>
      <c r="BO684" s="106" t="str">
        <v>No</v>
      </c>
      <c r="BQ684" s="100">
        <f>AVERAGE(BH$6:BH684)</f>
        <v>7465.0957290132546</v>
      </c>
      <c r="BR684" s="100">
        <f>AVERAGE(BL$6:BL684)</f>
        <v>2068.8409425625919</v>
      </c>
      <c r="BS684" s="100">
        <f>AVERAGE(BM$6:BM684)</f>
        <v>5396.2547864506623</v>
      </c>
      <c r="BT684" s="6"/>
      <c r="BU684" s="103">
        <v>679</v>
      </c>
      <c r="BV684" s="103">
        <v>2</v>
      </c>
      <c r="BW684" s="103">
        <v>4</v>
      </c>
      <c r="BX684" s="103">
        <v>3</v>
      </c>
      <c r="BY684" s="104">
        <v>65</v>
      </c>
      <c r="BZ684" s="103">
        <v>5</v>
      </c>
      <c r="CA684" s="103">
        <v>8</v>
      </c>
      <c r="CB684" s="104">
        <v>800</v>
      </c>
      <c r="CC684" s="103">
        <v>6</v>
      </c>
      <c r="CD684" s="104">
        <v>400</v>
      </c>
      <c r="CE684" s="104">
        <v>6000</v>
      </c>
      <c r="CF684" s="104">
        <v>300</v>
      </c>
      <c r="CG684" s="104">
        <v>0</v>
      </c>
      <c r="CH684" s="104">
        <v>630</v>
      </c>
      <c r="CI684" s="104">
        <v>1830</v>
      </c>
      <c r="CJ684" s="104">
        <v>4170</v>
      </c>
      <c r="CK684" s="105">
        <v>0.3</v>
      </c>
      <c r="CL684" s="106" t="s">
        <v>66</v>
      </c>
      <c r="CN684" s="100">
        <f>AVERAGE(CE$6:CE684)</f>
        <v>7571.8703976435936</v>
      </c>
      <c r="CO684" s="100">
        <f>AVERAGE(CI$6:CI684)</f>
        <v>2099.3210603829161</v>
      </c>
      <c r="CP684" s="100">
        <f>AVERAGE(CJ$6:CJ684)</f>
        <v>5472.549337260677</v>
      </c>
    </row>
    <row r="685" spans="2:94" ht="16" x14ac:dyDescent="0.2">
      <c r="B685" s="103">
        <v>680</v>
      </c>
      <c r="C685" s="103">
        <v>1</v>
      </c>
      <c r="D685" s="103">
        <v>4</v>
      </c>
      <c r="E685" s="103">
        <v>3</v>
      </c>
      <c r="F685" s="104">
        <v>50</v>
      </c>
      <c r="G685" s="103">
        <v>6</v>
      </c>
      <c r="H685" s="103">
        <v>9</v>
      </c>
      <c r="I685" s="104">
        <v>450</v>
      </c>
      <c r="J685" s="103">
        <v>8</v>
      </c>
      <c r="K685" s="104">
        <v>600</v>
      </c>
      <c r="L685" s="104">
        <v>4650</v>
      </c>
      <c r="M685" s="104">
        <v>500</v>
      </c>
      <c r="N685" s="104">
        <v>0</v>
      </c>
      <c r="O685" s="104">
        <v>640</v>
      </c>
      <c r="P685" s="104">
        <v>2340</v>
      </c>
      <c r="Q685" s="104">
        <v>2310</v>
      </c>
      <c r="R685" s="105">
        <v>0.4</v>
      </c>
      <c r="S685" s="106" t="s">
        <v>66</v>
      </c>
      <c r="U685" s="100">
        <f>AVERAGE(L$6:L685)</f>
        <v>4225.588235294118</v>
      </c>
      <c r="V685" s="100">
        <f>AVERAGE(P$6:P685)</f>
        <v>1893.7220588235293</v>
      </c>
      <c r="W685" s="100">
        <f>AVERAGE(Q$6:Q685)</f>
        <v>2331.866176470588</v>
      </c>
      <c r="X685" s="6"/>
      <c r="Z685" s="103">
        <v>680</v>
      </c>
      <c r="AA685" s="103">
        <v>3</v>
      </c>
      <c r="AB685" s="103">
        <v>3</v>
      </c>
      <c r="AC685" s="103">
        <v>3</v>
      </c>
      <c r="AD685" s="104">
        <v>67</v>
      </c>
      <c r="AE685" s="103">
        <v>9</v>
      </c>
      <c r="AF685" s="103">
        <v>12</v>
      </c>
      <c r="AG685" s="104">
        <v>1800</v>
      </c>
      <c r="AH685" s="103">
        <v>9</v>
      </c>
      <c r="AI685" s="104">
        <v>450</v>
      </c>
      <c r="AJ685" s="104">
        <v>7650</v>
      </c>
      <c r="AK685" s="104">
        <v>500</v>
      </c>
      <c r="AL685" s="104">
        <v>0</v>
      </c>
      <c r="AM685" s="104">
        <v>843</v>
      </c>
      <c r="AN685" s="104">
        <v>2693</v>
      </c>
      <c r="AO685" s="104">
        <v>4957</v>
      </c>
      <c r="AP685" s="105">
        <v>0.45</v>
      </c>
      <c r="AQ685" s="106" t="s">
        <v>66</v>
      </c>
      <c r="AS685" s="100">
        <f>AVERAGE(AJ$6:AJ685)</f>
        <v>6120.4411764705883</v>
      </c>
      <c r="AT685" s="100">
        <f>AVERAGE(AN$6:AN685)</f>
        <v>2133.0250000000001</v>
      </c>
      <c r="AU685" s="100">
        <f>AVERAGE(AO$6:AO685)</f>
        <v>3987.4161764705882</v>
      </c>
      <c r="AV685" s="6"/>
      <c r="AX685" s="103">
        <v>680</v>
      </c>
      <c r="AY685" s="103">
        <v>3</v>
      </c>
      <c r="AZ685" s="103">
        <v>4</v>
      </c>
      <c r="BA685" s="103">
        <v>3</v>
      </c>
      <c r="BB685" s="104">
        <v>44</v>
      </c>
      <c r="BC685" s="103">
        <v>9</v>
      </c>
      <c r="BD685" s="103">
        <v>12</v>
      </c>
      <c r="BE685" s="104">
        <v>1200</v>
      </c>
      <c r="BF685" s="103">
        <v>9</v>
      </c>
      <c r="BG685" s="104">
        <v>400</v>
      </c>
      <c r="BH685" s="104">
        <v>8800</v>
      </c>
      <c r="BI685" s="104">
        <v>300</v>
      </c>
      <c r="BJ685" s="104">
        <v>0</v>
      </c>
      <c r="BK685" s="104">
        <v>636</v>
      </c>
      <c r="BL685" s="104">
        <v>2286</v>
      </c>
      <c r="BM685" s="104">
        <v>6514</v>
      </c>
      <c r="BN685" s="105">
        <v>0.45</v>
      </c>
      <c r="BO685" s="106" t="str">
        <v>No</v>
      </c>
      <c r="BQ685" s="100">
        <f>AVERAGE(BH$6:BH685)</f>
        <v>7467.0588235294117</v>
      </c>
      <c r="BR685" s="100">
        <f>AVERAGE(BL$6:BL685)</f>
        <v>2069.160294117647</v>
      </c>
      <c r="BS685" s="100">
        <f>AVERAGE(BM$6:BM685)</f>
        <v>5397.8985294117647</v>
      </c>
      <c r="BT685" s="6"/>
      <c r="BU685" s="103">
        <v>680</v>
      </c>
      <c r="BV685" s="103">
        <v>1</v>
      </c>
      <c r="BW685" s="103">
        <v>3</v>
      </c>
      <c r="BX685" s="103">
        <v>5</v>
      </c>
      <c r="BY685" s="104">
        <v>32</v>
      </c>
      <c r="BZ685" s="103">
        <v>7</v>
      </c>
      <c r="CA685" s="103">
        <v>12</v>
      </c>
      <c r="CB685" s="104">
        <v>400</v>
      </c>
      <c r="CC685" s="103">
        <v>11</v>
      </c>
      <c r="CD685" s="104">
        <v>300</v>
      </c>
      <c r="CE685" s="104">
        <v>9500</v>
      </c>
      <c r="CF685" s="104">
        <v>300</v>
      </c>
      <c r="CG685" s="104">
        <v>0</v>
      </c>
      <c r="CH685" s="104">
        <v>592</v>
      </c>
      <c r="CI685" s="104">
        <v>2542</v>
      </c>
      <c r="CJ685" s="104">
        <v>6958</v>
      </c>
      <c r="CK685" s="105">
        <v>0.55000000000000004</v>
      </c>
      <c r="CL685" s="106" t="s">
        <v>66</v>
      </c>
      <c r="CN685" s="100">
        <f>AVERAGE(CE$6:CE685)</f>
        <v>7574.7058823529414</v>
      </c>
      <c r="CO685" s="100">
        <f>AVERAGE(CI$6:CI685)</f>
        <v>2099.9720588235296</v>
      </c>
      <c r="CP685" s="100">
        <f>AVERAGE(CJ$6:CJ685)</f>
        <v>5474.7338235294119</v>
      </c>
    </row>
    <row r="686" spans="2:94" ht="16" x14ac:dyDescent="0.2">
      <c r="B686" s="103">
        <v>681</v>
      </c>
      <c r="C686" s="103">
        <v>4</v>
      </c>
      <c r="D686" s="103">
        <v>3</v>
      </c>
      <c r="E686" s="103">
        <v>3</v>
      </c>
      <c r="F686" s="104">
        <v>64</v>
      </c>
      <c r="G686" s="103">
        <v>5</v>
      </c>
      <c r="H686" s="103">
        <v>8</v>
      </c>
      <c r="I686" s="104">
        <v>1800</v>
      </c>
      <c r="J686" s="103">
        <v>4</v>
      </c>
      <c r="K686" s="104">
        <v>450</v>
      </c>
      <c r="L686" s="104">
        <v>4050</v>
      </c>
      <c r="M686" s="104">
        <v>500</v>
      </c>
      <c r="N686" s="104">
        <v>0</v>
      </c>
      <c r="O686" s="104">
        <v>496</v>
      </c>
      <c r="P686" s="104">
        <v>1596</v>
      </c>
      <c r="Q686" s="104">
        <v>2454</v>
      </c>
      <c r="R686" s="105">
        <v>0.2</v>
      </c>
      <c r="S686" s="106" t="s">
        <v>66</v>
      </c>
      <c r="U686" s="100">
        <f>AVERAGE(L$6:L686)</f>
        <v>4225.3303964757706</v>
      </c>
      <c r="V686" s="100">
        <f>AVERAGE(P$6:P686)</f>
        <v>1893.2848751835536</v>
      </c>
      <c r="W686" s="100">
        <f>AVERAGE(Q$6:Q686)</f>
        <v>2332.0455212922175</v>
      </c>
      <c r="X686" s="6"/>
      <c r="Z686" s="103">
        <v>681</v>
      </c>
      <c r="AA686" s="103">
        <v>1</v>
      </c>
      <c r="AB686" s="103">
        <v>3</v>
      </c>
      <c r="AC686" s="103">
        <v>4</v>
      </c>
      <c r="AD686" s="104">
        <v>53</v>
      </c>
      <c r="AE686" s="103">
        <v>6</v>
      </c>
      <c r="AF686" s="103">
        <v>10</v>
      </c>
      <c r="AG686" s="104">
        <v>600</v>
      </c>
      <c r="AH686" s="103">
        <v>9</v>
      </c>
      <c r="AI686" s="104">
        <v>450</v>
      </c>
      <c r="AJ686" s="104">
        <v>6450</v>
      </c>
      <c r="AK686" s="104">
        <v>500</v>
      </c>
      <c r="AL686" s="104">
        <v>0</v>
      </c>
      <c r="AM686" s="104">
        <v>717</v>
      </c>
      <c r="AN686" s="104">
        <v>2567</v>
      </c>
      <c r="AO686" s="104">
        <v>3883</v>
      </c>
      <c r="AP686" s="105">
        <v>0.45</v>
      </c>
      <c r="AQ686" s="106" t="s">
        <v>66</v>
      </c>
      <c r="AS686" s="100">
        <f>AVERAGE(AJ$6:AJ686)</f>
        <v>6120.9251101321588</v>
      </c>
      <c r="AT686" s="100">
        <f>AVERAGE(AN$6:AN686)</f>
        <v>2133.6622613803229</v>
      </c>
      <c r="AU686" s="100">
        <f>AVERAGE(AO$6:AO686)</f>
        <v>3987.2628487518355</v>
      </c>
      <c r="AV686" s="6"/>
      <c r="AX686" s="103">
        <v>681</v>
      </c>
      <c r="AY686" s="103">
        <v>3</v>
      </c>
      <c r="AZ686" s="103">
        <v>4</v>
      </c>
      <c r="BA686" s="103">
        <v>2</v>
      </c>
      <c r="BB686" s="104">
        <v>58</v>
      </c>
      <c r="BC686" s="103">
        <v>8</v>
      </c>
      <c r="BD686" s="103">
        <v>10</v>
      </c>
      <c r="BE686" s="104">
        <v>1200</v>
      </c>
      <c r="BF686" s="103">
        <v>7</v>
      </c>
      <c r="BG686" s="104">
        <v>400</v>
      </c>
      <c r="BH686" s="104">
        <v>7200</v>
      </c>
      <c r="BI686" s="104">
        <v>300</v>
      </c>
      <c r="BJ686" s="104">
        <v>0</v>
      </c>
      <c r="BK686" s="104">
        <v>646</v>
      </c>
      <c r="BL686" s="104">
        <v>1996</v>
      </c>
      <c r="BM686" s="104">
        <v>5204</v>
      </c>
      <c r="BN686" s="105">
        <v>0.35</v>
      </c>
      <c r="BO686" s="106" t="str">
        <v>No</v>
      </c>
      <c r="BQ686" s="100">
        <f>AVERAGE(BH$6:BH686)</f>
        <v>7466.666666666667</v>
      </c>
      <c r="BR686" s="100">
        <f>AVERAGE(BL$6:BL686)</f>
        <v>2069.0528634361235</v>
      </c>
      <c r="BS686" s="100">
        <f>AVERAGE(BM$6:BM686)</f>
        <v>5397.6138032305435</v>
      </c>
      <c r="BT686" s="6"/>
      <c r="BU686" s="103">
        <v>681</v>
      </c>
      <c r="BV686" s="103">
        <v>2</v>
      </c>
      <c r="BW686" s="103">
        <v>3</v>
      </c>
      <c r="BX686" s="103">
        <v>3</v>
      </c>
      <c r="BY686" s="104">
        <v>45</v>
      </c>
      <c r="BZ686" s="103">
        <v>8</v>
      </c>
      <c r="CA686" s="103">
        <v>11</v>
      </c>
      <c r="CB686" s="104">
        <v>800</v>
      </c>
      <c r="CC686" s="103">
        <v>9</v>
      </c>
      <c r="CD686" s="104">
        <v>300</v>
      </c>
      <c r="CE686" s="104">
        <v>8300</v>
      </c>
      <c r="CF686" s="104">
        <v>300</v>
      </c>
      <c r="CG686" s="104">
        <v>0</v>
      </c>
      <c r="CH686" s="104">
        <v>645</v>
      </c>
      <c r="CI686" s="104">
        <v>2295</v>
      </c>
      <c r="CJ686" s="104">
        <v>6005</v>
      </c>
      <c r="CK686" s="105">
        <v>0.45</v>
      </c>
      <c r="CL686" s="106" t="s">
        <v>66</v>
      </c>
      <c r="CN686" s="100">
        <f>AVERAGE(CE$6:CE686)</f>
        <v>7575.7709251101323</v>
      </c>
      <c r="CO686" s="100">
        <f>AVERAGE(CI$6:CI686)</f>
        <v>2100.2584434654918</v>
      </c>
      <c r="CP686" s="100">
        <f>AVERAGE(CJ$6:CJ686)</f>
        <v>5475.5124816446405</v>
      </c>
    </row>
    <row r="687" spans="2:94" ht="16" x14ac:dyDescent="0.2">
      <c r="B687" s="103">
        <v>682</v>
      </c>
      <c r="C687" s="103">
        <v>4</v>
      </c>
      <c r="D687" s="103">
        <v>4</v>
      </c>
      <c r="E687" s="103">
        <v>2</v>
      </c>
      <c r="F687" s="104">
        <v>31</v>
      </c>
      <c r="G687" s="103">
        <v>7</v>
      </c>
      <c r="H687" s="103">
        <v>9</v>
      </c>
      <c r="I687" s="104">
        <v>1800</v>
      </c>
      <c r="J687" s="103">
        <v>5</v>
      </c>
      <c r="K687" s="104">
        <v>600</v>
      </c>
      <c r="L687" s="104">
        <v>4650</v>
      </c>
      <c r="M687" s="104">
        <v>500</v>
      </c>
      <c r="N687" s="104">
        <v>0</v>
      </c>
      <c r="O687" s="104">
        <v>395</v>
      </c>
      <c r="P687" s="104">
        <v>1645</v>
      </c>
      <c r="Q687" s="104">
        <v>3005</v>
      </c>
      <c r="R687" s="105">
        <v>0.25</v>
      </c>
      <c r="S687" s="106" t="s">
        <v>66</v>
      </c>
      <c r="U687" s="100">
        <f>AVERAGE(L$6:L687)</f>
        <v>4225.9530791788857</v>
      </c>
      <c r="V687" s="100">
        <f>AVERAGE(P$6:P687)</f>
        <v>1892.9208211143696</v>
      </c>
      <c r="W687" s="100">
        <f>AVERAGE(Q$6:Q687)</f>
        <v>2333.0322580645161</v>
      </c>
      <c r="X687" s="6"/>
      <c r="Z687" s="103">
        <v>682</v>
      </c>
      <c r="AA687" s="103">
        <v>1</v>
      </c>
      <c r="AB687" s="103">
        <v>3</v>
      </c>
      <c r="AC687" s="103">
        <v>1</v>
      </c>
      <c r="AD687" s="104">
        <v>70</v>
      </c>
      <c r="AE687" s="103">
        <v>4</v>
      </c>
      <c r="AF687" s="103">
        <v>5</v>
      </c>
      <c r="AG687" s="104">
        <v>600</v>
      </c>
      <c r="AH687" s="103">
        <v>4</v>
      </c>
      <c r="AI687" s="104">
        <v>450</v>
      </c>
      <c r="AJ687" s="104">
        <v>3450</v>
      </c>
      <c r="AK687" s="104">
        <v>500</v>
      </c>
      <c r="AL687" s="104">
        <v>0</v>
      </c>
      <c r="AM687" s="104">
        <v>520</v>
      </c>
      <c r="AN687" s="104">
        <v>1620</v>
      </c>
      <c r="AO687" s="104">
        <v>1830</v>
      </c>
      <c r="AP687" s="105">
        <v>0.2</v>
      </c>
      <c r="AQ687" s="106" t="s">
        <v>66</v>
      </c>
      <c r="AS687" s="100">
        <f>AVERAGE(AJ$6:AJ687)</f>
        <v>6117.0087976539589</v>
      </c>
      <c r="AT687" s="100">
        <f>AVERAGE(AN$6:AN687)</f>
        <v>2132.909090909091</v>
      </c>
      <c r="AU687" s="100">
        <f>AVERAGE(AO$6:AO687)</f>
        <v>3984.0997067448679</v>
      </c>
      <c r="AV687" s="6"/>
      <c r="AX687" s="103">
        <v>682</v>
      </c>
      <c r="AY687" s="103">
        <v>2</v>
      </c>
      <c r="AZ687" s="103">
        <v>2</v>
      </c>
      <c r="BA687" s="103">
        <v>3</v>
      </c>
      <c r="BB687" s="104">
        <v>56</v>
      </c>
      <c r="BC687" s="103">
        <v>9</v>
      </c>
      <c r="BD687" s="103">
        <v>12</v>
      </c>
      <c r="BE687" s="104">
        <v>800</v>
      </c>
      <c r="BF687" s="103">
        <v>10</v>
      </c>
      <c r="BG687" s="104">
        <v>200</v>
      </c>
      <c r="BH687" s="104">
        <v>9000</v>
      </c>
      <c r="BI687" s="104">
        <v>300</v>
      </c>
      <c r="BJ687" s="104">
        <v>0</v>
      </c>
      <c r="BK687" s="104">
        <v>800</v>
      </c>
      <c r="BL687" s="104">
        <v>2600</v>
      </c>
      <c r="BM687" s="104">
        <v>6400</v>
      </c>
      <c r="BN687" s="105">
        <v>0.5</v>
      </c>
      <c r="BO687" s="106" t="str">
        <v>No</v>
      </c>
      <c r="BQ687" s="100">
        <f>AVERAGE(BH$6:BH687)</f>
        <v>7468.9149560117303</v>
      </c>
      <c r="BR687" s="100">
        <f>AVERAGE(BL$6:BL687)</f>
        <v>2069.8313782991204</v>
      </c>
      <c r="BS687" s="100">
        <f>AVERAGE(BM$6:BM687)</f>
        <v>5399.0835777126103</v>
      </c>
      <c r="BT687" s="6"/>
      <c r="BU687" s="103">
        <v>682</v>
      </c>
      <c r="BV687" s="103">
        <v>3</v>
      </c>
      <c r="BW687" s="103">
        <v>2</v>
      </c>
      <c r="BX687" s="103">
        <v>4</v>
      </c>
      <c r="BY687" s="104">
        <v>61</v>
      </c>
      <c r="BZ687" s="103">
        <v>10</v>
      </c>
      <c r="CA687" s="103">
        <v>14</v>
      </c>
      <c r="CB687" s="104">
        <v>1200</v>
      </c>
      <c r="CC687" s="103">
        <v>11</v>
      </c>
      <c r="CD687" s="104">
        <v>200</v>
      </c>
      <c r="CE687" s="104">
        <v>10200</v>
      </c>
      <c r="CF687" s="104">
        <v>300</v>
      </c>
      <c r="CG687" s="104">
        <v>0</v>
      </c>
      <c r="CH687" s="104">
        <v>911</v>
      </c>
      <c r="CI687" s="104">
        <v>2861</v>
      </c>
      <c r="CJ687" s="104">
        <v>7339</v>
      </c>
      <c r="CK687" s="105">
        <v>0.55000000000000004</v>
      </c>
      <c r="CL687" s="106" t="s">
        <v>66</v>
      </c>
      <c r="CN687" s="100">
        <f>AVERAGE(CE$6:CE687)</f>
        <v>7579.6187683284461</v>
      </c>
      <c r="CO687" s="100">
        <f>AVERAGE(CI$6:CI687)</f>
        <v>2101.3739002932552</v>
      </c>
      <c r="CP687" s="100">
        <f>AVERAGE(CJ$6:CJ687)</f>
        <v>5478.2448680351908</v>
      </c>
    </row>
    <row r="688" spans="2:94" ht="16" x14ac:dyDescent="0.2">
      <c r="B688" s="103">
        <v>683</v>
      </c>
      <c r="C688" s="103">
        <v>4</v>
      </c>
      <c r="D688" s="103">
        <v>3</v>
      </c>
      <c r="E688" s="103">
        <v>0</v>
      </c>
      <c r="F688" s="104">
        <v>26</v>
      </c>
      <c r="G688" s="103">
        <v>6</v>
      </c>
      <c r="H688" s="103">
        <v>6</v>
      </c>
      <c r="I688" s="104">
        <v>1800</v>
      </c>
      <c r="J688" s="103">
        <v>2</v>
      </c>
      <c r="K688" s="104">
        <v>450</v>
      </c>
      <c r="L688" s="104">
        <v>3150</v>
      </c>
      <c r="M688" s="104">
        <v>500</v>
      </c>
      <c r="N688" s="104">
        <v>0</v>
      </c>
      <c r="O688" s="104">
        <v>292</v>
      </c>
      <c r="P688" s="104">
        <v>1092</v>
      </c>
      <c r="Q688" s="104">
        <v>2058</v>
      </c>
      <c r="R688" s="105">
        <v>0.1</v>
      </c>
      <c r="S688" s="106" t="s">
        <v>66</v>
      </c>
      <c r="U688" s="100">
        <f>AVERAGE(L$6:L688)</f>
        <v>4224.3777452415816</v>
      </c>
      <c r="V688" s="100">
        <f>AVERAGE(P$6:P688)</f>
        <v>1891.7481698389458</v>
      </c>
      <c r="W688" s="100">
        <f>AVERAGE(Q$6:Q688)</f>
        <v>2332.6295754026355</v>
      </c>
      <c r="X688" s="6"/>
      <c r="Z688" s="103">
        <v>683</v>
      </c>
      <c r="AA688" s="103">
        <v>4</v>
      </c>
      <c r="AB688" s="103">
        <v>4</v>
      </c>
      <c r="AC688" s="103">
        <v>2</v>
      </c>
      <c r="AD688" s="104">
        <v>78</v>
      </c>
      <c r="AE688" s="103">
        <v>9</v>
      </c>
      <c r="AF688" s="103">
        <v>11</v>
      </c>
      <c r="AG688" s="104">
        <v>2400</v>
      </c>
      <c r="AH688" s="103">
        <v>7</v>
      </c>
      <c r="AI688" s="104">
        <v>600</v>
      </c>
      <c r="AJ688" s="104">
        <v>7200</v>
      </c>
      <c r="AK688" s="104">
        <v>500</v>
      </c>
      <c r="AL688" s="104">
        <v>0</v>
      </c>
      <c r="AM688" s="104">
        <v>786</v>
      </c>
      <c r="AN688" s="104">
        <v>2336</v>
      </c>
      <c r="AO688" s="104">
        <v>4864</v>
      </c>
      <c r="AP688" s="105">
        <v>0.35</v>
      </c>
      <c r="AQ688" s="106" t="s">
        <v>66</v>
      </c>
      <c r="AS688" s="100">
        <f>AVERAGE(AJ$6:AJ688)</f>
        <v>6118.5944363103954</v>
      </c>
      <c r="AT688" s="100">
        <f>AVERAGE(AN$6:AN688)</f>
        <v>2133.2064421669106</v>
      </c>
      <c r="AU688" s="100">
        <f>AVERAGE(AO$6:AO688)</f>
        <v>3985.3879941434848</v>
      </c>
      <c r="AV688" s="6"/>
      <c r="AX688" s="103">
        <v>683</v>
      </c>
      <c r="AY688" s="103">
        <v>2</v>
      </c>
      <c r="AZ688" s="103">
        <v>3</v>
      </c>
      <c r="BA688" s="103">
        <v>2</v>
      </c>
      <c r="BB688" s="104">
        <v>31</v>
      </c>
      <c r="BC688" s="103">
        <v>7</v>
      </c>
      <c r="BD688" s="103">
        <v>9</v>
      </c>
      <c r="BE688" s="104">
        <v>800</v>
      </c>
      <c r="BF688" s="103">
        <v>7</v>
      </c>
      <c r="BG688" s="104">
        <v>300</v>
      </c>
      <c r="BH688" s="104">
        <v>6700</v>
      </c>
      <c r="BI688" s="104">
        <v>300</v>
      </c>
      <c r="BJ688" s="104">
        <v>0</v>
      </c>
      <c r="BK688" s="104">
        <v>457</v>
      </c>
      <c r="BL688" s="104">
        <v>1807</v>
      </c>
      <c r="BM688" s="104">
        <v>4893</v>
      </c>
      <c r="BN688" s="105">
        <v>0.35</v>
      </c>
      <c r="BO688" s="106" t="str">
        <v>No</v>
      </c>
      <c r="BQ688" s="100">
        <f>AVERAGE(BH$6:BH688)</f>
        <v>7467.7891654465593</v>
      </c>
      <c r="BR688" s="100">
        <f>AVERAGE(BL$6:BL688)</f>
        <v>2069.4465592972183</v>
      </c>
      <c r="BS688" s="100">
        <f>AVERAGE(BM$6:BM688)</f>
        <v>5398.342606149341</v>
      </c>
      <c r="BT688" s="6"/>
      <c r="BU688" s="103">
        <v>683</v>
      </c>
      <c r="BV688" s="103">
        <v>1</v>
      </c>
      <c r="BW688" s="103">
        <v>3</v>
      </c>
      <c r="BX688" s="103">
        <v>2</v>
      </c>
      <c r="BY688" s="104">
        <v>55</v>
      </c>
      <c r="BZ688" s="103">
        <v>6</v>
      </c>
      <c r="CA688" s="103">
        <v>8</v>
      </c>
      <c r="CB688" s="104">
        <v>400</v>
      </c>
      <c r="CC688" s="103">
        <v>7</v>
      </c>
      <c r="CD688" s="104">
        <v>300</v>
      </c>
      <c r="CE688" s="104">
        <v>6300</v>
      </c>
      <c r="CF688" s="104">
        <v>300</v>
      </c>
      <c r="CG688" s="104">
        <v>0</v>
      </c>
      <c r="CH688" s="104">
        <v>625</v>
      </c>
      <c r="CI688" s="104">
        <v>1975</v>
      </c>
      <c r="CJ688" s="104">
        <v>4325</v>
      </c>
      <c r="CK688" s="105">
        <v>0.35</v>
      </c>
      <c r="CL688" s="106" t="s">
        <v>66</v>
      </c>
      <c r="CN688" s="100">
        <f>AVERAGE(CE$6:CE688)</f>
        <v>7577.7452415812595</v>
      </c>
      <c r="CO688" s="100">
        <f>AVERAGE(CI$6:CI688)</f>
        <v>2101.1888726207908</v>
      </c>
      <c r="CP688" s="100">
        <f>AVERAGE(CJ$6:CJ688)</f>
        <v>5476.5563689604687</v>
      </c>
    </row>
    <row r="689" spans="2:94" ht="16" x14ac:dyDescent="0.2">
      <c r="B689" s="103">
        <v>684</v>
      </c>
      <c r="C689" s="103">
        <v>2</v>
      </c>
      <c r="D689" s="103">
        <v>2</v>
      </c>
      <c r="E689" s="103">
        <v>0</v>
      </c>
      <c r="F689" s="104">
        <v>61</v>
      </c>
      <c r="G689" s="103">
        <v>5</v>
      </c>
      <c r="H689" s="103">
        <v>5</v>
      </c>
      <c r="I689" s="104">
        <v>900</v>
      </c>
      <c r="J689" s="103">
        <v>3</v>
      </c>
      <c r="K689" s="104">
        <v>300</v>
      </c>
      <c r="L689" s="104">
        <v>2550</v>
      </c>
      <c r="M689" s="104">
        <v>500</v>
      </c>
      <c r="N689" s="104">
        <v>0</v>
      </c>
      <c r="O689" s="104">
        <v>423</v>
      </c>
      <c r="P689" s="104">
        <v>1373</v>
      </c>
      <c r="Q689" s="104">
        <v>1177</v>
      </c>
      <c r="R689" s="105">
        <v>0.15</v>
      </c>
      <c r="S689" s="106" t="s">
        <v>66</v>
      </c>
      <c r="U689" s="100">
        <f>AVERAGE(L$6:L689)</f>
        <v>4221.9298245614036</v>
      </c>
      <c r="V689" s="100">
        <f>AVERAGE(P$6:P689)</f>
        <v>1890.9897660818713</v>
      </c>
      <c r="W689" s="100">
        <f>AVERAGE(Q$6:Q689)</f>
        <v>2330.9400584795321</v>
      </c>
      <c r="X689" s="6"/>
      <c r="Z689" s="103">
        <v>684</v>
      </c>
      <c r="AA689" s="103">
        <v>2</v>
      </c>
      <c r="AB689" s="103">
        <v>3</v>
      </c>
      <c r="AC689" s="103">
        <v>0</v>
      </c>
      <c r="AD689" s="104">
        <v>39</v>
      </c>
      <c r="AE689" s="103">
        <v>6</v>
      </c>
      <c r="AF689" s="103">
        <v>6</v>
      </c>
      <c r="AG689" s="104">
        <v>1200</v>
      </c>
      <c r="AH689" s="103">
        <v>4</v>
      </c>
      <c r="AI689" s="104">
        <v>450</v>
      </c>
      <c r="AJ689" s="104">
        <v>4050</v>
      </c>
      <c r="AK689" s="104">
        <v>500</v>
      </c>
      <c r="AL689" s="104">
        <v>0</v>
      </c>
      <c r="AM689" s="104">
        <v>396</v>
      </c>
      <c r="AN689" s="104">
        <v>1496</v>
      </c>
      <c r="AO689" s="104">
        <v>2554</v>
      </c>
      <c r="AP689" s="105">
        <v>0.2</v>
      </c>
      <c r="AQ689" s="106" t="s">
        <v>66</v>
      </c>
      <c r="AS689" s="100">
        <f>AVERAGE(AJ$6:AJ689)</f>
        <v>6115.5701754385964</v>
      </c>
      <c r="AT689" s="100">
        <f>AVERAGE(AN$6:AN689)</f>
        <v>2132.2748538011697</v>
      </c>
      <c r="AU689" s="100">
        <f>AVERAGE(AO$6:AO689)</f>
        <v>3983.2953216374267</v>
      </c>
      <c r="AV689" s="6"/>
      <c r="AX689" s="103">
        <v>684</v>
      </c>
      <c r="AY689" s="103">
        <v>5</v>
      </c>
      <c r="AZ689" s="103">
        <v>4</v>
      </c>
      <c r="BA689" s="103">
        <v>2</v>
      </c>
      <c r="BB689" s="104">
        <v>78</v>
      </c>
      <c r="BC689" s="103">
        <v>7</v>
      </c>
      <c r="BD689" s="103">
        <v>9</v>
      </c>
      <c r="BE689" s="104">
        <v>2000</v>
      </c>
      <c r="BF689" s="103">
        <v>4</v>
      </c>
      <c r="BG689" s="104">
        <v>400</v>
      </c>
      <c r="BH689" s="104">
        <v>5600</v>
      </c>
      <c r="BI689" s="104">
        <v>300</v>
      </c>
      <c r="BJ689" s="104">
        <v>0</v>
      </c>
      <c r="BK689" s="104">
        <v>552</v>
      </c>
      <c r="BL689" s="104">
        <v>1452</v>
      </c>
      <c r="BM689" s="104">
        <v>4148</v>
      </c>
      <c r="BN689" s="105">
        <v>0.2</v>
      </c>
      <c r="BO689" s="106" t="str">
        <v>No</v>
      </c>
      <c r="BQ689" s="100">
        <f>AVERAGE(BH$6:BH689)</f>
        <v>7465.0584795321638</v>
      </c>
      <c r="BR689" s="100">
        <f>AVERAGE(BL$6:BL689)</f>
        <v>2068.5438596491226</v>
      </c>
      <c r="BS689" s="100">
        <f>AVERAGE(BM$6:BM689)</f>
        <v>5396.5146198830407</v>
      </c>
      <c r="BT689" s="6"/>
      <c r="BU689" s="103">
        <v>684</v>
      </c>
      <c r="BV689" s="103">
        <v>3</v>
      </c>
      <c r="BW689" s="103">
        <v>3</v>
      </c>
      <c r="BX689" s="103">
        <v>1</v>
      </c>
      <c r="BY689" s="104">
        <v>77</v>
      </c>
      <c r="BZ689" s="103">
        <v>8</v>
      </c>
      <c r="CA689" s="103">
        <v>9</v>
      </c>
      <c r="CB689" s="104">
        <v>1200</v>
      </c>
      <c r="CC689" s="103">
        <v>6</v>
      </c>
      <c r="CD689" s="104">
        <v>300</v>
      </c>
      <c r="CE689" s="104">
        <v>6300</v>
      </c>
      <c r="CF689" s="104">
        <v>300</v>
      </c>
      <c r="CG689" s="104">
        <v>0</v>
      </c>
      <c r="CH689" s="104">
        <v>702</v>
      </c>
      <c r="CI689" s="104">
        <v>1902</v>
      </c>
      <c r="CJ689" s="104">
        <v>4398</v>
      </c>
      <c r="CK689" s="105">
        <v>0.3</v>
      </c>
      <c r="CL689" s="106" t="s">
        <v>66</v>
      </c>
      <c r="CN689" s="100">
        <f>AVERAGE(CE$6:CE689)</f>
        <v>7575.8771929824561</v>
      </c>
      <c r="CO689" s="100">
        <f>AVERAGE(CI$6:CI689)</f>
        <v>2100.8976608187136</v>
      </c>
      <c r="CP689" s="100">
        <f>AVERAGE(CJ$6:CJ689)</f>
        <v>5474.979532163743</v>
      </c>
    </row>
    <row r="690" spans="2:94" ht="16" x14ac:dyDescent="0.2">
      <c r="B690" s="103">
        <v>685</v>
      </c>
      <c r="C690" s="103">
        <v>1</v>
      </c>
      <c r="D690" s="103">
        <v>6</v>
      </c>
      <c r="E690" s="103">
        <v>3</v>
      </c>
      <c r="F690" s="104">
        <v>26</v>
      </c>
      <c r="G690" s="103">
        <v>8</v>
      </c>
      <c r="H690" s="103">
        <v>11</v>
      </c>
      <c r="I690" s="104">
        <v>450</v>
      </c>
      <c r="J690" s="103">
        <v>10</v>
      </c>
      <c r="K690" s="104">
        <v>900</v>
      </c>
      <c r="L690" s="104">
        <v>5850</v>
      </c>
      <c r="M690" s="104">
        <v>500</v>
      </c>
      <c r="N690" s="104">
        <v>0</v>
      </c>
      <c r="O690" s="104">
        <v>500</v>
      </c>
      <c r="P690" s="104">
        <v>2500</v>
      </c>
      <c r="Q690" s="104">
        <v>3350</v>
      </c>
      <c r="R690" s="105">
        <v>0.5</v>
      </c>
      <c r="S690" s="106" t="s">
        <v>66</v>
      </c>
      <c r="U690" s="100">
        <f>AVERAGE(L$6:L690)</f>
        <v>4224.3065693430653</v>
      </c>
      <c r="V690" s="100">
        <f>AVERAGE(P$6:P690)</f>
        <v>1891.8788321167883</v>
      </c>
      <c r="W690" s="100">
        <f>AVERAGE(Q$6:Q690)</f>
        <v>2332.4277372262773</v>
      </c>
      <c r="X690" s="6"/>
      <c r="Z690" s="103">
        <v>685</v>
      </c>
      <c r="AA690" s="103">
        <v>4</v>
      </c>
      <c r="AB690" s="103">
        <v>2</v>
      </c>
      <c r="AC690" s="103">
        <v>4</v>
      </c>
      <c r="AD690" s="104">
        <v>28</v>
      </c>
      <c r="AE690" s="103">
        <v>6</v>
      </c>
      <c r="AF690" s="103">
        <v>10</v>
      </c>
      <c r="AG690" s="104">
        <v>2400</v>
      </c>
      <c r="AH690" s="103">
        <v>6</v>
      </c>
      <c r="AI690" s="104">
        <v>300</v>
      </c>
      <c r="AJ690" s="104">
        <v>6300</v>
      </c>
      <c r="AK690" s="104">
        <v>500</v>
      </c>
      <c r="AL690" s="104">
        <v>0</v>
      </c>
      <c r="AM690" s="104">
        <v>408</v>
      </c>
      <c r="AN690" s="104">
        <v>1808</v>
      </c>
      <c r="AO690" s="104">
        <v>4492</v>
      </c>
      <c r="AP690" s="105">
        <v>0.3</v>
      </c>
      <c r="AQ690" s="106" t="s">
        <v>66</v>
      </c>
      <c r="AS690" s="100">
        <f>AVERAGE(AJ$6:AJ690)</f>
        <v>6115.8394160583939</v>
      </c>
      <c r="AT690" s="100">
        <f>AVERAGE(AN$6:AN690)</f>
        <v>2131.8014598540144</v>
      </c>
      <c r="AU690" s="100">
        <f>AVERAGE(AO$6:AO690)</f>
        <v>3984.0379562043795</v>
      </c>
      <c r="AV690" s="6"/>
      <c r="AX690" s="103">
        <v>685</v>
      </c>
      <c r="AY690" s="103">
        <v>1</v>
      </c>
      <c r="AZ690" s="103">
        <v>3</v>
      </c>
      <c r="BA690" s="103">
        <v>1</v>
      </c>
      <c r="BB690" s="104">
        <v>62</v>
      </c>
      <c r="BC690" s="103">
        <v>6</v>
      </c>
      <c r="BD690" s="103">
        <v>7</v>
      </c>
      <c r="BE690" s="104">
        <v>400</v>
      </c>
      <c r="BF690" s="103">
        <v>6</v>
      </c>
      <c r="BG690" s="104">
        <v>300</v>
      </c>
      <c r="BH690" s="104">
        <v>5500</v>
      </c>
      <c r="BI690" s="104">
        <v>300</v>
      </c>
      <c r="BJ690" s="104">
        <v>0</v>
      </c>
      <c r="BK690" s="104">
        <v>612</v>
      </c>
      <c r="BL690" s="104">
        <v>1812</v>
      </c>
      <c r="BM690" s="104">
        <v>3688</v>
      </c>
      <c r="BN690" s="105">
        <v>0.3</v>
      </c>
      <c r="BO690" s="106" t="str">
        <v>No</v>
      </c>
      <c r="BQ690" s="100">
        <f>AVERAGE(BH$6:BH690)</f>
        <v>7462.1897810218979</v>
      </c>
      <c r="BR690" s="100">
        <f>AVERAGE(BL$6:BL690)</f>
        <v>2068.1693430656933</v>
      </c>
      <c r="BS690" s="100">
        <f>AVERAGE(BM$6:BM690)</f>
        <v>5394.0204379562047</v>
      </c>
      <c r="BT690" s="6"/>
      <c r="BU690" s="103">
        <v>685</v>
      </c>
      <c r="BV690" s="103">
        <v>5</v>
      </c>
      <c r="BW690" s="103">
        <v>2</v>
      </c>
      <c r="BX690" s="103">
        <v>2</v>
      </c>
      <c r="BY690" s="104">
        <v>35</v>
      </c>
      <c r="BZ690" s="103">
        <v>6</v>
      </c>
      <c r="CA690" s="103">
        <v>8</v>
      </c>
      <c r="CB690" s="104">
        <v>2000</v>
      </c>
      <c r="CC690" s="103">
        <v>3</v>
      </c>
      <c r="CD690" s="104">
        <v>200</v>
      </c>
      <c r="CE690" s="104">
        <v>4600</v>
      </c>
      <c r="CF690" s="104">
        <v>300</v>
      </c>
      <c r="CG690" s="104">
        <v>0</v>
      </c>
      <c r="CH690" s="104">
        <v>345</v>
      </c>
      <c r="CI690" s="104">
        <v>1095</v>
      </c>
      <c r="CJ690" s="104">
        <v>3505</v>
      </c>
      <c r="CK690" s="105">
        <v>0.15</v>
      </c>
      <c r="CL690" s="106" t="s">
        <v>66</v>
      </c>
      <c r="CN690" s="100">
        <f>AVERAGE(CE$6:CE690)</f>
        <v>7571.5328467153286</v>
      </c>
      <c r="CO690" s="100">
        <f>AVERAGE(CI$6:CI690)</f>
        <v>2099.4291970802919</v>
      </c>
      <c r="CP690" s="100">
        <f>AVERAGE(CJ$6:CJ690)</f>
        <v>5472.1036496350362</v>
      </c>
    </row>
    <row r="691" spans="2:94" ht="16" x14ac:dyDescent="0.2">
      <c r="B691" s="103">
        <v>686</v>
      </c>
      <c r="C691" s="103">
        <v>3</v>
      </c>
      <c r="D691" s="103">
        <v>3</v>
      </c>
      <c r="E691" s="103">
        <v>3</v>
      </c>
      <c r="F691" s="104">
        <v>52</v>
      </c>
      <c r="G691" s="103">
        <v>6</v>
      </c>
      <c r="H691" s="103">
        <v>9</v>
      </c>
      <c r="I691" s="104">
        <v>1350</v>
      </c>
      <c r="J691" s="103">
        <v>6</v>
      </c>
      <c r="K691" s="104">
        <v>450</v>
      </c>
      <c r="L691" s="104">
        <v>4500</v>
      </c>
      <c r="M691" s="104">
        <v>500</v>
      </c>
      <c r="N691" s="104">
        <v>0</v>
      </c>
      <c r="O691" s="104">
        <v>552</v>
      </c>
      <c r="P691" s="104">
        <v>1952</v>
      </c>
      <c r="Q691" s="104">
        <v>2548</v>
      </c>
      <c r="R691" s="105">
        <v>0.3</v>
      </c>
      <c r="S691" s="106" t="s">
        <v>66</v>
      </c>
      <c r="U691" s="100">
        <f>AVERAGE(L$6:L691)</f>
        <v>4224.7084548104958</v>
      </c>
      <c r="V691" s="100">
        <f>AVERAGE(P$6:P691)</f>
        <v>1891.966472303207</v>
      </c>
      <c r="W691" s="100">
        <f>AVERAGE(Q$6:Q691)</f>
        <v>2332.7419825072884</v>
      </c>
      <c r="X691" s="6"/>
      <c r="Z691" s="103">
        <v>686</v>
      </c>
      <c r="AA691" s="103">
        <v>3</v>
      </c>
      <c r="AB691" s="103">
        <v>4</v>
      </c>
      <c r="AC691" s="103">
        <v>2</v>
      </c>
      <c r="AD691" s="104">
        <v>65</v>
      </c>
      <c r="AE691" s="103">
        <v>7</v>
      </c>
      <c r="AF691" s="103">
        <v>9</v>
      </c>
      <c r="AG691" s="104">
        <v>1800</v>
      </c>
      <c r="AH691" s="103">
        <v>6</v>
      </c>
      <c r="AI691" s="104">
        <v>600</v>
      </c>
      <c r="AJ691" s="104">
        <v>6000</v>
      </c>
      <c r="AK691" s="104">
        <v>500</v>
      </c>
      <c r="AL691" s="104">
        <v>0</v>
      </c>
      <c r="AM691" s="104">
        <v>630</v>
      </c>
      <c r="AN691" s="104">
        <v>2030</v>
      </c>
      <c r="AO691" s="104">
        <v>3970</v>
      </c>
      <c r="AP691" s="105">
        <v>0.3</v>
      </c>
      <c r="AQ691" s="106" t="s">
        <v>66</v>
      </c>
      <c r="AS691" s="100">
        <f>AVERAGE(AJ$6:AJ691)</f>
        <v>6115.67055393586</v>
      </c>
      <c r="AT691" s="100">
        <f>AVERAGE(AN$6:AN691)</f>
        <v>2131.6530612244896</v>
      </c>
      <c r="AU691" s="100">
        <f>AVERAGE(AO$6:AO691)</f>
        <v>3984.0174927113703</v>
      </c>
      <c r="AV691" s="6"/>
      <c r="AX691" s="103">
        <v>686</v>
      </c>
      <c r="AY691" s="103">
        <v>4</v>
      </c>
      <c r="AZ691" s="103">
        <v>4</v>
      </c>
      <c r="BA691" s="103">
        <v>3</v>
      </c>
      <c r="BB691" s="104">
        <v>40</v>
      </c>
      <c r="BC691" s="103">
        <v>7</v>
      </c>
      <c r="BD691" s="103">
        <v>10</v>
      </c>
      <c r="BE691" s="104">
        <v>1600</v>
      </c>
      <c r="BF691" s="103">
        <v>6</v>
      </c>
      <c r="BG691" s="104">
        <v>400</v>
      </c>
      <c r="BH691" s="104">
        <v>6800</v>
      </c>
      <c r="BI691" s="104">
        <v>300</v>
      </c>
      <c r="BJ691" s="104">
        <v>0</v>
      </c>
      <c r="BK691" s="104">
        <v>480</v>
      </c>
      <c r="BL691" s="104">
        <v>1680</v>
      </c>
      <c r="BM691" s="104">
        <v>5120</v>
      </c>
      <c r="BN691" s="105">
        <v>0.3</v>
      </c>
      <c r="BO691" s="106" t="str">
        <v>No</v>
      </c>
      <c r="BQ691" s="100">
        <f>AVERAGE(BH$6:BH691)</f>
        <v>7461.2244897959181</v>
      </c>
      <c r="BR691" s="100">
        <f>AVERAGE(BL$6:BL691)</f>
        <v>2067.6034985422739</v>
      </c>
      <c r="BS691" s="100">
        <f>AVERAGE(BM$6:BM691)</f>
        <v>5393.6209912536442</v>
      </c>
      <c r="BT691" s="6"/>
      <c r="BU691" s="103">
        <v>686</v>
      </c>
      <c r="BV691" s="103">
        <v>0</v>
      </c>
      <c r="BW691" s="103">
        <v>3</v>
      </c>
      <c r="BX691" s="103">
        <v>3</v>
      </c>
      <c r="BY691" s="104">
        <v>64</v>
      </c>
      <c r="BZ691" s="103">
        <v>10</v>
      </c>
      <c r="CA691" s="103">
        <v>13</v>
      </c>
      <c r="CB691" s="104">
        <v>0</v>
      </c>
      <c r="CC691" s="103">
        <v>13</v>
      </c>
      <c r="CD691" s="104">
        <v>300</v>
      </c>
      <c r="CE691" s="104">
        <v>10700</v>
      </c>
      <c r="CF691" s="104">
        <v>300</v>
      </c>
      <c r="CG691" s="104">
        <v>0</v>
      </c>
      <c r="CH691" s="104">
        <v>1072</v>
      </c>
      <c r="CI691" s="104">
        <v>3322</v>
      </c>
      <c r="CJ691" s="104">
        <v>7378</v>
      </c>
      <c r="CK691" s="105">
        <v>0.65</v>
      </c>
      <c r="CL691" s="106" t="s">
        <v>66</v>
      </c>
      <c r="CN691" s="100">
        <f>AVERAGE(CE$6:CE691)</f>
        <v>7576.0932944606411</v>
      </c>
      <c r="CO691" s="100">
        <f>AVERAGE(CI$6:CI691)</f>
        <v>2101.2113702623906</v>
      </c>
      <c r="CP691" s="100">
        <f>AVERAGE(CJ$6:CJ691)</f>
        <v>5474.881924198251</v>
      </c>
    </row>
    <row r="692" spans="2:94" ht="16" x14ac:dyDescent="0.2">
      <c r="B692" s="103">
        <v>687</v>
      </c>
      <c r="C692" s="103">
        <v>2</v>
      </c>
      <c r="D692" s="103">
        <v>4</v>
      </c>
      <c r="E692" s="103">
        <v>5</v>
      </c>
      <c r="F692" s="104">
        <v>49</v>
      </c>
      <c r="G692" s="103">
        <v>5</v>
      </c>
      <c r="H692" s="103">
        <v>10</v>
      </c>
      <c r="I692" s="104">
        <v>900</v>
      </c>
      <c r="J692" s="103">
        <v>8</v>
      </c>
      <c r="K692" s="104">
        <v>600</v>
      </c>
      <c r="L692" s="104">
        <v>5100</v>
      </c>
      <c r="M692" s="104">
        <v>500</v>
      </c>
      <c r="N692" s="104">
        <v>0</v>
      </c>
      <c r="O692" s="104">
        <v>632</v>
      </c>
      <c r="P692" s="104">
        <v>2332</v>
      </c>
      <c r="Q692" s="104">
        <v>2768</v>
      </c>
      <c r="R692" s="105">
        <v>0.4</v>
      </c>
      <c r="S692" s="106" t="s">
        <v>66</v>
      </c>
      <c r="U692" s="100">
        <f>AVERAGE(L$6:L692)</f>
        <v>4225.9825327510916</v>
      </c>
      <c r="V692" s="100">
        <f>AVERAGE(P$6:P692)</f>
        <v>1892.6069868995633</v>
      </c>
      <c r="W692" s="100">
        <f>AVERAGE(Q$6:Q692)</f>
        <v>2333.3755458515284</v>
      </c>
      <c r="X692" s="6"/>
      <c r="Z692" s="103">
        <v>687</v>
      </c>
      <c r="AA692" s="103">
        <v>1</v>
      </c>
      <c r="AB692" s="103">
        <v>5</v>
      </c>
      <c r="AC692" s="103">
        <v>2</v>
      </c>
      <c r="AD692" s="104">
        <v>69</v>
      </c>
      <c r="AE692" s="103">
        <v>6</v>
      </c>
      <c r="AF692" s="103">
        <v>8</v>
      </c>
      <c r="AG692" s="104">
        <v>600</v>
      </c>
      <c r="AH692" s="103">
        <v>7</v>
      </c>
      <c r="AI692" s="104">
        <v>750</v>
      </c>
      <c r="AJ692" s="104">
        <v>5550</v>
      </c>
      <c r="AK692" s="104">
        <v>500</v>
      </c>
      <c r="AL692" s="104">
        <v>0</v>
      </c>
      <c r="AM692" s="104">
        <v>723</v>
      </c>
      <c r="AN692" s="104">
        <v>2273</v>
      </c>
      <c r="AO692" s="104">
        <v>3277</v>
      </c>
      <c r="AP692" s="105">
        <v>0.35</v>
      </c>
      <c r="AQ692" s="106" t="s">
        <v>66</v>
      </c>
      <c r="AS692" s="100">
        <f>AVERAGE(AJ$6:AJ692)</f>
        <v>6114.8471615720528</v>
      </c>
      <c r="AT692" s="100">
        <f>AVERAGE(AN$6:AN692)</f>
        <v>2131.858806404658</v>
      </c>
      <c r="AU692" s="100">
        <f>AVERAGE(AO$6:AO692)</f>
        <v>3982.9883551673943</v>
      </c>
      <c r="AV692" s="6"/>
      <c r="AX692" s="103">
        <v>687</v>
      </c>
      <c r="AY692" s="103">
        <v>4</v>
      </c>
      <c r="AZ692" s="103">
        <v>2</v>
      </c>
      <c r="BA692" s="103">
        <v>1</v>
      </c>
      <c r="BB692" s="104">
        <v>66</v>
      </c>
      <c r="BC692" s="103">
        <v>8</v>
      </c>
      <c r="BD692" s="103">
        <v>9</v>
      </c>
      <c r="BE692" s="104">
        <v>1600</v>
      </c>
      <c r="BF692" s="103">
        <v>5</v>
      </c>
      <c r="BG692" s="104">
        <v>200</v>
      </c>
      <c r="BH692" s="104">
        <v>5800</v>
      </c>
      <c r="BI692" s="104">
        <v>300</v>
      </c>
      <c r="BJ692" s="104">
        <v>0</v>
      </c>
      <c r="BK692" s="104">
        <v>570</v>
      </c>
      <c r="BL692" s="104">
        <v>1620</v>
      </c>
      <c r="BM692" s="104">
        <v>4180</v>
      </c>
      <c r="BN692" s="105">
        <v>0.25</v>
      </c>
      <c r="BO692" s="106" t="str">
        <v>No</v>
      </c>
      <c r="BQ692" s="100">
        <f>AVERAGE(BH$6:BH692)</f>
        <v>7458.8064046579329</v>
      </c>
      <c r="BR692" s="100">
        <f>AVERAGE(BL$6:BL692)</f>
        <v>2066.951965065502</v>
      </c>
      <c r="BS692" s="100">
        <f>AVERAGE(BM$6:BM692)</f>
        <v>5391.8544395924309</v>
      </c>
      <c r="BT692" s="6"/>
      <c r="BU692" s="103">
        <v>687</v>
      </c>
      <c r="BV692" s="103">
        <v>2</v>
      </c>
      <c r="BW692" s="103">
        <v>2</v>
      </c>
      <c r="BX692" s="103">
        <v>3</v>
      </c>
      <c r="BY692" s="104">
        <v>48</v>
      </c>
      <c r="BZ692" s="103">
        <v>8</v>
      </c>
      <c r="CA692" s="103">
        <v>11</v>
      </c>
      <c r="CB692" s="104">
        <v>800</v>
      </c>
      <c r="CC692" s="103">
        <v>9</v>
      </c>
      <c r="CD692" s="104">
        <v>200</v>
      </c>
      <c r="CE692" s="104">
        <v>8200</v>
      </c>
      <c r="CF692" s="104">
        <v>300</v>
      </c>
      <c r="CG692" s="104">
        <v>0</v>
      </c>
      <c r="CH692" s="104">
        <v>672</v>
      </c>
      <c r="CI692" s="104">
        <v>2322</v>
      </c>
      <c r="CJ692" s="104">
        <v>5878</v>
      </c>
      <c r="CK692" s="105">
        <v>0.45</v>
      </c>
      <c r="CL692" s="106" t="s">
        <v>66</v>
      </c>
      <c r="CN692" s="100">
        <f>AVERAGE(CE$6:CE692)</f>
        <v>7577.001455604076</v>
      </c>
      <c r="CO692" s="100">
        <f>AVERAGE(CI$6:CI692)</f>
        <v>2101.5327510917032</v>
      </c>
      <c r="CP692" s="100">
        <f>AVERAGE(CJ$6:CJ692)</f>
        <v>5475.4687045123728</v>
      </c>
    </row>
    <row r="693" spans="2:94" ht="16" x14ac:dyDescent="0.2">
      <c r="B693" s="103">
        <v>688</v>
      </c>
      <c r="C693" s="103">
        <v>0</v>
      </c>
      <c r="D693" s="103">
        <v>4</v>
      </c>
      <c r="E693" s="103">
        <v>3</v>
      </c>
      <c r="F693" s="104">
        <v>23</v>
      </c>
      <c r="G693" s="103">
        <v>7</v>
      </c>
      <c r="H693" s="103">
        <v>10</v>
      </c>
      <c r="I693" s="104">
        <v>0</v>
      </c>
      <c r="J693" s="103">
        <v>10</v>
      </c>
      <c r="K693" s="104">
        <v>600</v>
      </c>
      <c r="L693" s="104">
        <v>5100</v>
      </c>
      <c r="M693" s="104">
        <v>500</v>
      </c>
      <c r="N693" s="104">
        <v>0</v>
      </c>
      <c r="O693" s="104">
        <v>470</v>
      </c>
      <c r="P693" s="104">
        <v>2470</v>
      </c>
      <c r="Q693" s="104">
        <v>2630</v>
      </c>
      <c r="R693" s="105">
        <v>0.5</v>
      </c>
      <c r="S693" s="106" t="s">
        <v>66</v>
      </c>
      <c r="U693" s="100">
        <f>AVERAGE(L$6:L693)</f>
        <v>4227.2529069767443</v>
      </c>
      <c r="V693" s="100">
        <f>AVERAGE(P$6:P693)</f>
        <v>1893.4462209302326</v>
      </c>
      <c r="W693" s="100">
        <f>AVERAGE(Q$6:Q693)</f>
        <v>2333.8066860465115</v>
      </c>
      <c r="X693" s="6"/>
      <c r="Z693" s="103">
        <v>688</v>
      </c>
      <c r="AA693" s="103">
        <v>1</v>
      </c>
      <c r="AB693" s="103">
        <v>2</v>
      </c>
      <c r="AC693" s="103">
        <v>2</v>
      </c>
      <c r="AD693" s="104">
        <v>54</v>
      </c>
      <c r="AE693" s="103">
        <v>9</v>
      </c>
      <c r="AF693" s="103">
        <v>11</v>
      </c>
      <c r="AG693" s="104">
        <v>600</v>
      </c>
      <c r="AH693" s="103">
        <v>10</v>
      </c>
      <c r="AI693" s="104">
        <v>300</v>
      </c>
      <c r="AJ693" s="104">
        <v>6900</v>
      </c>
      <c r="AK693" s="104">
        <v>500</v>
      </c>
      <c r="AL693" s="104">
        <v>0</v>
      </c>
      <c r="AM693" s="104">
        <v>780</v>
      </c>
      <c r="AN693" s="104">
        <v>2780</v>
      </c>
      <c r="AO693" s="104">
        <v>4120</v>
      </c>
      <c r="AP693" s="105">
        <v>0.5</v>
      </c>
      <c r="AQ693" s="106" t="s">
        <v>66</v>
      </c>
      <c r="AS693" s="100">
        <f>AVERAGE(AJ$6:AJ693)</f>
        <v>6115.9883720930229</v>
      </c>
      <c r="AT693" s="100">
        <f>AVERAGE(AN$6:AN693)</f>
        <v>2132.8008720930234</v>
      </c>
      <c r="AU693" s="100">
        <f>AVERAGE(AO$6:AO693)</f>
        <v>3983.1875</v>
      </c>
      <c r="AV693" s="6"/>
      <c r="AX693" s="103">
        <v>688</v>
      </c>
      <c r="AY693" s="103">
        <v>2</v>
      </c>
      <c r="AZ693" s="103">
        <v>2</v>
      </c>
      <c r="BA693" s="103">
        <v>5</v>
      </c>
      <c r="BB693" s="104">
        <v>70</v>
      </c>
      <c r="BC693" s="103">
        <v>8</v>
      </c>
      <c r="BD693" s="103">
        <v>13</v>
      </c>
      <c r="BE693" s="104">
        <v>800</v>
      </c>
      <c r="BF693" s="103">
        <v>11</v>
      </c>
      <c r="BG693" s="104">
        <v>200</v>
      </c>
      <c r="BH693" s="104">
        <v>9800</v>
      </c>
      <c r="BI693" s="104">
        <v>300</v>
      </c>
      <c r="BJ693" s="104">
        <v>0</v>
      </c>
      <c r="BK693" s="104">
        <v>1010</v>
      </c>
      <c r="BL693" s="104">
        <v>2960</v>
      </c>
      <c r="BM693" s="104">
        <v>6840</v>
      </c>
      <c r="BN693" s="105">
        <v>0.55000000000000004</v>
      </c>
      <c r="BO693" s="106" t="str">
        <v>No</v>
      </c>
      <c r="BQ693" s="100">
        <f>AVERAGE(BH$6:BH693)</f>
        <v>7462.2093023255811</v>
      </c>
      <c r="BR693" s="100">
        <f>AVERAGE(BL$6:BL693)</f>
        <v>2068.25</v>
      </c>
      <c r="BS693" s="100">
        <f>AVERAGE(BM$6:BM693)</f>
        <v>5393.9593023255811</v>
      </c>
      <c r="BT693" s="6"/>
      <c r="BU693" s="103">
        <v>688</v>
      </c>
      <c r="BV693" s="103">
        <v>2</v>
      </c>
      <c r="BW693" s="103">
        <v>2</v>
      </c>
      <c r="BX693" s="103">
        <v>1</v>
      </c>
      <c r="BY693" s="104">
        <v>42</v>
      </c>
      <c r="BZ693" s="103">
        <v>8</v>
      </c>
      <c r="CA693" s="103">
        <v>9</v>
      </c>
      <c r="CB693" s="104">
        <v>800</v>
      </c>
      <c r="CC693" s="103">
        <v>7</v>
      </c>
      <c r="CD693" s="104">
        <v>200</v>
      </c>
      <c r="CE693" s="104">
        <v>6600</v>
      </c>
      <c r="CF693" s="104">
        <v>300</v>
      </c>
      <c r="CG693" s="104">
        <v>0</v>
      </c>
      <c r="CH693" s="104">
        <v>534</v>
      </c>
      <c r="CI693" s="104">
        <v>1884</v>
      </c>
      <c r="CJ693" s="104">
        <v>4716</v>
      </c>
      <c r="CK693" s="105">
        <v>0.35</v>
      </c>
      <c r="CL693" s="106" t="s">
        <v>66</v>
      </c>
      <c r="CN693" s="100">
        <f>AVERAGE(CE$6:CE693)</f>
        <v>7575.5813953488368</v>
      </c>
      <c r="CO693" s="100">
        <f>AVERAGE(CI$6:CI693)</f>
        <v>2101.2165697674418</v>
      </c>
      <c r="CP693" s="100">
        <f>AVERAGE(CJ$6:CJ693)</f>
        <v>5474.3648255813951</v>
      </c>
    </row>
    <row r="694" spans="2:94" ht="16" x14ac:dyDescent="0.2">
      <c r="B694" s="103">
        <v>689</v>
      </c>
      <c r="C694" s="103">
        <v>3</v>
      </c>
      <c r="D694" s="103">
        <v>3</v>
      </c>
      <c r="E694" s="103">
        <v>3</v>
      </c>
      <c r="F694" s="104">
        <v>49</v>
      </c>
      <c r="G694" s="103">
        <v>6</v>
      </c>
      <c r="H694" s="103">
        <v>9</v>
      </c>
      <c r="I694" s="104">
        <v>1350</v>
      </c>
      <c r="J694" s="103">
        <v>6</v>
      </c>
      <c r="K694" s="104">
        <v>450</v>
      </c>
      <c r="L694" s="104">
        <v>4500</v>
      </c>
      <c r="M694" s="104">
        <v>500</v>
      </c>
      <c r="N694" s="104">
        <v>0</v>
      </c>
      <c r="O694" s="104">
        <v>534</v>
      </c>
      <c r="P694" s="104">
        <v>1934</v>
      </c>
      <c r="Q694" s="104">
        <v>2566</v>
      </c>
      <c r="R694" s="105">
        <v>0.3</v>
      </c>
      <c r="S694" s="106" t="s">
        <v>66</v>
      </c>
      <c r="U694" s="100">
        <f>AVERAGE(L$6:L694)</f>
        <v>4227.6487663280113</v>
      </c>
      <c r="V694" s="100">
        <f>AVERAGE(P$6:P694)</f>
        <v>1893.5050798258346</v>
      </c>
      <c r="W694" s="100">
        <f>AVERAGE(Q$6:Q694)</f>
        <v>2334.1436865021769</v>
      </c>
      <c r="X694" s="6"/>
      <c r="Z694" s="103">
        <v>689</v>
      </c>
      <c r="AA694" s="103">
        <v>3</v>
      </c>
      <c r="AB694" s="103">
        <v>4</v>
      </c>
      <c r="AC694" s="103">
        <v>3</v>
      </c>
      <c r="AD694" s="104">
        <v>40</v>
      </c>
      <c r="AE694" s="103">
        <v>6</v>
      </c>
      <c r="AF694" s="103">
        <v>9</v>
      </c>
      <c r="AG694" s="104">
        <v>1800</v>
      </c>
      <c r="AH694" s="103">
        <v>6</v>
      </c>
      <c r="AI694" s="104">
        <v>600</v>
      </c>
      <c r="AJ694" s="104">
        <v>6000</v>
      </c>
      <c r="AK694" s="104">
        <v>500</v>
      </c>
      <c r="AL694" s="104">
        <v>0</v>
      </c>
      <c r="AM694" s="104">
        <v>480</v>
      </c>
      <c r="AN694" s="104">
        <v>1880</v>
      </c>
      <c r="AO694" s="104">
        <v>4120</v>
      </c>
      <c r="AP694" s="105">
        <v>0.3</v>
      </c>
      <c r="AQ694" s="106" t="s">
        <v>66</v>
      </c>
      <c r="AS694" s="100">
        <f>AVERAGE(AJ$6:AJ694)</f>
        <v>6115.8200290275763</v>
      </c>
      <c r="AT694" s="100">
        <f>AVERAGE(AN$6:AN694)</f>
        <v>2132.433962264151</v>
      </c>
      <c r="AU694" s="100">
        <f>AVERAGE(AO$6:AO694)</f>
        <v>3983.3860667634253</v>
      </c>
      <c r="AV694" s="6"/>
      <c r="AX694" s="103">
        <v>689</v>
      </c>
      <c r="AY694" s="103">
        <v>3</v>
      </c>
      <c r="AZ694" s="103">
        <v>3</v>
      </c>
      <c r="BA694" s="103">
        <v>4</v>
      </c>
      <c r="BB694" s="104">
        <v>41</v>
      </c>
      <c r="BC694" s="103">
        <v>11</v>
      </c>
      <c r="BD694" s="103">
        <v>15</v>
      </c>
      <c r="BE694" s="104">
        <v>1200</v>
      </c>
      <c r="BF694" s="103">
        <v>12</v>
      </c>
      <c r="BG694" s="104">
        <v>300</v>
      </c>
      <c r="BH694" s="104">
        <v>11100</v>
      </c>
      <c r="BI694" s="104">
        <v>300</v>
      </c>
      <c r="BJ694" s="104">
        <v>0</v>
      </c>
      <c r="BK694" s="104">
        <v>732</v>
      </c>
      <c r="BL694" s="104">
        <v>2832</v>
      </c>
      <c r="BM694" s="104">
        <v>8268</v>
      </c>
      <c r="BN694" s="105">
        <v>0.6</v>
      </c>
      <c r="BO694" s="106" t="str">
        <v>No</v>
      </c>
      <c r="BQ694" s="100">
        <f>AVERAGE(BH$6:BH694)</f>
        <v>7467.4891146589262</v>
      </c>
      <c r="BR694" s="100">
        <f>AVERAGE(BL$6:BL694)</f>
        <v>2069.3584905660377</v>
      </c>
      <c r="BS694" s="100">
        <f>AVERAGE(BM$6:BM694)</f>
        <v>5398.130624092888</v>
      </c>
      <c r="BT694" s="6"/>
      <c r="BU694" s="103">
        <v>689</v>
      </c>
      <c r="BV694" s="103">
        <v>1</v>
      </c>
      <c r="BW694" s="103">
        <v>4</v>
      </c>
      <c r="BX694" s="103">
        <v>3</v>
      </c>
      <c r="BY694" s="104">
        <v>45</v>
      </c>
      <c r="BZ694" s="103">
        <v>9</v>
      </c>
      <c r="CA694" s="103">
        <v>12</v>
      </c>
      <c r="CB694" s="104">
        <v>400</v>
      </c>
      <c r="CC694" s="103">
        <v>11</v>
      </c>
      <c r="CD694" s="104">
        <v>400</v>
      </c>
      <c r="CE694" s="104">
        <v>9600</v>
      </c>
      <c r="CF694" s="104">
        <v>300</v>
      </c>
      <c r="CG694" s="104">
        <v>0</v>
      </c>
      <c r="CH694" s="104">
        <v>735</v>
      </c>
      <c r="CI694" s="104">
        <v>2685</v>
      </c>
      <c r="CJ694" s="104">
        <v>6915</v>
      </c>
      <c r="CK694" s="105">
        <v>0.55000000000000004</v>
      </c>
      <c r="CL694" s="106" t="s">
        <v>66</v>
      </c>
      <c r="CN694" s="100">
        <f>AVERAGE(CE$6:CE694)</f>
        <v>7578.5195936139335</v>
      </c>
      <c r="CO694" s="100">
        <f>AVERAGE(CI$6:CI694)</f>
        <v>2102.0638606676343</v>
      </c>
      <c r="CP694" s="100">
        <f>AVERAGE(CJ$6:CJ694)</f>
        <v>5476.4557329462987</v>
      </c>
    </row>
    <row r="695" spans="2:94" ht="16" x14ac:dyDescent="0.2">
      <c r="B695" s="103">
        <v>690</v>
      </c>
      <c r="C695" s="103">
        <v>3</v>
      </c>
      <c r="D695" s="103">
        <v>3</v>
      </c>
      <c r="E695" s="103">
        <v>0</v>
      </c>
      <c r="F695" s="104">
        <v>55</v>
      </c>
      <c r="G695" s="103">
        <v>6</v>
      </c>
      <c r="H695" s="103">
        <v>6</v>
      </c>
      <c r="I695" s="104">
        <v>1350</v>
      </c>
      <c r="J695" s="103">
        <v>3</v>
      </c>
      <c r="K695" s="104">
        <v>450</v>
      </c>
      <c r="L695" s="104">
        <v>3150</v>
      </c>
      <c r="M695" s="104">
        <v>500</v>
      </c>
      <c r="N695" s="104">
        <v>0</v>
      </c>
      <c r="O695" s="104">
        <v>405</v>
      </c>
      <c r="P695" s="104">
        <v>1355</v>
      </c>
      <c r="Q695" s="104">
        <v>1795</v>
      </c>
      <c r="R695" s="105">
        <v>0.15</v>
      </c>
      <c r="S695" s="106" t="s">
        <v>66</v>
      </c>
      <c r="U695" s="100">
        <f>AVERAGE(L$6:L695)</f>
        <v>4226.086956521739</v>
      </c>
      <c r="V695" s="100">
        <f>AVERAGE(P$6:P695)</f>
        <v>1892.7246376811595</v>
      </c>
      <c r="W695" s="100">
        <f>AVERAGE(Q$6:Q695)</f>
        <v>2333.3623188405795</v>
      </c>
      <c r="X695" s="6"/>
      <c r="Z695" s="103">
        <v>690</v>
      </c>
      <c r="AA695" s="103">
        <v>3</v>
      </c>
      <c r="AB695" s="103">
        <v>2</v>
      </c>
      <c r="AC695" s="103">
        <v>1</v>
      </c>
      <c r="AD695" s="104">
        <v>70</v>
      </c>
      <c r="AE695" s="103">
        <v>6</v>
      </c>
      <c r="AF695" s="103">
        <v>7</v>
      </c>
      <c r="AG695" s="104">
        <v>1800</v>
      </c>
      <c r="AH695" s="103">
        <v>4</v>
      </c>
      <c r="AI695" s="104">
        <v>300</v>
      </c>
      <c r="AJ695" s="104">
        <v>4500</v>
      </c>
      <c r="AK695" s="104">
        <v>500</v>
      </c>
      <c r="AL695" s="104">
        <v>0</v>
      </c>
      <c r="AM695" s="104">
        <v>520</v>
      </c>
      <c r="AN695" s="104">
        <v>1620</v>
      </c>
      <c r="AO695" s="104">
        <v>2880</v>
      </c>
      <c r="AP695" s="105">
        <v>0.2</v>
      </c>
      <c r="AQ695" s="106" t="s">
        <v>66</v>
      </c>
      <c r="AS695" s="100">
        <f>AVERAGE(AJ$6:AJ695)</f>
        <v>6113.478260869565</v>
      </c>
      <c r="AT695" s="100">
        <f>AVERAGE(AN$6:AN695)</f>
        <v>2131.6913043478262</v>
      </c>
      <c r="AU695" s="100">
        <f>AVERAGE(AO$6:AO695)</f>
        <v>3981.7869565217393</v>
      </c>
      <c r="AV695" s="6"/>
      <c r="AX695" s="103">
        <v>690</v>
      </c>
      <c r="AY695" s="103">
        <v>4</v>
      </c>
      <c r="AZ695" s="103">
        <v>5</v>
      </c>
      <c r="BA695" s="103">
        <v>1</v>
      </c>
      <c r="BB695" s="104">
        <v>57</v>
      </c>
      <c r="BC695" s="103">
        <v>9</v>
      </c>
      <c r="BD695" s="103">
        <v>10</v>
      </c>
      <c r="BE695" s="104">
        <v>1600</v>
      </c>
      <c r="BF695" s="103">
        <v>6</v>
      </c>
      <c r="BG695" s="104">
        <v>500</v>
      </c>
      <c r="BH695" s="104">
        <v>6900</v>
      </c>
      <c r="BI695" s="104">
        <v>300</v>
      </c>
      <c r="BJ695" s="104">
        <v>0</v>
      </c>
      <c r="BK695" s="104">
        <v>582</v>
      </c>
      <c r="BL695" s="104">
        <v>1782</v>
      </c>
      <c r="BM695" s="104">
        <v>5118</v>
      </c>
      <c r="BN695" s="105">
        <v>0.3</v>
      </c>
      <c r="BO695" s="106" t="str">
        <v>No</v>
      </c>
      <c r="BQ695" s="100">
        <f>AVERAGE(BH$6:BH695)</f>
        <v>7466.666666666667</v>
      </c>
      <c r="BR695" s="100">
        <f>AVERAGE(BL$6:BL695)</f>
        <v>2068.942028985507</v>
      </c>
      <c r="BS695" s="100">
        <f>AVERAGE(BM$6:BM695)</f>
        <v>5397.724637681159</v>
      </c>
      <c r="BT695" s="6"/>
      <c r="BU695" s="103">
        <v>690</v>
      </c>
      <c r="BV695" s="103">
        <v>5</v>
      </c>
      <c r="BW695" s="103">
        <v>5</v>
      </c>
      <c r="BX695" s="103">
        <v>2</v>
      </c>
      <c r="BY695" s="104">
        <v>67</v>
      </c>
      <c r="BZ695" s="103">
        <v>9</v>
      </c>
      <c r="CA695" s="103">
        <v>11</v>
      </c>
      <c r="CB695" s="104">
        <v>2000</v>
      </c>
      <c r="CC695" s="103">
        <v>6</v>
      </c>
      <c r="CD695" s="104">
        <v>500</v>
      </c>
      <c r="CE695" s="104">
        <v>7300</v>
      </c>
      <c r="CF695" s="104">
        <v>300</v>
      </c>
      <c r="CG695" s="104">
        <v>0</v>
      </c>
      <c r="CH695" s="104">
        <v>642</v>
      </c>
      <c r="CI695" s="104">
        <v>1842</v>
      </c>
      <c r="CJ695" s="104">
        <v>5458</v>
      </c>
      <c r="CK695" s="105">
        <v>0.3</v>
      </c>
      <c r="CL695" s="106" t="s">
        <v>66</v>
      </c>
      <c r="CN695" s="100">
        <f>AVERAGE(CE$6:CE695)</f>
        <v>7578.115942028986</v>
      </c>
      <c r="CO695" s="100">
        <f>AVERAGE(CI$6:CI695)</f>
        <v>2101.6869565217389</v>
      </c>
      <c r="CP695" s="100">
        <f>AVERAGE(CJ$6:CJ695)</f>
        <v>5476.4289855072466</v>
      </c>
    </row>
    <row r="696" spans="2:94" ht="16" x14ac:dyDescent="0.2">
      <c r="B696" s="103">
        <v>691</v>
      </c>
      <c r="C696" s="103">
        <v>3</v>
      </c>
      <c r="D696" s="103">
        <v>3</v>
      </c>
      <c r="E696" s="103">
        <v>2</v>
      </c>
      <c r="F696" s="104">
        <v>57</v>
      </c>
      <c r="G696" s="103">
        <v>4</v>
      </c>
      <c r="H696" s="103">
        <v>6</v>
      </c>
      <c r="I696" s="104">
        <v>1350</v>
      </c>
      <c r="J696" s="103">
        <v>3</v>
      </c>
      <c r="K696" s="104">
        <v>450</v>
      </c>
      <c r="L696" s="104">
        <v>3150</v>
      </c>
      <c r="M696" s="104">
        <v>500</v>
      </c>
      <c r="N696" s="104">
        <v>0</v>
      </c>
      <c r="O696" s="104">
        <v>411</v>
      </c>
      <c r="P696" s="104">
        <v>1361</v>
      </c>
      <c r="Q696" s="104">
        <v>1789</v>
      </c>
      <c r="R696" s="105">
        <v>0.15</v>
      </c>
      <c r="S696" s="106" t="s">
        <v>66</v>
      </c>
      <c r="U696" s="100">
        <f>AVERAGE(L$6:L696)</f>
        <v>4224.5296671490596</v>
      </c>
      <c r="V696" s="100">
        <f>AVERAGE(P$6:P696)</f>
        <v>1891.9551374819102</v>
      </c>
      <c r="W696" s="100">
        <f>AVERAGE(Q$6:Q696)</f>
        <v>2332.5745296671489</v>
      </c>
      <c r="X696" s="6"/>
      <c r="Z696" s="103">
        <v>691</v>
      </c>
      <c r="AA696" s="103">
        <v>0</v>
      </c>
      <c r="AB696" s="103">
        <v>4</v>
      </c>
      <c r="AC696" s="103">
        <v>2</v>
      </c>
      <c r="AD696" s="104">
        <v>37</v>
      </c>
      <c r="AE696" s="103">
        <v>8</v>
      </c>
      <c r="AF696" s="103">
        <v>10</v>
      </c>
      <c r="AG696" s="104">
        <v>0</v>
      </c>
      <c r="AH696" s="103">
        <v>10</v>
      </c>
      <c r="AI696" s="104">
        <v>600</v>
      </c>
      <c r="AJ696" s="104">
        <v>6600</v>
      </c>
      <c r="AK696" s="104">
        <v>500</v>
      </c>
      <c r="AL696" s="104">
        <v>0</v>
      </c>
      <c r="AM696" s="104">
        <v>610</v>
      </c>
      <c r="AN696" s="104">
        <v>2610</v>
      </c>
      <c r="AO696" s="104">
        <v>3990</v>
      </c>
      <c r="AP696" s="105">
        <v>0.5</v>
      </c>
      <c r="AQ696" s="106" t="s">
        <v>66</v>
      </c>
      <c r="AS696" s="100">
        <f>AVERAGE(AJ$6:AJ696)</f>
        <v>6114.1823444283646</v>
      </c>
      <c r="AT696" s="100">
        <f>AVERAGE(AN$6:AN696)</f>
        <v>2132.3835021707669</v>
      </c>
      <c r="AU696" s="100">
        <f>AVERAGE(AO$6:AO696)</f>
        <v>3981.7988422575977</v>
      </c>
      <c r="AV696" s="6"/>
      <c r="AX696" s="103">
        <v>691</v>
      </c>
      <c r="AY696" s="103">
        <v>5</v>
      </c>
      <c r="AZ696" s="103">
        <v>3</v>
      </c>
      <c r="BA696" s="103">
        <v>3</v>
      </c>
      <c r="BB696" s="104">
        <v>40</v>
      </c>
      <c r="BC696" s="103">
        <v>8</v>
      </c>
      <c r="BD696" s="103">
        <v>11</v>
      </c>
      <c r="BE696" s="104">
        <v>2000</v>
      </c>
      <c r="BF696" s="103">
        <v>6</v>
      </c>
      <c r="BG696" s="104">
        <v>300</v>
      </c>
      <c r="BH696" s="104">
        <v>7100</v>
      </c>
      <c r="BI696" s="104">
        <v>300</v>
      </c>
      <c r="BJ696" s="104">
        <v>0</v>
      </c>
      <c r="BK696" s="104">
        <v>480</v>
      </c>
      <c r="BL696" s="104">
        <v>1680</v>
      </c>
      <c r="BM696" s="104">
        <v>5420</v>
      </c>
      <c r="BN696" s="105">
        <v>0.3</v>
      </c>
      <c r="BO696" s="106" t="str">
        <v>No</v>
      </c>
      <c r="BQ696" s="100">
        <f>AVERAGE(BH$6:BH696)</f>
        <v>7466.1360347322725</v>
      </c>
      <c r="BR696" s="100">
        <f>AVERAGE(BL$6:BL696)</f>
        <v>2068.3791606367581</v>
      </c>
      <c r="BS696" s="100">
        <f>AVERAGE(BM$6:BM696)</f>
        <v>5397.7568740955139</v>
      </c>
      <c r="BT696" s="6"/>
      <c r="BU696" s="103">
        <v>691</v>
      </c>
      <c r="BV696" s="103">
        <v>2</v>
      </c>
      <c r="BW696" s="103">
        <v>3</v>
      </c>
      <c r="BX696" s="103">
        <v>3</v>
      </c>
      <c r="BY696" s="104">
        <v>16</v>
      </c>
      <c r="BZ696" s="103">
        <v>6</v>
      </c>
      <c r="CA696" s="103">
        <v>9</v>
      </c>
      <c r="CB696" s="104">
        <v>800</v>
      </c>
      <c r="CC696" s="103">
        <v>7</v>
      </c>
      <c r="CD696" s="104">
        <v>300</v>
      </c>
      <c r="CE696" s="104">
        <v>6700</v>
      </c>
      <c r="CF696" s="104">
        <v>300</v>
      </c>
      <c r="CG696" s="104">
        <v>0</v>
      </c>
      <c r="CH696" s="104">
        <v>352</v>
      </c>
      <c r="CI696" s="104">
        <v>1702</v>
      </c>
      <c r="CJ696" s="104">
        <v>4998</v>
      </c>
      <c r="CK696" s="105">
        <v>0.35</v>
      </c>
      <c r="CL696" s="106" t="s">
        <v>66</v>
      </c>
      <c r="CN696" s="100">
        <f>AVERAGE(CE$6:CE696)</f>
        <v>7576.8451519536902</v>
      </c>
      <c r="CO696" s="100">
        <f>AVERAGE(CI$6:CI696)</f>
        <v>2101.1085383502173</v>
      </c>
      <c r="CP696" s="100">
        <f>AVERAGE(CJ$6:CJ696)</f>
        <v>5475.7366136034734</v>
      </c>
    </row>
    <row r="697" spans="2:94" ht="16" x14ac:dyDescent="0.2">
      <c r="B697" s="103">
        <v>692</v>
      </c>
      <c r="C697" s="103">
        <v>1</v>
      </c>
      <c r="D697" s="103">
        <v>2</v>
      </c>
      <c r="E697" s="103">
        <v>4</v>
      </c>
      <c r="F697" s="104">
        <v>32</v>
      </c>
      <c r="G697" s="103">
        <v>7</v>
      </c>
      <c r="H697" s="103">
        <v>11</v>
      </c>
      <c r="I697" s="104">
        <v>450</v>
      </c>
      <c r="J697" s="103">
        <v>10</v>
      </c>
      <c r="K697" s="104">
        <v>300</v>
      </c>
      <c r="L697" s="104">
        <v>5250</v>
      </c>
      <c r="M697" s="104">
        <v>500</v>
      </c>
      <c r="N697" s="104">
        <v>0</v>
      </c>
      <c r="O697" s="104">
        <v>560</v>
      </c>
      <c r="P697" s="104">
        <v>2560</v>
      </c>
      <c r="Q697" s="104">
        <v>2690</v>
      </c>
      <c r="R697" s="105">
        <v>0.5</v>
      </c>
      <c r="S697" s="106" t="s">
        <v>66</v>
      </c>
      <c r="U697" s="100">
        <f>AVERAGE(L$6:L697)</f>
        <v>4226.0115606936415</v>
      </c>
      <c r="V697" s="100">
        <f>AVERAGE(P$6:P697)</f>
        <v>1892.9205202312139</v>
      </c>
      <c r="W697" s="100">
        <f>AVERAGE(Q$6:Q697)</f>
        <v>2333.0910404624278</v>
      </c>
      <c r="X697" s="6"/>
      <c r="Z697" s="103">
        <v>692</v>
      </c>
      <c r="AA697" s="103">
        <v>3</v>
      </c>
      <c r="AB697" s="103">
        <v>2</v>
      </c>
      <c r="AC697" s="103">
        <v>5</v>
      </c>
      <c r="AD697" s="104">
        <v>35</v>
      </c>
      <c r="AE697" s="103">
        <v>6</v>
      </c>
      <c r="AF697" s="103">
        <v>11</v>
      </c>
      <c r="AG697" s="104">
        <v>1800</v>
      </c>
      <c r="AH697" s="103">
        <v>8</v>
      </c>
      <c r="AI697" s="104">
        <v>300</v>
      </c>
      <c r="AJ697" s="104">
        <v>6900</v>
      </c>
      <c r="AK697" s="104">
        <v>500</v>
      </c>
      <c r="AL697" s="104">
        <v>0</v>
      </c>
      <c r="AM697" s="104">
        <v>520</v>
      </c>
      <c r="AN697" s="104">
        <v>2220</v>
      </c>
      <c r="AO697" s="104">
        <v>4680</v>
      </c>
      <c r="AP697" s="105">
        <v>0.4</v>
      </c>
      <c r="AQ697" s="106" t="s">
        <v>66</v>
      </c>
      <c r="AS697" s="100">
        <f>AVERAGE(AJ$6:AJ697)</f>
        <v>6115.3179190751443</v>
      </c>
      <c r="AT697" s="100">
        <f>AVERAGE(AN$6:AN697)</f>
        <v>2132.5101156069363</v>
      </c>
      <c r="AU697" s="100">
        <f>AVERAGE(AO$6:AO697)</f>
        <v>3982.807803468208</v>
      </c>
      <c r="AV697" s="6"/>
      <c r="AX697" s="103">
        <v>692</v>
      </c>
      <c r="AY697" s="103">
        <v>2</v>
      </c>
      <c r="AZ697" s="103">
        <v>1</v>
      </c>
      <c r="BA697" s="103">
        <v>1</v>
      </c>
      <c r="BB697" s="104">
        <v>38</v>
      </c>
      <c r="BC697" s="103">
        <v>8</v>
      </c>
      <c r="BD697" s="103">
        <v>9</v>
      </c>
      <c r="BE697" s="104">
        <v>800</v>
      </c>
      <c r="BF697" s="103">
        <v>7</v>
      </c>
      <c r="BG697" s="104">
        <v>100</v>
      </c>
      <c r="BH697" s="104">
        <v>6500</v>
      </c>
      <c r="BI697" s="104">
        <v>300</v>
      </c>
      <c r="BJ697" s="104">
        <v>0</v>
      </c>
      <c r="BK697" s="104">
        <v>506</v>
      </c>
      <c r="BL697" s="104">
        <v>1856</v>
      </c>
      <c r="BM697" s="104">
        <v>4644</v>
      </c>
      <c r="BN697" s="105">
        <v>0.35</v>
      </c>
      <c r="BO697" s="106" t="str">
        <v>No</v>
      </c>
      <c r="BQ697" s="100">
        <f>AVERAGE(BH$6:BH697)</f>
        <v>7464.7398843930632</v>
      </c>
      <c r="BR697" s="100">
        <f>AVERAGE(BL$6:BL697)</f>
        <v>2068.0722543352599</v>
      </c>
      <c r="BS697" s="100">
        <f>AVERAGE(BM$6:BM697)</f>
        <v>5396.6676300578038</v>
      </c>
      <c r="BT697" s="6"/>
      <c r="BU697" s="103">
        <v>692</v>
      </c>
      <c r="BV697" s="103">
        <v>0</v>
      </c>
      <c r="BW697" s="103">
        <v>2</v>
      </c>
      <c r="BX697" s="103">
        <v>2</v>
      </c>
      <c r="BY697" s="104">
        <v>81</v>
      </c>
      <c r="BZ697" s="103">
        <v>9</v>
      </c>
      <c r="CA697" s="103">
        <v>11</v>
      </c>
      <c r="CB697" s="104">
        <v>0</v>
      </c>
      <c r="CC697" s="103">
        <v>11</v>
      </c>
      <c r="CD697" s="104">
        <v>200</v>
      </c>
      <c r="CE697" s="104">
        <v>9000</v>
      </c>
      <c r="CF697" s="104">
        <v>300</v>
      </c>
      <c r="CG697" s="104">
        <v>0</v>
      </c>
      <c r="CH697" s="104">
        <v>1131</v>
      </c>
      <c r="CI697" s="104">
        <v>3081</v>
      </c>
      <c r="CJ697" s="104">
        <v>5919</v>
      </c>
      <c r="CK697" s="105">
        <v>0.55000000000000004</v>
      </c>
      <c r="CL697" s="106" t="s">
        <v>66</v>
      </c>
      <c r="CN697" s="100">
        <f>AVERAGE(CE$6:CE697)</f>
        <v>7578.9017341040462</v>
      </c>
      <c r="CO697" s="100">
        <f>AVERAGE(CI$6:CI697)</f>
        <v>2102.5245664739882</v>
      </c>
      <c r="CP697" s="100">
        <f>AVERAGE(CJ$6:CJ697)</f>
        <v>5476.3771676300576</v>
      </c>
    </row>
    <row r="698" spans="2:94" ht="16" x14ac:dyDescent="0.2">
      <c r="B698" s="103">
        <v>693</v>
      </c>
      <c r="C698" s="103">
        <v>3</v>
      </c>
      <c r="D698" s="103">
        <v>2</v>
      </c>
      <c r="E698" s="103">
        <v>3</v>
      </c>
      <c r="F698" s="104">
        <v>29</v>
      </c>
      <c r="G698" s="103">
        <v>6</v>
      </c>
      <c r="H698" s="103">
        <v>9</v>
      </c>
      <c r="I698" s="104">
        <v>1350</v>
      </c>
      <c r="J698" s="103">
        <v>6</v>
      </c>
      <c r="K698" s="104">
        <v>300</v>
      </c>
      <c r="L698" s="104">
        <v>4350</v>
      </c>
      <c r="M698" s="104">
        <v>500</v>
      </c>
      <c r="N698" s="104">
        <v>0</v>
      </c>
      <c r="O698" s="104">
        <v>414</v>
      </c>
      <c r="P698" s="104">
        <v>1814</v>
      </c>
      <c r="Q698" s="104">
        <v>2536</v>
      </c>
      <c r="R698" s="105">
        <v>0.3</v>
      </c>
      <c r="S698" s="106" t="s">
        <v>66</v>
      </c>
      <c r="U698" s="100">
        <f>AVERAGE(L$6:L698)</f>
        <v>4226.1904761904761</v>
      </c>
      <c r="V698" s="100">
        <f>AVERAGE(P$6:P698)</f>
        <v>1892.8066378066378</v>
      </c>
      <c r="W698" s="100">
        <f>AVERAGE(Q$6:Q698)</f>
        <v>2333.3838383838383</v>
      </c>
      <c r="X698" s="6"/>
      <c r="Z698" s="103">
        <v>693</v>
      </c>
      <c r="AA698" s="103">
        <v>0</v>
      </c>
      <c r="AB698" s="103">
        <v>3</v>
      </c>
      <c r="AC698" s="103">
        <v>0</v>
      </c>
      <c r="AD698" s="104">
        <v>57</v>
      </c>
      <c r="AE698" s="103">
        <v>8</v>
      </c>
      <c r="AF698" s="103">
        <v>8</v>
      </c>
      <c r="AG698" s="104">
        <v>0</v>
      </c>
      <c r="AH698" s="103">
        <v>8</v>
      </c>
      <c r="AI698" s="104">
        <v>450</v>
      </c>
      <c r="AJ698" s="104">
        <v>5250</v>
      </c>
      <c r="AK698" s="104">
        <v>500</v>
      </c>
      <c r="AL698" s="104">
        <v>0</v>
      </c>
      <c r="AM698" s="104">
        <v>696</v>
      </c>
      <c r="AN698" s="104">
        <v>2396</v>
      </c>
      <c r="AO698" s="104">
        <v>2854</v>
      </c>
      <c r="AP698" s="105">
        <v>0.4</v>
      </c>
      <c r="AQ698" s="106" t="s">
        <v>66</v>
      </c>
      <c r="AS698" s="100">
        <f>AVERAGE(AJ$6:AJ698)</f>
        <v>6114.0692640692641</v>
      </c>
      <c r="AT698" s="100">
        <f>AVERAGE(AN$6:AN698)</f>
        <v>2132.8903318903317</v>
      </c>
      <c r="AU698" s="100">
        <f>AVERAGE(AO$6:AO698)</f>
        <v>3981.178932178932</v>
      </c>
      <c r="AV698" s="6"/>
      <c r="AX698" s="103">
        <v>693</v>
      </c>
      <c r="AY698" s="103">
        <v>4</v>
      </c>
      <c r="AZ698" s="103">
        <v>3</v>
      </c>
      <c r="BA698" s="103">
        <v>0</v>
      </c>
      <c r="BB698" s="104">
        <v>35</v>
      </c>
      <c r="BC698" s="103">
        <v>6</v>
      </c>
      <c r="BD698" s="103">
        <v>6</v>
      </c>
      <c r="BE698" s="104">
        <v>1600</v>
      </c>
      <c r="BF698" s="103">
        <v>2</v>
      </c>
      <c r="BG698" s="104">
        <v>300</v>
      </c>
      <c r="BH698" s="104">
        <v>3500</v>
      </c>
      <c r="BI698" s="104">
        <v>300</v>
      </c>
      <c r="BJ698" s="104">
        <v>0</v>
      </c>
      <c r="BK698" s="104">
        <v>310</v>
      </c>
      <c r="BL698" s="104">
        <v>910</v>
      </c>
      <c r="BM698" s="104">
        <v>2590</v>
      </c>
      <c r="BN698" s="105">
        <v>0.1</v>
      </c>
      <c r="BO698" s="106" t="str">
        <v>No</v>
      </c>
      <c r="BQ698" s="100">
        <f>AVERAGE(BH$6:BH698)</f>
        <v>7459.0187590187588</v>
      </c>
      <c r="BR698" s="100">
        <f>AVERAGE(BL$6:BL698)</f>
        <v>2066.4011544011546</v>
      </c>
      <c r="BS698" s="100">
        <f>AVERAGE(BM$6:BM698)</f>
        <v>5392.6176046176042</v>
      </c>
      <c r="BT698" s="6"/>
      <c r="BU698" s="103">
        <v>693</v>
      </c>
      <c r="BV698" s="103">
        <v>3</v>
      </c>
      <c r="BW698" s="103">
        <v>2</v>
      </c>
      <c r="BX698" s="103">
        <v>2</v>
      </c>
      <c r="BY698" s="104">
        <v>44</v>
      </c>
      <c r="BZ698" s="103">
        <v>6</v>
      </c>
      <c r="CA698" s="103">
        <v>8</v>
      </c>
      <c r="CB698" s="104">
        <v>1200</v>
      </c>
      <c r="CC698" s="103">
        <v>5</v>
      </c>
      <c r="CD698" s="104">
        <v>200</v>
      </c>
      <c r="CE698" s="104">
        <v>5400</v>
      </c>
      <c r="CF698" s="104">
        <v>300</v>
      </c>
      <c r="CG698" s="104">
        <v>0</v>
      </c>
      <c r="CH698" s="104">
        <v>460</v>
      </c>
      <c r="CI698" s="104">
        <v>1510</v>
      </c>
      <c r="CJ698" s="104">
        <v>3890</v>
      </c>
      <c r="CK698" s="105">
        <v>0.25</v>
      </c>
      <c r="CL698" s="106" t="s">
        <v>66</v>
      </c>
      <c r="CN698" s="100">
        <f>AVERAGE(CE$6:CE698)</f>
        <v>7575.757575757576</v>
      </c>
      <c r="CO698" s="100">
        <f>AVERAGE(CI$6:CI698)</f>
        <v>2101.6695526695526</v>
      </c>
      <c r="CP698" s="100">
        <f>AVERAGE(CJ$6:CJ698)</f>
        <v>5474.088023088023</v>
      </c>
    </row>
    <row r="699" spans="2:94" ht="16" x14ac:dyDescent="0.2">
      <c r="B699" s="103">
        <v>694</v>
      </c>
      <c r="C699" s="103">
        <v>3</v>
      </c>
      <c r="D699" s="103">
        <v>4</v>
      </c>
      <c r="E699" s="103">
        <v>4</v>
      </c>
      <c r="F699" s="104">
        <v>41</v>
      </c>
      <c r="G699" s="103">
        <v>6</v>
      </c>
      <c r="H699" s="103">
        <v>10</v>
      </c>
      <c r="I699" s="104">
        <v>1350</v>
      </c>
      <c r="J699" s="103">
        <v>7</v>
      </c>
      <c r="K699" s="104">
        <v>600</v>
      </c>
      <c r="L699" s="104">
        <v>5100</v>
      </c>
      <c r="M699" s="104">
        <v>500</v>
      </c>
      <c r="N699" s="104">
        <v>0</v>
      </c>
      <c r="O699" s="104">
        <v>527</v>
      </c>
      <c r="P699" s="104">
        <v>2077</v>
      </c>
      <c r="Q699" s="104">
        <v>3023</v>
      </c>
      <c r="R699" s="105">
        <v>0.35</v>
      </c>
      <c r="S699" s="106" t="s">
        <v>66</v>
      </c>
      <c r="U699" s="100">
        <f>AVERAGE(L$6:L699)</f>
        <v>4227.4495677233426</v>
      </c>
      <c r="V699" s="100">
        <f>AVERAGE(P$6:P699)</f>
        <v>1893.07204610951</v>
      </c>
      <c r="W699" s="100">
        <f>AVERAGE(Q$6:Q699)</f>
        <v>2334.3775216138329</v>
      </c>
      <c r="X699" s="6"/>
      <c r="Z699" s="103">
        <v>694</v>
      </c>
      <c r="AA699" s="103">
        <v>3</v>
      </c>
      <c r="AB699" s="103">
        <v>1</v>
      </c>
      <c r="AC699" s="103">
        <v>3</v>
      </c>
      <c r="AD699" s="104">
        <v>48</v>
      </c>
      <c r="AE699" s="103">
        <v>9</v>
      </c>
      <c r="AF699" s="103">
        <v>12</v>
      </c>
      <c r="AG699" s="104">
        <v>1800</v>
      </c>
      <c r="AH699" s="103">
        <v>9</v>
      </c>
      <c r="AI699" s="104">
        <v>150</v>
      </c>
      <c r="AJ699" s="104">
        <v>7350</v>
      </c>
      <c r="AK699" s="104">
        <v>500</v>
      </c>
      <c r="AL699" s="104">
        <v>0</v>
      </c>
      <c r="AM699" s="104">
        <v>672</v>
      </c>
      <c r="AN699" s="104">
        <v>2522</v>
      </c>
      <c r="AO699" s="104">
        <v>4828</v>
      </c>
      <c r="AP699" s="105">
        <v>0.45</v>
      </c>
      <c r="AQ699" s="106" t="s">
        <v>66</v>
      </c>
      <c r="AS699" s="100">
        <f>AVERAGE(AJ$6:AJ699)</f>
        <v>6115.8501440922191</v>
      </c>
      <c r="AT699" s="100">
        <f>AVERAGE(AN$6:AN699)</f>
        <v>2133.451008645533</v>
      </c>
      <c r="AU699" s="100">
        <f>AVERAGE(AO$6:AO699)</f>
        <v>3982.3991354466857</v>
      </c>
      <c r="AV699" s="6"/>
      <c r="AX699" s="103">
        <v>694</v>
      </c>
      <c r="AY699" s="103">
        <v>4</v>
      </c>
      <c r="AZ699" s="103">
        <v>3</v>
      </c>
      <c r="BA699" s="103">
        <v>1</v>
      </c>
      <c r="BB699" s="104">
        <v>27</v>
      </c>
      <c r="BC699" s="103">
        <v>10</v>
      </c>
      <c r="BD699" s="103">
        <v>11</v>
      </c>
      <c r="BE699" s="104">
        <v>1600</v>
      </c>
      <c r="BF699" s="103">
        <v>7</v>
      </c>
      <c r="BG699" s="104">
        <v>300</v>
      </c>
      <c r="BH699" s="104">
        <v>7500</v>
      </c>
      <c r="BI699" s="104">
        <v>300</v>
      </c>
      <c r="BJ699" s="104">
        <v>0</v>
      </c>
      <c r="BK699" s="104">
        <v>429</v>
      </c>
      <c r="BL699" s="104">
        <v>1779</v>
      </c>
      <c r="BM699" s="104">
        <v>5721</v>
      </c>
      <c r="BN699" s="105">
        <v>0.35</v>
      </c>
      <c r="BO699" s="106" t="str">
        <v>No</v>
      </c>
      <c r="BQ699" s="100">
        <f>AVERAGE(BH$6:BH699)</f>
        <v>7459.0778097982711</v>
      </c>
      <c r="BR699" s="100">
        <f>AVERAGE(BL$6:BL699)</f>
        <v>2065.9870317002883</v>
      </c>
      <c r="BS699" s="100">
        <f>AVERAGE(BM$6:BM699)</f>
        <v>5393.0907780979824</v>
      </c>
      <c r="BT699" s="6"/>
      <c r="BU699" s="103">
        <v>694</v>
      </c>
      <c r="BV699" s="103">
        <v>0</v>
      </c>
      <c r="BW699" s="103">
        <v>4</v>
      </c>
      <c r="BX699" s="103">
        <v>4</v>
      </c>
      <c r="BY699" s="104">
        <v>49</v>
      </c>
      <c r="BZ699" s="103">
        <v>10</v>
      </c>
      <c r="CA699" s="103">
        <v>14</v>
      </c>
      <c r="CB699" s="104">
        <v>0</v>
      </c>
      <c r="CC699" s="103">
        <v>14</v>
      </c>
      <c r="CD699" s="104">
        <v>400</v>
      </c>
      <c r="CE699" s="104">
        <v>11600</v>
      </c>
      <c r="CF699" s="104">
        <v>300</v>
      </c>
      <c r="CG699" s="104">
        <v>0</v>
      </c>
      <c r="CH699" s="104">
        <v>926</v>
      </c>
      <c r="CI699" s="104">
        <v>3326</v>
      </c>
      <c r="CJ699" s="104">
        <v>8274</v>
      </c>
      <c r="CK699" s="105">
        <v>0.7</v>
      </c>
      <c r="CL699" s="106" t="s">
        <v>66</v>
      </c>
      <c r="CN699" s="100">
        <f>AVERAGE(CE$6:CE699)</f>
        <v>7581.5561959654178</v>
      </c>
      <c r="CO699" s="100">
        <f>AVERAGE(CI$6:CI699)</f>
        <v>2103.4337175792507</v>
      </c>
      <c r="CP699" s="100">
        <f>AVERAGE(CJ$6:CJ699)</f>
        <v>5478.1224783861671</v>
      </c>
    </row>
    <row r="700" spans="2:94" ht="16" x14ac:dyDescent="0.2">
      <c r="B700" s="103">
        <v>695</v>
      </c>
      <c r="C700" s="103">
        <v>1</v>
      </c>
      <c r="D700" s="103">
        <v>3</v>
      </c>
      <c r="E700" s="103">
        <v>2</v>
      </c>
      <c r="F700" s="104">
        <v>53</v>
      </c>
      <c r="G700" s="103">
        <v>6</v>
      </c>
      <c r="H700" s="103">
        <v>8</v>
      </c>
      <c r="I700" s="104">
        <v>450</v>
      </c>
      <c r="J700" s="103">
        <v>7</v>
      </c>
      <c r="K700" s="104">
        <v>450</v>
      </c>
      <c r="L700" s="104">
        <v>4050</v>
      </c>
      <c r="M700" s="104">
        <v>500</v>
      </c>
      <c r="N700" s="104">
        <v>0</v>
      </c>
      <c r="O700" s="104">
        <v>611</v>
      </c>
      <c r="P700" s="104">
        <v>2161</v>
      </c>
      <c r="Q700" s="104">
        <v>1889</v>
      </c>
      <c r="R700" s="105">
        <v>0.35</v>
      </c>
      <c r="S700" s="106" t="s">
        <v>66</v>
      </c>
      <c r="U700" s="100">
        <f>AVERAGE(L$6:L700)</f>
        <v>4227.1942446043167</v>
      </c>
      <c r="V700" s="100">
        <f>AVERAGE(P$6:P700)</f>
        <v>1893.4575539568345</v>
      </c>
      <c r="W700" s="100">
        <f>AVERAGE(Q$6:Q700)</f>
        <v>2333.7366906474822</v>
      </c>
      <c r="X700" s="6"/>
      <c r="Z700" s="103">
        <v>695</v>
      </c>
      <c r="AA700" s="103">
        <v>1</v>
      </c>
      <c r="AB700" s="103">
        <v>4</v>
      </c>
      <c r="AC700" s="103">
        <v>2</v>
      </c>
      <c r="AD700" s="104">
        <v>30</v>
      </c>
      <c r="AE700" s="103">
        <v>6</v>
      </c>
      <c r="AF700" s="103">
        <v>8</v>
      </c>
      <c r="AG700" s="104">
        <v>600</v>
      </c>
      <c r="AH700" s="103">
        <v>7</v>
      </c>
      <c r="AI700" s="104">
        <v>600</v>
      </c>
      <c r="AJ700" s="104">
        <v>5400</v>
      </c>
      <c r="AK700" s="104">
        <v>500</v>
      </c>
      <c r="AL700" s="104">
        <v>0</v>
      </c>
      <c r="AM700" s="104">
        <v>450</v>
      </c>
      <c r="AN700" s="104">
        <v>2000</v>
      </c>
      <c r="AO700" s="104">
        <v>3400</v>
      </c>
      <c r="AP700" s="105">
        <v>0.35</v>
      </c>
      <c r="AQ700" s="106" t="s">
        <v>66</v>
      </c>
      <c r="AS700" s="100">
        <f>AVERAGE(AJ$6:AJ700)</f>
        <v>6114.8201438848919</v>
      </c>
      <c r="AT700" s="100">
        <f>AVERAGE(AN$6:AN700)</f>
        <v>2133.2589928057555</v>
      </c>
      <c r="AU700" s="100">
        <f>AVERAGE(AO$6:AO700)</f>
        <v>3981.5611510791368</v>
      </c>
      <c r="AV700" s="6"/>
      <c r="AX700" s="103">
        <v>695</v>
      </c>
      <c r="AY700" s="103">
        <v>4</v>
      </c>
      <c r="AZ700" s="103">
        <v>2</v>
      </c>
      <c r="BA700" s="103">
        <v>4</v>
      </c>
      <c r="BB700" s="104">
        <v>49</v>
      </c>
      <c r="BC700" s="103">
        <v>7</v>
      </c>
      <c r="BD700" s="103">
        <v>11</v>
      </c>
      <c r="BE700" s="104">
        <v>1600</v>
      </c>
      <c r="BF700" s="103">
        <v>7</v>
      </c>
      <c r="BG700" s="104">
        <v>200</v>
      </c>
      <c r="BH700" s="104">
        <v>7400</v>
      </c>
      <c r="BI700" s="104">
        <v>300</v>
      </c>
      <c r="BJ700" s="104">
        <v>0</v>
      </c>
      <c r="BK700" s="104">
        <v>583</v>
      </c>
      <c r="BL700" s="104">
        <v>1933</v>
      </c>
      <c r="BM700" s="104">
        <v>5467</v>
      </c>
      <c r="BN700" s="105">
        <v>0.35</v>
      </c>
      <c r="BO700" s="106" t="str">
        <v>No</v>
      </c>
      <c r="BQ700" s="100">
        <f>AVERAGE(BH$6:BH700)</f>
        <v>7458.9928057553952</v>
      </c>
      <c r="BR700" s="100">
        <f>AVERAGE(BL$6:BL700)</f>
        <v>2065.7956834532374</v>
      </c>
      <c r="BS700" s="100">
        <f>AVERAGE(BM$6:BM700)</f>
        <v>5393.1971223021583</v>
      </c>
      <c r="BT700" s="6"/>
      <c r="BU700" s="103">
        <v>695</v>
      </c>
      <c r="BV700" s="103">
        <v>1</v>
      </c>
      <c r="BW700" s="103">
        <v>2</v>
      </c>
      <c r="BX700" s="103">
        <v>4</v>
      </c>
      <c r="BY700" s="104">
        <v>58</v>
      </c>
      <c r="BZ700" s="103">
        <v>10</v>
      </c>
      <c r="CA700" s="103">
        <v>14</v>
      </c>
      <c r="CB700" s="104">
        <v>400</v>
      </c>
      <c r="CC700" s="103">
        <v>13</v>
      </c>
      <c r="CD700" s="104">
        <v>200</v>
      </c>
      <c r="CE700" s="104">
        <v>11000</v>
      </c>
      <c r="CF700" s="104">
        <v>300</v>
      </c>
      <c r="CG700" s="104">
        <v>0</v>
      </c>
      <c r="CH700" s="104">
        <v>994</v>
      </c>
      <c r="CI700" s="104">
        <v>3244</v>
      </c>
      <c r="CJ700" s="104">
        <v>7756</v>
      </c>
      <c r="CK700" s="105">
        <v>0.65</v>
      </c>
      <c r="CL700" s="106" t="s">
        <v>66</v>
      </c>
      <c r="CN700" s="100">
        <f>AVERAGE(CE$6:CE700)</f>
        <v>7586.4748201438852</v>
      </c>
      <c r="CO700" s="100">
        <f>AVERAGE(CI$6:CI700)</f>
        <v>2105.0748201438851</v>
      </c>
      <c r="CP700" s="100">
        <f>AVERAGE(CJ$6:CJ700)</f>
        <v>5481.4</v>
      </c>
    </row>
    <row r="701" spans="2:94" ht="16" x14ac:dyDescent="0.2">
      <c r="B701" s="103">
        <v>696</v>
      </c>
      <c r="C701" s="103">
        <v>2</v>
      </c>
      <c r="D701" s="103">
        <v>2</v>
      </c>
      <c r="E701" s="103">
        <v>4</v>
      </c>
      <c r="F701" s="104">
        <v>76</v>
      </c>
      <c r="G701" s="103">
        <v>5</v>
      </c>
      <c r="H701" s="103">
        <v>9</v>
      </c>
      <c r="I701" s="104">
        <v>900</v>
      </c>
      <c r="J701" s="103">
        <v>7</v>
      </c>
      <c r="K701" s="104">
        <v>300</v>
      </c>
      <c r="L701" s="104">
        <v>4350</v>
      </c>
      <c r="M701" s="104">
        <v>500</v>
      </c>
      <c r="N701" s="104">
        <v>0</v>
      </c>
      <c r="O701" s="104">
        <v>772</v>
      </c>
      <c r="P701" s="104">
        <v>2322</v>
      </c>
      <c r="Q701" s="104">
        <v>2028</v>
      </c>
      <c r="R701" s="105">
        <v>0.35</v>
      </c>
      <c r="S701" s="106" t="s">
        <v>66</v>
      </c>
      <c r="U701" s="100">
        <f>AVERAGE(L$6:L701)</f>
        <v>4227.3706896551721</v>
      </c>
      <c r="V701" s="100">
        <f>AVERAGE(P$6:P701)</f>
        <v>1894.0732758620691</v>
      </c>
      <c r="W701" s="100">
        <f>AVERAGE(Q$6:Q701)</f>
        <v>2333.2974137931033</v>
      </c>
      <c r="X701" s="6"/>
      <c r="Z701" s="103">
        <v>696</v>
      </c>
      <c r="AA701" s="103">
        <v>4</v>
      </c>
      <c r="AB701" s="103">
        <v>5</v>
      </c>
      <c r="AC701" s="103">
        <v>4</v>
      </c>
      <c r="AD701" s="104">
        <v>32</v>
      </c>
      <c r="AE701" s="103">
        <v>8</v>
      </c>
      <c r="AF701" s="103">
        <v>12</v>
      </c>
      <c r="AG701" s="104">
        <v>2400</v>
      </c>
      <c r="AH701" s="103">
        <v>8</v>
      </c>
      <c r="AI701" s="104">
        <v>750</v>
      </c>
      <c r="AJ701" s="104">
        <v>7950</v>
      </c>
      <c r="AK701" s="104">
        <v>500</v>
      </c>
      <c r="AL701" s="104">
        <v>0</v>
      </c>
      <c r="AM701" s="104">
        <v>496</v>
      </c>
      <c r="AN701" s="104">
        <v>2196</v>
      </c>
      <c r="AO701" s="104">
        <v>5754</v>
      </c>
      <c r="AP701" s="105">
        <v>0.4</v>
      </c>
      <c r="AQ701" s="106" t="s">
        <v>66</v>
      </c>
      <c r="AS701" s="100">
        <f>AVERAGE(AJ$6:AJ701)</f>
        <v>6117.4568965517237</v>
      </c>
      <c r="AT701" s="100">
        <f>AVERAGE(AN$6:AN701)</f>
        <v>2133.3491379310344</v>
      </c>
      <c r="AU701" s="100">
        <f>AVERAGE(AO$6:AO701)</f>
        <v>3984.1077586206898</v>
      </c>
      <c r="AV701" s="6"/>
      <c r="AX701" s="103">
        <v>696</v>
      </c>
      <c r="AY701" s="103">
        <v>2</v>
      </c>
      <c r="AZ701" s="103">
        <v>2</v>
      </c>
      <c r="BA701" s="103">
        <v>2</v>
      </c>
      <c r="BB701" s="104">
        <v>57</v>
      </c>
      <c r="BC701" s="103">
        <v>10</v>
      </c>
      <c r="BD701" s="103">
        <v>12</v>
      </c>
      <c r="BE701" s="104">
        <v>800</v>
      </c>
      <c r="BF701" s="103">
        <v>10</v>
      </c>
      <c r="BG701" s="104">
        <v>200</v>
      </c>
      <c r="BH701" s="104">
        <v>9000</v>
      </c>
      <c r="BI701" s="104">
        <v>300</v>
      </c>
      <c r="BJ701" s="104">
        <v>0</v>
      </c>
      <c r="BK701" s="104">
        <v>810</v>
      </c>
      <c r="BL701" s="104">
        <v>2610</v>
      </c>
      <c r="BM701" s="104">
        <v>6390</v>
      </c>
      <c r="BN701" s="105">
        <v>0.5</v>
      </c>
      <c r="BO701" s="106" t="str">
        <v>No</v>
      </c>
      <c r="BQ701" s="100">
        <f>AVERAGE(BH$6:BH701)</f>
        <v>7461.2068965517237</v>
      </c>
      <c r="BR701" s="100">
        <f>AVERAGE(BL$6:BL701)</f>
        <v>2066.5775862068967</v>
      </c>
      <c r="BS701" s="100">
        <f>AVERAGE(BM$6:BM701)</f>
        <v>5394.6293103448279</v>
      </c>
      <c r="BT701" s="6"/>
      <c r="BU701" s="103">
        <v>696</v>
      </c>
      <c r="BV701" s="103">
        <v>4</v>
      </c>
      <c r="BW701" s="103">
        <v>2</v>
      </c>
      <c r="BX701" s="103">
        <v>2</v>
      </c>
      <c r="BY701" s="104">
        <v>62</v>
      </c>
      <c r="BZ701" s="103">
        <v>8</v>
      </c>
      <c r="CA701" s="103">
        <v>10</v>
      </c>
      <c r="CB701" s="104">
        <v>1600</v>
      </c>
      <c r="CC701" s="103">
        <v>6</v>
      </c>
      <c r="CD701" s="104">
        <v>200</v>
      </c>
      <c r="CE701" s="104">
        <v>6600</v>
      </c>
      <c r="CF701" s="104">
        <v>300</v>
      </c>
      <c r="CG701" s="104">
        <v>0</v>
      </c>
      <c r="CH701" s="104">
        <v>612</v>
      </c>
      <c r="CI701" s="104">
        <v>1812</v>
      </c>
      <c r="CJ701" s="104">
        <v>4788</v>
      </c>
      <c r="CK701" s="105">
        <v>0.3</v>
      </c>
      <c r="CL701" s="106" t="s">
        <v>66</v>
      </c>
      <c r="CN701" s="100">
        <f>AVERAGE(CE$6:CE701)</f>
        <v>7585.0574712643675</v>
      </c>
      <c r="CO701" s="100">
        <f>AVERAGE(CI$6:CI701)</f>
        <v>2104.6537356321837</v>
      </c>
      <c r="CP701" s="100">
        <f>AVERAGE(CJ$6:CJ701)</f>
        <v>5480.4037356321842</v>
      </c>
    </row>
    <row r="702" spans="2:94" ht="16" x14ac:dyDescent="0.2">
      <c r="B702" s="103">
        <v>697</v>
      </c>
      <c r="C702" s="103">
        <v>4</v>
      </c>
      <c r="D702" s="103">
        <v>3</v>
      </c>
      <c r="E702" s="103">
        <v>3</v>
      </c>
      <c r="F702" s="104">
        <v>60</v>
      </c>
      <c r="G702" s="103">
        <v>7</v>
      </c>
      <c r="H702" s="103">
        <v>10</v>
      </c>
      <c r="I702" s="104">
        <v>1800</v>
      </c>
      <c r="J702" s="103">
        <v>6</v>
      </c>
      <c r="K702" s="104">
        <v>450</v>
      </c>
      <c r="L702" s="104">
        <v>4950</v>
      </c>
      <c r="M702" s="104">
        <v>500</v>
      </c>
      <c r="N702" s="104">
        <v>0</v>
      </c>
      <c r="O702" s="104">
        <v>600</v>
      </c>
      <c r="P702" s="104">
        <v>2000</v>
      </c>
      <c r="Q702" s="104">
        <v>2950</v>
      </c>
      <c r="R702" s="105">
        <v>0.3</v>
      </c>
      <c r="S702" s="106" t="s">
        <v>66</v>
      </c>
      <c r="U702" s="100">
        <f>AVERAGE(L$6:L702)</f>
        <v>4228.4074605451933</v>
      </c>
      <c r="V702" s="100">
        <f>AVERAGE(P$6:P702)</f>
        <v>1894.2252510760402</v>
      </c>
      <c r="W702" s="100">
        <f>AVERAGE(Q$6:Q702)</f>
        <v>2334.1822094691533</v>
      </c>
      <c r="X702" s="6"/>
      <c r="Z702" s="103">
        <v>697</v>
      </c>
      <c r="AA702" s="103">
        <v>3</v>
      </c>
      <c r="AB702" s="103">
        <v>3</v>
      </c>
      <c r="AC702" s="103">
        <v>1</v>
      </c>
      <c r="AD702" s="104">
        <v>48</v>
      </c>
      <c r="AE702" s="103">
        <v>7</v>
      </c>
      <c r="AF702" s="103">
        <v>8</v>
      </c>
      <c r="AG702" s="104">
        <v>1800</v>
      </c>
      <c r="AH702" s="103">
        <v>5</v>
      </c>
      <c r="AI702" s="104">
        <v>450</v>
      </c>
      <c r="AJ702" s="104">
        <v>5250</v>
      </c>
      <c r="AK702" s="104">
        <v>500</v>
      </c>
      <c r="AL702" s="104">
        <v>0</v>
      </c>
      <c r="AM702" s="104">
        <v>480</v>
      </c>
      <c r="AN702" s="104">
        <v>1730</v>
      </c>
      <c r="AO702" s="104">
        <v>3520</v>
      </c>
      <c r="AP702" s="105">
        <v>0.25</v>
      </c>
      <c r="AQ702" s="106" t="s">
        <v>66</v>
      </c>
      <c r="AS702" s="100">
        <f>AVERAGE(AJ$6:AJ702)</f>
        <v>6116.212338593974</v>
      </c>
      <c r="AT702" s="100">
        <f>AVERAGE(AN$6:AN702)</f>
        <v>2132.7704447632714</v>
      </c>
      <c r="AU702" s="100">
        <f>AVERAGE(AO$6:AO702)</f>
        <v>3983.4418938307031</v>
      </c>
      <c r="AV702" s="6"/>
      <c r="AX702" s="103">
        <v>697</v>
      </c>
      <c r="AY702" s="103">
        <v>2</v>
      </c>
      <c r="AZ702" s="103">
        <v>4</v>
      </c>
      <c r="BA702" s="103">
        <v>0</v>
      </c>
      <c r="BB702" s="104">
        <v>44</v>
      </c>
      <c r="BC702" s="103">
        <v>8</v>
      </c>
      <c r="BD702" s="103">
        <v>8</v>
      </c>
      <c r="BE702" s="104">
        <v>800</v>
      </c>
      <c r="BF702" s="103">
        <v>6</v>
      </c>
      <c r="BG702" s="104">
        <v>400</v>
      </c>
      <c r="BH702" s="104">
        <v>6000</v>
      </c>
      <c r="BI702" s="104">
        <v>300</v>
      </c>
      <c r="BJ702" s="104">
        <v>0</v>
      </c>
      <c r="BK702" s="104">
        <v>504</v>
      </c>
      <c r="BL702" s="104">
        <v>1704</v>
      </c>
      <c r="BM702" s="104">
        <v>4296</v>
      </c>
      <c r="BN702" s="105">
        <v>0.3</v>
      </c>
      <c r="BO702" s="106" t="str">
        <v>No</v>
      </c>
      <c r="BQ702" s="100">
        <f>AVERAGE(BH$6:BH702)</f>
        <v>7459.1104734576757</v>
      </c>
      <c r="BR702" s="100">
        <f>AVERAGE(BL$6:BL702)</f>
        <v>2066.0573888091822</v>
      </c>
      <c r="BS702" s="100">
        <f>AVERAGE(BM$6:BM702)</f>
        <v>5393.0530846484935</v>
      </c>
      <c r="BT702" s="6"/>
      <c r="BU702" s="103">
        <v>697</v>
      </c>
      <c r="BV702" s="103">
        <v>2</v>
      </c>
      <c r="BW702" s="103">
        <v>3</v>
      </c>
      <c r="BX702" s="103">
        <v>2</v>
      </c>
      <c r="BY702" s="104">
        <v>51</v>
      </c>
      <c r="BZ702" s="103">
        <v>6</v>
      </c>
      <c r="CA702" s="103">
        <v>8</v>
      </c>
      <c r="CB702" s="104">
        <v>800</v>
      </c>
      <c r="CC702" s="103">
        <v>6</v>
      </c>
      <c r="CD702" s="104">
        <v>300</v>
      </c>
      <c r="CE702" s="104">
        <v>5900</v>
      </c>
      <c r="CF702" s="104">
        <v>300</v>
      </c>
      <c r="CG702" s="104">
        <v>0</v>
      </c>
      <c r="CH702" s="104">
        <v>546</v>
      </c>
      <c r="CI702" s="104">
        <v>1746</v>
      </c>
      <c r="CJ702" s="104">
        <v>4154</v>
      </c>
      <c r="CK702" s="105">
        <v>0.3</v>
      </c>
      <c r="CL702" s="106" t="s">
        <v>66</v>
      </c>
      <c r="CN702" s="100">
        <f>AVERAGE(CE$6:CE702)</f>
        <v>7582.639885222382</v>
      </c>
      <c r="CO702" s="100">
        <f>AVERAGE(CI$6:CI702)</f>
        <v>2104.1391678622667</v>
      </c>
      <c r="CP702" s="100">
        <f>AVERAGE(CJ$6:CJ702)</f>
        <v>5478.5007173601152</v>
      </c>
    </row>
    <row r="703" spans="2:94" ht="16" x14ac:dyDescent="0.2">
      <c r="B703" s="103">
        <v>698</v>
      </c>
      <c r="C703" s="103">
        <v>3</v>
      </c>
      <c r="D703" s="103">
        <v>3</v>
      </c>
      <c r="E703" s="103">
        <v>0</v>
      </c>
      <c r="F703" s="104">
        <v>37</v>
      </c>
      <c r="G703" s="103">
        <v>5</v>
      </c>
      <c r="H703" s="103">
        <v>5</v>
      </c>
      <c r="I703" s="104">
        <v>1350</v>
      </c>
      <c r="J703" s="103">
        <v>2</v>
      </c>
      <c r="K703" s="104">
        <v>450</v>
      </c>
      <c r="L703" s="104">
        <v>2700</v>
      </c>
      <c r="M703" s="104">
        <v>500</v>
      </c>
      <c r="N703" s="104">
        <v>0</v>
      </c>
      <c r="O703" s="104">
        <v>314</v>
      </c>
      <c r="P703" s="104">
        <v>1114</v>
      </c>
      <c r="Q703" s="104">
        <v>1586</v>
      </c>
      <c r="R703" s="105">
        <v>0.1</v>
      </c>
      <c r="S703" s="106" t="s">
        <v>66</v>
      </c>
      <c r="U703" s="100">
        <f>AVERAGE(L$6:L703)</f>
        <v>4226.2177650429803</v>
      </c>
      <c r="V703" s="100">
        <f>AVERAGE(P$6:P703)</f>
        <v>1893.1074498567336</v>
      </c>
      <c r="W703" s="100">
        <f>AVERAGE(Q$6:Q703)</f>
        <v>2333.1103151862462</v>
      </c>
      <c r="X703" s="6"/>
      <c r="Z703" s="103">
        <v>698</v>
      </c>
      <c r="AA703" s="103">
        <v>2</v>
      </c>
      <c r="AB703" s="103">
        <v>2</v>
      </c>
      <c r="AC703" s="103">
        <v>1</v>
      </c>
      <c r="AD703" s="104">
        <v>27</v>
      </c>
      <c r="AE703" s="103">
        <v>8</v>
      </c>
      <c r="AF703" s="103">
        <v>9</v>
      </c>
      <c r="AG703" s="104">
        <v>1200</v>
      </c>
      <c r="AH703" s="103">
        <v>7</v>
      </c>
      <c r="AI703" s="104">
        <v>300</v>
      </c>
      <c r="AJ703" s="104">
        <v>5700</v>
      </c>
      <c r="AK703" s="104">
        <v>500</v>
      </c>
      <c r="AL703" s="104">
        <v>0</v>
      </c>
      <c r="AM703" s="104">
        <v>429</v>
      </c>
      <c r="AN703" s="104">
        <v>1979</v>
      </c>
      <c r="AO703" s="104">
        <v>3721</v>
      </c>
      <c r="AP703" s="105">
        <v>0.35</v>
      </c>
      <c r="AQ703" s="106" t="s">
        <v>66</v>
      </c>
      <c r="AS703" s="100">
        <f>AVERAGE(AJ$6:AJ703)</f>
        <v>6115.6160458452723</v>
      </c>
      <c r="AT703" s="100">
        <f>AVERAGE(AN$6:AN703)</f>
        <v>2132.5501432664755</v>
      </c>
      <c r="AU703" s="100">
        <f>AVERAGE(AO$6:AO703)</f>
        <v>3983.0659025787963</v>
      </c>
      <c r="AV703" s="6"/>
      <c r="AX703" s="103">
        <v>698</v>
      </c>
      <c r="AY703" s="103">
        <v>2</v>
      </c>
      <c r="AZ703" s="103">
        <v>3</v>
      </c>
      <c r="BA703" s="103">
        <v>4</v>
      </c>
      <c r="BB703" s="104">
        <v>58</v>
      </c>
      <c r="BC703" s="103">
        <v>9</v>
      </c>
      <c r="BD703" s="103">
        <v>13</v>
      </c>
      <c r="BE703" s="104">
        <v>800</v>
      </c>
      <c r="BF703" s="103">
        <v>11</v>
      </c>
      <c r="BG703" s="104">
        <v>300</v>
      </c>
      <c r="BH703" s="104">
        <v>9900</v>
      </c>
      <c r="BI703" s="104">
        <v>300</v>
      </c>
      <c r="BJ703" s="104">
        <v>0</v>
      </c>
      <c r="BK703" s="104">
        <v>878</v>
      </c>
      <c r="BL703" s="104">
        <v>2828</v>
      </c>
      <c r="BM703" s="104">
        <v>7072</v>
      </c>
      <c r="BN703" s="105">
        <v>0.55000000000000004</v>
      </c>
      <c r="BO703" s="106" t="str">
        <v>No</v>
      </c>
      <c r="BQ703" s="100">
        <f>AVERAGE(BH$6:BH703)</f>
        <v>7462.6074498567332</v>
      </c>
      <c r="BR703" s="100">
        <f>AVERAGE(BL$6:BL703)</f>
        <v>2067.1489971346705</v>
      </c>
      <c r="BS703" s="100">
        <f>AVERAGE(BM$6:BM703)</f>
        <v>5395.4584527220632</v>
      </c>
      <c r="BT703" s="6"/>
      <c r="BU703" s="103">
        <v>698</v>
      </c>
      <c r="BV703" s="103">
        <v>2</v>
      </c>
      <c r="BW703" s="103">
        <v>3</v>
      </c>
      <c r="BX703" s="103">
        <v>4</v>
      </c>
      <c r="BY703" s="104">
        <v>55</v>
      </c>
      <c r="BZ703" s="103">
        <v>6</v>
      </c>
      <c r="CA703" s="103">
        <v>10</v>
      </c>
      <c r="CB703" s="104">
        <v>800</v>
      </c>
      <c r="CC703" s="103">
        <v>8</v>
      </c>
      <c r="CD703" s="104">
        <v>300</v>
      </c>
      <c r="CE703" s="104">
        <v>7500</v>
      </c>
      <c r="CF703" s="104">
        <v>300</v>
      </c>
      <c r="CG703" s="104">
        <v>0</v>
      </c>
      <c r="CH703" s="104">
        <v>680</v>
      </c>
      <c r="CI703" s="104">
        <v>2180</v>
      </c>
      <c r="CJ703" s="104">
        <v>5320</v>
      </c>
      <c r="CK703" s="105">
        <v>0.4</v>
      </c>
      <c r="CL703" s="106" t="s">
        <v>66</v>
      </c>
      <c r="CN703" s="100">
        <f>AVERAGE(CE$6:CE703)</f>
        <v>7582.5214899713465</v>
      </c>
      <c r="CO703" s="100">
        <f>AVERAGE(CI$6:CI703)</f>
        <v>2104.2478510028654</v>
      </c>
      <c r="CP703" s="100">
        <f>AVERAGE(CJ$6:CJ703)</f>
        <v>5478.2736389684815</v>
      </c>
    </row>
    <row r="704" spans="2:94" ht="16" x14ac:dyDescent="0.2">
      <c r="B704" s="103">
        <v>699</v>
      </c>
      <c r="C704" s="103">
        <v>3</v>
      </c>
      <c r="D704" s="103">
        <v>2</v>
      </c>
      <c r="E704" s="103">
        <v>0</v>
      </c>
      <c r="F704" s="104">
        <v>64</v>
      </c>
      <c r="G704" s="103">
        <v>6</v>
      </c>
      <c r="H704" s="103">
        <v>6</v>
      </c>
      <c r="I704" s="104">
        <v>1350</v>
      </c>
      <c r="J704" s="103">
        <v>3</v>
      </c>
      <c r="K704" s="104">
        <v>300</v>
      </c>
      <c r="L704" s="104">
        <v>3000</v>
      </c>
      <c r="M704" s="104">
        <v>500</v>
      </c>
      <c r="N704" s="104">
        <v>0</v>
      </c>
      <c r="O704" s="104">
        <v>432</v>
      </c>
      <c r="P704" s="104">
        <v>1382</v>
      </c>
      <c r="Q704" s="104">
        <v>1618</v>
      </c>
      <c r="R704" s="105">
        <v>0.15</v>
      </c>
      <c r="S704" s="106" t="s">
        <v>66</v>
      </c>
      <c r="U704" s="100">
        <f>AVERAGE(L$6:L704)</f>
        <v>4224.4635193133045</v>
      </c>
      <c r="V704" s="100">
        <f>AVERAGE(P$6:P704)</f>
        <v>1892.376251788269</v>
      </c>
      <c r="W704" s="100">
        <f>AVERAGE(Q$6:Q704)</f>
        <v>2332.0872675250357</v>
      </c>
      <c r="X704" s="6"/>
      <c r="Z704" s="103">
        <v>699</v>
      </c>
      <c r="AA704" s="103">
        <v>2</v>
      </c>
      <c r="AB704" s="103">
        <v>3</v>
      </c>
      <c r="AC704" s="103">
        <v>2</v>
      </c>
      <c r="AD704" s="104">
        <v>41</v>
      </c>
      <c r="AE704" s="103">
        <v>7</v>
      </c>
      <c r="AF704" s="103">
        <v>9</v>
      </c>
      <c r="AG704" s="104">
        <v>1200</v>
      </c>
      <c r="AH704" s="103">
        <v>7</v>
      </c>
      <c r="AI704" s="104">
        <v>450</v>
      </c>
      <c r="AJ704" s="104">
        <v>5850</v>
      </c>
      <c r="AK704" s="104">
        <v>500</v>
      </c>
      <c r="AL704" s="104">
        <v>0</v>
      </c>
      <c r="AM704" s="104">
        <v>527</v>
      </c>
      <c r="AN704" s="104">
        <v>2077</v>
      </c>
      <c r="AO704" s="104">
        <v>3773</v>
      </c>
      <c r="AP704" s="105">
        <v>0.35</v>
      </c>
      <c r="AQ704" s="106" t="s">
        <v>66</v>
      </c>
      <c r="AS704" s="100">
        <f>AVERAGE(AJ$6:AJ704)</f>
        <v>6115.2360515021455</v>
      </c>
      <c r="AT704" s="100">
        <f>AVERAGE(AN$6:AN704)</f>
        <v>2132.4706723891272</v>
      </c>
      <c r="AU704" s="100">
        <f>AVERAGE(AO$6:AO704)</f>
        <v>3982.7653791130188</v>
      </c>
      <c r="AV704" s="6"/>
      <c r="AX704" s="103">
        <v>699</v>
      </c>
      <c r="AY704" s="103">
        <v>2</v>
      </c>
      <c r="AZ704" s="103">
        <v>4</v>
      </c>
      <c r="BA704" s="103">
        <v>2</v>
      </c>
      <c r="BB704" s="104">
        <v>43</v>
      </c>
      <c r="BC704" s="103">
        <v>5</v>
      </c>
      <c r="BD704" s="103">
        <v>7</v>
      </c>
      <c r="BE704" s="104">
        <v>800</v>
      </c>
      <c r="BF704" s="103">
        <v>5</v>
      </c>
      <c r="BG704" s="104">
        <v>400</v>
      </c>
      <c r="BH704" s="104">
        <v>5200</v>
      </c>
      <c r="BI704" s="104">
        <v>300</v>
      </c>
      <c r="BJ704" s="104">
        <v>0</v>
      </c>
      <c r="BK704" s="104">
        <v>455</v>
      </c>
      <c r="BL704" s="104">
        <v>1505</v>
      </c>
      <c r="BM704" s="104">
        <v>3695</v>
      </c>
      <c r="BN704" s="105">
        <v>0.25</v>
      </c>
      <c r="BO704" s="106" t="str">
        <v>No</v>
      </c>
      <c r="BQ704" s="100">
        <f>AVERAGE(BH$6:BH704)</f>
        <v>7459.3705293276107</v>
      </c>
      <c r="BR704" s="100">
        <f>AVERAGE(BL$6:BL704)</f>
        <v>2066.3447782546496</v>
      </c>
      <c r="BS704" s="100">
        <f>AVERAGE(BM$6:BM704)</f>
        <v>5393.0257510729616</v>
      </c>
      <c r="BT704" s="6"/>
      <c r="BU704" s="103">
        <v>699</v>
      </c>
      <c r="BV704" s="103">
        <v>1</v>
      </c>
      <c r="BW704" s="103">
        <v>5</v>
      </c>
      <c r="BX704" s="103">
        <v>4</v>
      </c>
      <c r="BY704" s="104">
        <v>36</v>
      </c>
      <c r="BZ704" s="103">
        <v>9</v>
      </c>
      <c r="CA704" s="103">
        <v>13</v>
      </c>
      <c r="CB704" s="104">
        <v>400</v>
      </c>
      <c r="CC704" s="103">
        <v>12</v>
      </c>
      <c r="CD704" s="104">
        <v>500</v>
      </c>
      <c r="CE704" s="104">
        <v>10500</v>
      </c>
      <c r="CF704" s="104">
        <v>300</v>
      </c>
      <c r="CG704" s="104">
        <v>0</v>
      </c>
      <c r="CH704" s="104">
        <v>672</v>
      </c>
      <c r="CI704" s="104">
        <v>2772</v>
      </c>
      <c r="CJ704" s="104">
        <v>7728</v>
      </c>
      <c r="CK704" s="105">
        <v>0.6</v>
      </c>
      <c r="CL704" s="106" t="s">
        <v>66</v>
      </c>
      <c r="CN704" s="100">
        <f>AVERAGE(CE$6:CE704)</f>
        <v>7586.6952789699571</v>
      </c>
      <c r="CO704" s="100">
        <f>AVERAGE(CI$6:CI704)</f>
        <v>2105.2031473533621</v>
      </c>
      <c r="CP704" s="100">
        <f>AVERAGE(CJ$6:CJ704)</f>
        <v>5481.4921316165955</v>
      </c>
    </row>
    <row r="705" spans="2:94" ht="16" x14ac:dyDescent="0.2">
      <c r="B705" s="103">
        <v>700</v>
      </c>
      <c r="C705" s="103">
        <v>2</v>
      </c>
      <c r="D705" s="103">
        <v>2</v>
      </c>
      <c r="E705" s="103">
        <v>2</v>
      </c>
      <c r="F705" s="104">
        <v>58</v>
      </c>
      <c r="G705" s="103">
        <v>7</v>
      </c>
      <c r="H705" s="103">
        <v>9</v>
      </c>
      <c r="I705" s="104">
        <v>900</v>
      </c>
      <c r="J705" s="103">
        <v>7</v>
      </c>
      <c r="K705" s="104">
        <v>300</v>
      </c>
      <c r="L705" s="104">
        <v>4350</v>
      </c>
      <c r="M705" s="104">
        <v>500</v>
      </c>
      <c r="N705" s="104">
        <v>0</v>
      </c>
      <c r="O705" s="104">
        <v>646</v>
      </c>
      <c r="P705" s="104">
        <v>2196</v>
      </c>
      <c r="Q705" s="104">
        <v>2154</v>
      </c>
      <c r="R705" s="105">
        <v>0.35</v>
      </c>
      <c r="S705" s="106" t="s">
        <v>66</v>
      </c>
      <c r="U705" s="100">
        <f>AVERAGE(L$6:L705)</f>
        <v>4224.6428571428569</v>
      </c>
      <c r="V705" s="100">
        <f>AVERAGE(P$6:P705)</f>
        <v>1892.81</v>
      </c>
      <c r="W705" s="100">
        <f>AVERAGE(Q$6:Q705)</f>
        <v>2331.8328571428569</v>
      </c>
      <c r="X705" s="6"/>
      <c r="Z705" s="103">
        <v>700</v>
      </c>
      <c r="AA705" s="103">
        <v>5</v>
      </c>
      <c r="AB705" s="103">
        <v>3</v>
      </c>
      <c r="AC705" s="103">
        <v>3</v>
      </c>
      <c r="AD705" s="104">
        <v>64</v>
      </c>
      <c r="AE705" s="103">
        <v>7</v>
      </c>
      <c r="AF705" s="103">
        <v>10</v>
      </c>
      <c r="AG705" s="104">
        <v>3000</v>
      </c>
      <c r="AH705" s="103">
        <v>5</v>
      </c>
      <c r="AI705" s="104">
        <v>450</v>
      </c>
      <c r="AJ705" s="104">
        <v>6450</v>
      </c>
      <c r="AK705" s="104">
        <v>500</v>
      </c>
      <c r="AL705" s="104">
        <v>0</v>
      </c>
      <c r="AM705" s="104">
        <v>560</v>
      </c>
      <c r="AN705" s="104">
        <v>1810</v>
      </c>
      <c r="AO705" s="104">
        <v>4640</v>
      </c>
      <c r="AP705" s="105">
        <v>0.25</v>
      </c>
      <c r="AQ705" s="106" t="s">
        <v>66</v>
      </c>
      <c r="AS705" s="100">
        <f>AVERAGE(AJ$6:AJ705)</f>
        <v>6115.7142857142853</v>
      </c>
      <c r="AT705" s="100">
        <f>AVERAGE(AN$6:AN705)</f>
        <v>2132.0100000000002</v>
      </c>
      <c r="AU705" s="100">
        <f>AVERAGE(AO$6:AO705)</f>
        <v>3983.7042857142856</v>
      </c>
      <c r="AV705" s="6"/>
      <c r="AX705" s="103">
        <v>700</v>
      </c>
      <c r="AY705" s="103">
        <v>0</v>
      </c>
      <c r="AZ705" s="103">
        <v>2</v>
      </c>
      <c r="BA705" s="103">
        <v>2</v>
      </c>
      <c r="BB705" s="104">
        <v>56</v>
      </c>
      <c r="BC705" s="103">
        <v>7</v>
      </c>
      <c r="BD705" s="103">
        <v>9</v>
      </c>
      <c r="BE705" s="104">
        <v>0</v>
      </c>
      <c r="BF705" s="103">
        <v>9</v>
      </c>
      <c r="BG705" s="104">
        <v>200</v>
      </c>
      <c r="BH705" s="104">
        <v>7400</v>
      </c>
      <c r="BI705" s="104">
        <v>300</v>
      </c>
      <c r="BJ705" s="104">
        <v>0</v>
      </c>
      <c r="BK705" s="104">
        <v>744</v>
      </c>
      <c r="BL705" s="104">
        <v>2394</v>
      </c>
      <c r="BM705" s="104">
        <v>5006</v>
      </c>
      <c r="BN705" s="105">
        <v>0.45</v>
      </c>
      <c r="BO705" s="106" t="str">
        <v>No</v>
      </c>
      <c r="BQ705" s="100">
        <f>AVERAGE(BH$6:BH705)</f>
        <v>7459.2857142857147</v>
      </c>
      <c r="BR705" s="100">
        <f>AVERAGE(BL$6:BL705)</f>
        <v>2066.812857142857</v>
      </c>
      <c r="BS705" s="100">
        <f>AVERAGE(BM$6:BM705)</f>
        <v>5392.4728571428568</v>
      </c>
      <c r="BT705" s="6"/>
      <c r="BU705" s="103">
        <v>700</v>
      </c>
      <c r="BV705" s="103">
        <v>1</v>
      </c>
      <c r="BW705" s="103">
        <v>3</v>
      </c>
      <c r="BX705" s="103">
        <v>3</v>
      </c>
      <c r="BY705" s="104">
        <v>59</v>
      </c>
      <c r="BZ705" s="103">
        <v>10</v>
      </c>
      <c r="CA705" s="103">
        <v>13</v>
      </c>
      <c r="CB705" s="104">
        <v>400</v>
      </c>
      <c r="CC705" s="103">
        <v>12</v>
      </c>
      <c r="CD705" s="104">
        <v>300</v>
      </c>
      <c r="CE705" s="104">
        <v>10300</v>
      </c>
      <c r="CF705" s="104">
        <v>300</v>
      </c>
      <c r="CG705" s="104">
        <v>0</v>
      </c>
      <c r="CH705" s="104">
        <v>948</v>
      </c>
      <c r="CI705" s="104">
        <v>3048</v>
      </c>
      <c r="CJ705" s="104">
        <v>7252</v>
      </c>
      <c r="CK705" s="105">
        <v>0.6</v>
      </c>
      <c r="CL705" s="106" t="s">
        <v>66</v>
      </c>
      <c r="CN705" s="100">
        <f>AVERAGE(CE$6:CE705)</f>
        <v>7590.5714285714284</v>
      </c>
      <c r="CO705" s="100">
        <f>AVERAGE(CI$6:CI705)</f>
        <v>2106.5500000000002</v>
      </c>
      <c r="CP705" s="100">
        <f>AVERAGE(CJ$6:CJ705)</f>
        <v>5484.0214285714283</v>
      </c>
    </row>
    <row r="706" spans="2:94" ht="16" x14ac:dyDescent="0.2">
      <c r="B706" s="103">
        <v>701</v>
      </c>
      <c r="C706" s="103">
        <v>4</v>
      </c>
      <c r="D706" s="103">
        <v>4</v>
      </c>
      <c r="E706" s="103">
        <v>3</v>
      </c>
      <c r="F706" s="104">
        <v>46</v>
      </c>
      <c r="G706" s="103">
        <v>5</v>
      </c>
      <c r="H706" s="103">
        <v>8</v>
      </c>
      <c r="I706" s="104">
        <v>1800</v>
      </c>
      <c r="J706" s="103">
        <v>4</v>
      </c>
      <c r="K706" s="104">
        <v>600</v>
      </c>
      <c r="L706" s="104">
        <v>4200</v>
      </c>
      <c r="M706" s="104">
        <v>500</v>
      </c>
      <c r="N706" s="104">
        <v>0</v>
      </c>
      <c r="O706" s="104">
        <v>424</v>
      </c>
      <c r="P706" s="104">
        <v>1524</v>
      </c>
      <c r="Q706" s="104">
        <v>2676</v>
      </c>
      <c r="R706" s="105">
        <v>0.2</v>
      </c>
      <c r="S706" s="106" t="s">
        <v>66</v>
      </c>
      <c r="U706" s="100">
        <f>AVERAGE(L$6:L706)</f>
        <v>4224.6077032810272</v>
      </c>
      <c r="V706" s="100">
        <f>AVERAGE(P$6:P706)</f>
        <v>1892.2838801711839</v>
      </c>
      <c r="W706" s="100">
        <f>AVERAGE(Q$6:Q706)</f>
        <v>2332.323823109843</v>
      </c>
      <c r="X706" s="6"/>
      <c r="Z706" s="103">
        <v>701</v>
      </c>
      <c r="AA706" s="103">
        <v>2</v>
      </c>
      <c r="AB706" s="103">
        <v>3</v>
      </c>
      <c r="AC706" s="103">
        <v>4</v>
      </c>
      <c r="AD706" s="104">
        <v>49</v>
      </c>
      <c r="AE706" s="103">
        <v>7</v>
      </c>
      <c r="AF706" s="103">
        <v>11</v>
      </c>
      <c r="AG706" s="104">
        <v>1200</v>
      </c>
      <c r="AH706" s="103">
        <v>9</v>
      </c>
      <c r="AI706" s="104">
        <v>450</v>
      </c>
      <c r="AJ706" s="104">
        <v>7050</v>
      </c>
      <c r="AK706" s="104">
        <v>500</v>
      </c>
      <c r="AL706" s="104">
        <v>0</v>
      </c>
      <c r="AM706" s="104">
        <v>681</v>
      </c>
      <c r="AN706" s="104">
        <v>2531</v>
      </c>
      <c r="AO706" s="104">
        <v>4519</v>
      </c>
      <c r="AP706" s="105">
        <v>0.45</v>
      </c>
      <c r="AQ706" s="106" t="s">
        <v>66</v>
      </c>
      <c r="AS706" s="100">
        <f>AVERAGE(AJ$6:AJ706)</f>
        <v>6117.0470756062768</v>
      </c>
      <c r="AT706" s="100">
        <f>AVERAGE(AN$6:AN706)</f>
        <v>2132.5791726105563</v>
      </c>
      <c r="AU706" s="100">
        <f>AVERAGE(AO$6:AO706)</f>
        <v>3984.4679029957206</v>
      </c>
      <c r="AV706" s="6"/>
      <c r="AX706" s="103">
        <v>701</v>
      </c>
      <c r="AY706" s="103">
        <v>3</v>
      </c>
      <c r="AZ706" s="103">
        <v>3</v>
      </c>
      <c r="BA706" s="103">
        <v>3</v>
      </c>
      <c r="BB706" s="104">
        <v>26</v>
      </c>
      <c r="BC706" s="103">
        <v>6</v>
      </c>
      <c r="BD706" s="103">
        <v>9</v>
      </c>
      <c r="BE706" s="104">
        <v>1200</v>
      </c>
      <c r="BF706" s="103">
        <v>6</v>
      </c>
      <c r="BG706" s="104">
        <v>300</v>
      </c>
      <c r="BH706" s="104">
        <v>6300</v>
      </c>
      <c r="BI706" s="104">
        <v>300</v>
      </c>
      <c r="BJ706" s="104">
        <v>0</v>
      </c>
      <c r="BK706" s="104">
        <v>396</v>
      </c>
      <c r="BL706" s="104">
        <v>1596</v>
      </c>
      <c r="BM706" s="104">
        <v>4704</v>
      </c>
      <c r="BN706" s="105">
        <v>0.3</v>
      </c>
      <c r="BO706" s="106" t="str">
        <v>No</v>
      </c>
      <c r="BQ706" s="100">
        <f>AVERAGE(BH$6:BH706)</f>
        <v>7457.6319543509271</v>
      </c>
      <c r="BR706" s="100">
        <f>AVERAGE(BL$6:BL706)</f>
        <v>2066.1412268188301</v>
      </c>
      <c r="BS706" s="100">
        <f>AVERAGE(BM$6:BM706)</f>
        <v>5391.4907275320966</v>
      </c>
      <c r="BT706" s="6"/>
      <c r="BU706" s="103">
        <v>701</v>
      </c>
      <c r="BV706" s="103">
        <v>5</v>
      </c>
      <c r="BW706" s="103">
        <v>3</v>
      </c>
      <c r="BX706" s="103">
        <v>3</v>
      </c>
      <c r="BY706" s="104">
        <v>49</v>
      </c>
      <c r="BZ706" s="103">
        <v>8</v>
      </c>
      <c r="CA706" s="103">
        <v>11</v>
      </c>
      <c r="CB706" s="104">
        <v>2000</v>
      </c>
      <c r="CC706" s="103">
        <v>6</v>
      </c>
      <c r="CD706" s="104">
        <v>300</v>
      </c>
      <c r="CE706" s="104">
        <v>7100</v>
      </c>
      <c r="CF706" s="104">
        <v>300</v>
      </c>
      <c r="CG706" s="104">
        <v>0</v>
      </c>
      <c r="CH706" s="104">
        <v>534</v>
      </c>
      <c r="CI706" s="104">
        <v>1734</v>
      </c>
      <c r="CJ706" s="104">
        <v>5366</v>
      </c>
      <c r="CK706" s="105">
        <v>0.3</v>
      </c>
      <c r="CL706" s="106" t="s">
        <v>66</v>
      </c>
      <c r="CN706" s="100">
        <f>AVERAGE(CE$6:CE706)</f>
        <v>7589.8716119828814</v>
      </c>
      <c r="CO706" s="100">
        <f>AVERAGE(CI$6:CI706)</f>
        <v>2106.0185449358059</v>
      </c>
      <c r="CP706" s="100">
        <f>AVERAGE(CJ$6:CJ706)</f>
        <v>5483.8530670470755</v>
      </c>
    </row>
    <row r="707" spans="2:94" ht="16" x14ac:dyDescent="0.2">
      <c r="B707" s="103">
        <v>702</v>
      </c>
      <c r="C707" s="103">
        <v>5</v>
      </c>
      <c r="D707" s="103">
        <v>2</v>
      </c>
      <c r="E707" s="103">
        <v>3</v>
      </c>
      <c r="F707" s="104">
        <v>59</v>
      </c>
      <c r="G707" s="103">
        <v>6</v>
      </c>
      <c r="H707" s="103">
        <v>9</v>
      </c>
      <c r="I707" s="104">
        <v>2250</v>
      </c>
      <c r="J707" s="103">
        <v>4</v>
      </c>
      <c r="K707" s="104">
        <v>300</v>
      </c>
      <c r="L707" s="104">
        <v>4350</v>
      </c>
      <c r="M707" s="104">
        <v>500</v>
      </c>
      <c r="N707" s="104">
        <v>0</v>
      </c>
      <c r="O707" s="104">
        <v>476</v>
      </c>
      <c r="P707" s="104">
        <v>1576</v>
      </c>
      <c r="Q707" s="104">
        <v>2774</v>
      </c>
      <c r="R707" s="105">
        <v>0.2</v>
      </c>
      <c r="S707" s="106" t="s">
        <v>66</v>
      </c>
      <c r="U707" s="100">
        <f>AVERAGE(L$6:L707)</f>
        <v>4224.7863247863252</v>
      </c>
      <c r="V707" s="100">
        <f>AVERAGE(P$6:P707)</f>
        <v>1891.8333333333333</v>
      </c>
      <c r="W707" s="100">
        <f>AVERAGE(Q$6:Q707)</f>
        <v>2332.9529914529912</v>
      </c>
      <c r="X707" s="6"/>
      <c r="Z707" s="103">
        <v>702</v>
      </c>
      <c r="AA707" s="103">
        <v>4</v>
      </c>
      <c r="AB707" s="103">
        <v>2</v>
      </c>
      <c r="AC707" s="103">
        <v>1</v>
      </c>
      <c r="AD707" s="104">
        <v>70</v>
      </c>
      <c r="AE707" s="103">
        <v>6</v>
      </c>
      <c r="AF707" s="103">
        <v>7</v>
      </c>
      <c r="AG707" s="104">
        <v>2400</v>
      </c>
      <c r="AH707" s="103">
        <v>3</v>
      </c>
      <c r="AI707" s="104">
        <v>300</v>
      </c>
      <c r="AJ707" s="104">
        <v>4500</v>
      </c>
      <c r="AK707" s="104">
        <v>500</v>
      </c>
      <c r="AL707" s="104">
        <v>0</v>
      </c>
      <c r="AM707" s="104">
        <v>450</v>
      </c>
      <c r="AN707" s="104">
        <v>1400</v>
      </c>
      <c r="AO707" s="104">
        <v>3100</v>
      </c>
      <c r="AP707" s="105">
        <v>0.15</v>
      </c>
      <c r="AQ707" s="106" t="s">
        <v>66</v>
      </c>
      <c r="AS707" s="100">
        <f>AVERAGE(AJ$6:AJ707)</f>
        <v>6114.7435897435898</v>
      </c>
      <c r="AT707" s="100">
        <f>AVERAGE(AN$6:AN707)</f>
        <v>2131.5356125356125</v>
      </c>
      <c r="AU707" s="100">
        <f>AVERAGE(AO$6:AO707)</f>
        <v>3983.2079772079774</v>
      </c>
      <c r="AV707" s="6"/>
      <c r="AX707" s="103">
        <v>702</v>
      </c>
      <c r="AY707" s="103">
        <v>1</v>
      </c>
      <c r="AZ707" s="103">
        <v>2</v>
      </c>
      <c r="BA707" s="103">
        <v>4</v>
      </c>
      <c r="BB707" s="104">
        <v>38</v>
      </c>
      <c r="BC707" s="103">
        <v>7</v>
      </c>
      <c r="BD707" s="103">
        <v>11</v>
      </c>
      <c r="BE707" s="104">
        <v>400</v>
      </c>
      <c r="BF707" s="103">
        <v>10</v>
      </c>
      <c r="BG707" s="104">
        <v>200</v>
      </c>
      <c r="BH707" s="104">
        <v>8600</v>
      </c>
      <c r="BI707" s="104">
        <v>300</v>
      </c>
      <c r="BJ707" s="104">
        <v>0</v>
      </c>
      <c r="BK707" s="104">
        <v>620</v>
      </c>
      <c r="BL707" s="104">
        <v>2420</v>
      </c>
      <c r="BM707" s="104">
        <v>6180</v>
      </c>
      <c r="BN707" s="105">
        <v>0.5</v>
      </c>
      <c r="BO707" s="106" t="str">
        <v>No</v>
      </c>
      <c r="BQ707" s="100">
        <f>AVERAGE(BH$6:BH707)</f>
        <v>7459.2592592592591</v>
      </c>
      <c r="BR707" s="100">
        <f>AVERAGE(BL$6:BL707)</f>
        <v>2066.6452991452993</v>
      </c>
      <c r="BS707" s="100">
        <f>AVERAGE(BM$6:BM707)</f>
        <v>5392.6139601139603</v>
      </c>
      <c r="BT707" s="6"/>
      <c r="BU707" s="103">
        <v>702</v>
      </c>
      <c r="BV707" s="103">
        <v>4</v>
      </c>
      <c r="BW707" s="103">
        <v>2</v>
      </c>
      <c r="BX707" s="103">
        <v>2</v>
      </c>
      <c r="BY707" s="104">
        <v>48</v>
      </c>
      <c r="BZ707" s="103">
        <v>11</v>
      </c>
      <c r="CA707" s="103">
        <v>13</v>
      </c>
      <c r="CB707" s="104">
        <v>1600</v>
      </c>
      <c r="CC707" s="103">
        <v>9</v>
      </c>
      <c r="CD707" s="104">
        <v>200</v>
      </c>
      <c r="CE707" s="104">
        <v>9000</v>
      </c>
      <c r="CF707" s="104">
        <v>300</v>
      </c>
      <c r="CG707" s="104">
        <v>0</v>
      </c>
      <c r="CH707" s="104">
        <v>672</v>
      </c>
      <c r="CI707" s="104">
        <v>2322</v>
      </c>
      <c r="CJ707" s="104">
        <v>6678</v>
      </c>
      <c r="CK707" s="105">
        <v>0.45</v>
      </c>
      <c r="CL707" s="106" t="s">
        <v>66</v>
      </c>
      <c r="CN707" s="100">
        <f>AVERAGE(CE$6:CE707)</f>
        <v>7591.8803418803418</v>
      </c>
      <c r="CO707" s="100">
        <f>AVERAGE(CI$6:CI707)</f>
        <v>2106.3262108262106</v>
      </c>
      <c r="CP707" s="100">
        <f>AVERAGE(CJ$6:CJ707)</f>
        <v>5485.5541310541312</v>
      </c>
    </row>
    <row r="708" spans="2:94" ht="16" x14ac:dyDescent="0.2">
      <c r="B708" s="103">
        <v>703</v>
      </c>
      <c r="C708" s="103">
        <v>3</v>
      </c>
      <c r="D708" s="103">
        <v>3</v>
      </c>
      <c r="E708" s="103">
        <v>3</v>
      </c>
      <c r="F708" s="104">
        <v>74</v>
      </c>
      <c r="G708" s="103">
        <v>5</v>
      </c>
      <c r="H708" s="103">
        <v>8</v>
      </c>
      <c r="I708" s="104">
        <v>1350</v>
      </c>
      <c r="J708" s="103">
        <v>5</v>
      </c>
      <c r="K708" s="104">
        <v>450</v>
      </c>
      <c r="L708" s="104">
        <v>4050</v>
      </c>
      <c r="M708" s="104">
        <v>500</v>
      </c>
      <c r="N708" s="104">
        <v>0</v>
      </c>
      <c r="O708" s="104">
        <v>610</v>
      </c>
      <c r="P708" s="104">
        <v>1860</v>
      </c>
      <c r="Q708" s="104">
        <v>2190</v>
      </c>
      <c r="R708" s="105">
        <v>0.25</v>
      </c>
      <c r="S708" s="106" t="s">
        <v>66</v>
      </c>
      <c r="U708" s="100">
        <f>AVERAGE(L$6:L708)</f>
        <v>4224.5376955903275</v>
      </c>
      <c r="V708" s="100">
        <f>AVERAGE(P$6:P708)</f>
        <v>1891.7880512091037</v>
      </c>
      <c r="W708" s="100">
        <f>AVERAGE(Q$6:Q708)</f>
        <v>2332.7496443812233</v>
      </c>
      <c r="X708" s="6"/>
      <c r="Z708" s="103">
        <v>703</v>
      </c>
      <c r="AA708" s="103">
        <v>3</v>
      </c>
      <c r="AB708" s="103">
        <v>3</v>
      </c>
      <c r="AC708" s="103">
        <v>5</v>
      </c>
      <c r="AD708" s="104">
        <v>44</v>
      </c>
      <c r="AE708" s="103">
        <v>7</v>
      </c>
      <c r="AF708" s="103">
        <v>12</v>
      </c>
      <c r="AG708" s="104">
        <v>1800</v>
      </c>
      <c r="AH708" s="103">
        <v>9</v>
      </c>
      <c r="AI708" s="104">
        <v>450</v>
      </c>
      <c r="AJ708" s="104">
        <v>7650</v>
      </c>
      <c r="AK708" s="104">
        <v>500</v>
      </c>
      <c r="AL708" s="104">
        <v>0</v>
      </c>
      <c r="AM708" s="104">
        <v>636</v>
      </c>
      <c r="AN708" s="104">
        <v>2486</v>
      </c>
      <c r="AO708" s="104">
        <v>5164</v>
      </c>
      <c r="AP708" s="105">
        <v>0.45</v>
      </c>
      <c r="AQ708" s="106" t="s">
        <v>66</v>
      </c>
      <c r="AS708" s="100">
        <f>AVERAGE(AJ$6:AJ708)</f>
        <v>6116.9274537695592</v>
      </c>
      <c r="AT708" s="100">
        <f>AVERAGE(AN$6:AN708)</f>
        <v>2132.0398293029871</v>
      </c>
      <c r="AU708" s="100">
        <f>AVERAGE(AO$6:AO708)</f>
        <v>3984.8876244665717</v>
      </c>
      <c r="AV708" s="6"/>
      <c r="AX708" s="103">
        <v>703</v>
      </c>
      <c r="AY708" s="103">
        <v>5</v>
      </c>
      <c r="AZ708" s="103">
        <v>3</v>
      </c>
      <c r="BA708" s="103">
        <v>1</v>
      </c>
      <c r="BB708" s="104">
        <v>47</v>
      </c>
      <c r="BC708" s="103">
        <v>10</v>
      </c>
      <c r="BD708" s="103">
        <v>11</v>
      </c>
      <c r="BE708" s="104">
        <v>2000</v>
      </c>
      <c r="BF708" s="103">
        <v>6</v>
      </c>
      <c r="BG708" s="104">
        <v>300</v>
      </c>
      <c r="BH708" s="104">
        <v>7100</v>
      </c>
      <c r="BI708" s="104">
        <v>300</v>
      </c>
      <c r="BJ708" s="104">
        <v>0</v>
      </c>
      <c r="BK708" s="104">
        <v>522</v>
      </c>
      <c r="BL708" s="104">
        <v>1722</v>
      </c>
      <c r="BM708" s="104">
        <v>5378</v>
      </c>
      <c r="BN708" s="105">
        <v>0.3</v>
      </c>
      <c r="BO708" s="106" t="str">
        <v>No</v>
      </c>
      <c r="BQ708" s="100">
        <f>AVERAGE(BH$6:BH708)</f>
        <v>7458.7482219061167</v>
      </c>
      <c r="BR708" s="100">
        <f>AVERAGE(BL$6:BL708)</f>
        <v>2066.1550497866288</v>
      </c>
      <c r="BS708" s="100">
        <f>AVERAGE(BM$6:BM708)</f>
        <v>5392.5931721194875</v>
      </c>
      <c r="BT708" s="6"/>
      <c r="BU708" s="103">
        <v>703</v>
      </c>
      <c r="BV708" s="103">
        <v>3</v>
      </c>
      <c r="BW708" s="103">
        <v>2</v>
      </c>
      <c r="BX708" s="103">
        <v>3</v>
      </c>
      <c r="BY708" s="104">
        <v>54</v>
      </c>
      <c r="BZ708" s="103">
        <v>7</v>
      </c>
      <c r="CA708" s="103">
        <v>10</v>
      </c>
      <c r="CB708" s="104">
        <v>1200</v>
      </c>
      <c r="CC708" s="103">
        <v>7</v>
      </c>
      <c r="CD708" s="104">
        <v>200</v>
      </c>
      <c r="CE708" s="104">
        <v>7000</v>
      </c>
      <c r="CF708" s="104">
        <v>300</v>
      </c>
      <c r="CG708" s="104">
        <v>0</v>
      </c>
      <c r="CH708" s="104">
        <v>618</v>
      </c>
      <c r="CI708" s="104">
        <v>1968</v>
      </c>
      <c r="CJ708" s="104">
        <v>5032</v>
      </c>
      <c r="CK708" s="105">
        <v>0.35</v>
      </c>
      <c r="CL708" s="106" t="s">
        <v>66</v>
      </c>
      <c r="CN708" s="100">
        <f>AVERAGE(CE$6:CE708)</f>
        <v>7591.0384068278809</v>
      </c>
      <c r="CO708" s="100">
        <f>AVERAGE(CI$6:CI708)</f>
        <v>2106.1294452347083</v>
      </c>
      <c r="CP708" s="100">
        <f>AVERAGE(CJ$6:CJ708)</f>
        <v>5484.9089615931725</v>
      </c>
    </row>
    <row r="709" spans="2:94" ht="16" x14ac:dyDescent="0.2">
      <c r="B709" s="103">
        <v>704</v>
      </c>
      <c r="C709" s="103">
        <v>1</v>
      </c>
      <c r="D709" s="103">
        <v>3</v>
      </c>
      <c r="E709" s="103">
        <v>3</v>
      </c>
      <c r="F709" s="104">
        <v>57</v>
      </c>
      <c r="G709" s="103">
        <v>4</v>
      </c>
      <c r="H709" s="103">
        <v>7</v>
      </c>
      <c r="I709" s="104">
        <v>450</v>
      </c>
      <c r="J709" s="103">
        <v>6</v>
      </c>
      <c r="K709" s="104">
        <v>450</v>
      </c>
      <c r="L709" s="104">
        <v>3600</v>
      </c>
      <c r="M709" s="104">
        <v>500</v>
      </c>
      <c r="N709" s="104">
        <v>0</v>
      </c>
      <c r="O709" s="104">
        <v>582</v>
      </c>
      <c r="P709" s="104">
        <v>1982</v>
      </c>
      <c r="Q709" s="104">
        <v>1618</v>
      </c>
      <c r="R709" s="105">
        <v>0.3</v>
      </c>
      <c r="S709" s="106" t="s">
        <v>66</v>
      </c>
      <c r="U709" s="100">
        <f>AVERAGE(L$6:L709)</f>
        <v>4223.650568181818</v>
      </c>
      <c r="V709" s="100">
        <f>AVERAGE(P$6:P709)</f>
        <v>1891.9161931818182</v>
      </c>
      <c r="W709" s="100">
        <f>AVERAGE(Q$6:Q709)</f>
        <v>2331.734375</v>
      </c>
      <c r="X709" s="6"/>
      <c r="Z709" s="103">
        <v>704</v>
      </c>
      <c r="AA709" s="103">
        <v>2</v>
      </c>
      <c r="AB709" s="103">
        <v>3</v>
      </c>
      <c r="AC709" s="103">
        <v>4</v>
      </c>
      <c r="AD709" s="104">
        <v>58</v>
      </c>
      <c r="AE709" s="103">
        <v>6</v>
      </c>
      <c r="AF709" s="103">
        <v>10</v>
      </c>
      <c r="AG709" s="104">
        <v>1200</v>
      </c>
      <c r="AH709" s="103">
        <v>8</v>
      </c>
      <c r="AI709" s="104">
        <v>450</v>
      </c>
      <c r="AJ709" s="104">
        <v>6450</v>
      </c>
      <c r="AK709" s="104">
        <v>500</v>
      </c>
      <c r="AL709" s="104">
        <v>0</v>
      </c>
      <c r="AM709" s="104">
        <v>704</v>
      </c>
      <c r="AN709" s="104">
        <v>2404</v>
      </c>
      <c r="AO709" s="104">
        <v>4046</v>
      </c>
      <c r="AP709" s="105">
        <v>0.4</v>
      </c>
      <c r="AQ709" s="106" t="s">
        <v>66</v>
      </c>
      <c r="AS709" s="100">
        <f>AVERAGE(AJ$6:AJ709)</f>
        <v>6117.400568181818</v>
      </c>
      <c r="AT709" s="100">
        <f>AVERAGE(AN$6:AN709)</f>
        <v>2132.4261363636365</v>
      </c>
      <c r="AU709" s="100">
        <f>AVERAGE(AO$6:AO709)</f>
        <v>3984.974431818182</v>
      </c>
      <c r="AV709" s="6"/>
      <c r="AX709" s="103">
        <v>704</v>
      </c>
      <c r="AY709" s="103">
        <v>4</v>
      </c>
      <c r="AZ709" s="103">
        <v>3</v>
      </c>
      <c r="BA709" s="103">
        <v>2</v>
      </c>
      <c r="BB709" s="104">
        <v>59</v>
      </c>
      <c r="BC709" s="103">
        <v>6</v>
      </c>
      <c r="BD709" s="103">
        <v>8</v>
      </c>
      <c r="BE709" s="104">
        <v>1600</v>
      </c>
      <c r="BF709" s="103">
        <v>4</v>
      </c>
      <c r="BG709" s="104">
        <v>300</v>
      </c>
      <c r="BH709" s="104">
        <v>5100</v>
      </c>
      <c r="BI709" s="104">
        <v>300</v>
      </c>
      <c r="BJ709" s="104">
        <v>0</v>
      </c>
      <c r="BK709" s="104">
        <v>476</v>
      </c>
      <c r="BL709" s="104">
        <v>1376</v>
      </c>
      <c r="BM709" s="104">
        <v>3724</v>
      </c>
      <c r="BN709" s="105">
        <v>0.2</v>
      </c>
      <c r="BO709" s="106" t="str">
        <v>No</v>
      </c>
      <c r="BQ709" s="100">
        <f>AVERAGE(BH$6:BH709)</f>
        <v>7455.397727272727</v>
      </c>
      <c r="BR709" s="100">
        <f>AVERAGE(BL$6:BL709)</f>
        <v>2065.174715909091</v>
      </c>
      <c r="BS709" s="100">
        <f>AVERAGE(BM$6:BM709)</f>
        <v>5390.223011363636</v>
      </c>
      <c r="BT709" s="6"/>
      <c r="BU709" s="103">
        <v>704</v>
      </c>
      <c r="BV709" s="103">
        <v>4</v>
      </c>
      <c r="BW709" s="103">
        <v>5</v>
      </c>
      <c r="BX709" s="103">
        <v>2</v>
      </c>
      <c r="BY709" s="104">
        <v>59</v>
      </c>
      <c r="BZ709" s="103">
        <v>6</v>
      </c>
      <c r="CA709" s="103">
        <v>8</v>
      </c>
      <c r="CB709" s="104">
        <v>1600</v>
      </c>
      <c r="CC709" s="103">
        <v>4</v>
      </c>
      <c r="CD709" s="104">
        <v>500</v>
      </c>
      <c r="CE709" s="104">
        <v>5300</v>
      </c>
      <c r="CF709" s="104">
        <v>300</v>
      </c>
      <c r="CG709" s="104">
        <v>0</v>
      </c>
      <c r="CH709" s="104">
        <v>476</v>
      </c>
      <c r="CI709" s="104">
        <v>1376</v>
      </c>
      <c r="CJ709" s="104">
        <v>3924</v>
      </c>
      <c r="CK709" s="105">
        <v>0.2</v>
      </c>
      <c r="CL709" s="106" t="s">
        <v>66</v>
      </c>
      <c r="CN709" s="100">
        <f>AVERAGE(CE$6:CE709)</f>
        <v>7587.784090909091</v>
      </c>
      <c r="CO709" s="100">
        <f>AVERAGE(CI$6:CI709)</f>
        <v>2105.0923295454545</v>
      </c>
      <c r="CP709" s="100">
        <f>AVERAGE(CJ$6:CJ709)</f>
        <v>5482.691761363636</v>
      </c>
    </row>
    <row r="710" spans="2:94" ht="16" x14ac:dyDescent="0.2">
      <c r="B710" s="103">
        <v>705</v>
      </c>
      <c r="C710" s="103">
        <v>3</v>
      </c>
      <c r="D710" s="103">
        <v>2</v>
      </c>
      <c r="E710" s="103">
        <v>3</v>
      </c>
      <c r="F710" s="104">
        <v>45</v>
      </c>
      <c r="G710" s="103">
        <v>6</v>
      </c>
      <c r="H710" s="103">
        <v>9</v>
      </c>
      <c r="I710" s="104">
        <v>1350</v>
      </c>
      <c r="J710" s="103">
        <v>6</v>
      </c>
      <c r="K710" s="104">
        <v>300</v>
      </c>
      <c r="L710" s="104">
        <v>4350</v>
      </c>
      <c r="M710" s="104">
        <v>500</v>
      </c>
      <c r="N710" s="104">
        <v>0</v>
      </c>
      <c r="O710" s="104">
        <v>510</v>
      </c>
      <c r="P710" s="104">
        <v>1910</v>
      </c>
      <c r="Q710" s="104">
        <v>2440</v>
      </c>
      <c r="R710" s="105">
        <v>0.3</v>
      </c>
      <c r="S710" s="106" t="s">
        <v>66</v>
      </c>
      <c r="U710" s="100">
        <f>AVERAGE(L$6:L710)</f>
        <v>4223.8297872340427</v>
      </c>
      <c r="V710" s="100">
        <f>AVERAGE(P$6:P710)</f>
        <v>1891.9418439716312</v>
      </c>
      <c r="W710" s="100">
        <f>AVERAGE(Q$6:Q710)</f>
        <v>2331.8879432624112</v>
      </c>
      <c r="X710" s="6"/>
      <c r="Z710" s="103">
        <v>705</v>
      </c>
      <c r="AA710" s="103">
        <v>3</v>
      </c>
      <c r="AB710" s="103">
        <v>2</v>
      </c>
      <c r="AC710" s="103">
        <v>5</v>
      </c>
      <c r="AD710" s="104">
        <v>31</v>
      </c>
      <c r="AE710" s="103">
        <v>6</v>
      </c>
      <c r="AF710" s="103">
        <v>11</v>
      </c>
      <c r="AG710" s="104">
        <v>1800</v>
      </c>
      <c r="AH710" s="103">
        <v>8</v>
      </c>
      <c r="AI710" s="104">
        <v>300</v>
      </c>
      <c r="AJ710" s="104">
        <v>6900</v>
      </c>
      <c r="AK710" s="104">
        <v>500</v>
      </c>
      <c r="AL710" s="104">
        <v>0</v>
      </c>
      <c r="AM710" s="104">
        <v>488</v>
      </c>
      <c r="AN710" s="104">
        <v>2188</v>
      </c>
      <c r="AO710" s="104">
        <v>4712</v>
      </c>
      <c r="AP710" s="105">
        <v>0.4</v>
      </c>
      <c r="AQ710" s="106" t="s">
        <v>66</v>
      </c>
      <c r="AS710" s="100">
        <f>AVERAGE(AJ$6:AJ710)</f>
        <v>6118.510638297872</v>
      </c>
      <c r="AT710" s="100">
        <f>AVERAGE(AN$6:AN710)</f>
        <v>2132.5049645390072</v>
      </c>
      <c r="AU710" s="100">
        <f>AVERAGE(AO$6:AO710)</f>
        <v>3986.0056737588652</v>
      </c>
      <c r="AV710" s="6"/>
      <c r="AX710" s="103">
        <v>705</v>
      </c>
      <c r="AY710" s="103">
        <v>2</v>
      </c>
      <c r="AZ710" s="103">
        <v>3</v>
      </c>
      <c r="BA710" s="103">
        <v>3</v>
      </c>
      <c r="BB710" s="104">
        <v>67</v>
      </c>
      <c r="BC710" s="103">
        <v>6</v>
      </c>
      <c r="BD710" s="103">
        <v>9</v>
      </c>
      <c r="BE710" s="104">
        <v>800</v>
      </c>
      <c r="BF710" s="103">
        <v>7</v>
      </c>
      <c r="BG710" s="104">
        <v>300</v>
      </c>
      <c r="BH710" s="104">
        <v>6700</v>
      </c>
      <c r="BI710" s="104">
        <v>300</v>
      </c>
      <c r="BJ710" s="104">
        <v>0</v>
      </c>
      <c r="BK710" s="104">
        <v>709</v>
      </c>
      <c r="BL710" s="104">
        <v>2059</v>
      </c>
      <c r="BM710" s="104">
        <v>4641</v>
      </c>
      <c r="BN710" s="105">
        <v>0.35</v>
      </c>
      <c r="BO710" s="106" t="str">
        <v>No</v>
      </c>
      <c r="BQ710" s="100">
        <f>AVERAGE(BH$6:BH710)</f>
        <v>7454.3262411347514</v>
      </c>
      <c r="BR710" s="100">
        <f>AVERAGE(BL$6:BL710)</f>
        <v>2065.1659574468085</v>
      </c>
      <c r="BS710" s="100">
        <f>AVERAGE(BM$6:BM710)</f>
        <v>5389.1602836879429</v>
      </c>
      <c r="BT710" s="6"/>
      <c r="BU710" s="103">
        <v>705</v>
      </c>
      <c r="BV710" s="103">
        <v>5</v>
      </c>
      <c r="BW710" s="103">
        <v>3</v>
      </c>
      <c r="BX710" s="103">
        <v>3</v>
      </c>
      <c r="BY710" s="104">
        <v>44</v>
      </c>
      <c r="BZ710" s="103">
        <v>8</v>
      </c>
      <c r="CA710" s="103">
        <v>11</v>
      </c>
      <c r="CB710" s="104">
        <v>2000</v>
      </c>
      <c r="CC710" s="103">
        <v>6</v>
      </c>
      <c r="CD710" s="104">
        <v>300</v>
      </c>
      <c r="CE710" s="104">
        <v>7100</v>
      </c>
      <c r="CF710" s="104">
        <v>300</v>
      </c>
      <c r="CG710" s="104">
        <v>0</v>
      </c>
      <c r="CH710" s="104">
        <v>504</v>
      </c>
      <c r="CI710" s="104">
        <v>1704</v>
      </c>
      <c r="CJ710" s="104">
        <v>5396</v>
      </c>
      <c r="CK710" s="105">
        <v>0.3</v>
      </c>
      <c r="CL710" s="106" t="s">
        <v>66</v>
      </c>
      <c r="CN710" s="100">
        <f>AVERAGE(CE$6:CE710)</f>
        <v>7587.0921985815603</v>
      </c>
      <c r="CO710" s="100">
        <f>AVERAGE(CI$6:CI710)</f>
        <v>2104.5234042553193</v>
      </c>
      <c r="CP710" s="100">
        <f>AVERAGE(CJ$6:CJ710)</f>
        <v>5482.568794326241</v>
      </c>
    </row>
    <row r="711" spans="2:94" ht="16" x14ac:dyDescent="0.2">
      <c r="B711" s="103">
        <v>706</v>
      </c>
      <c r="C711" s="103">
        <v>0</v>
      </c>
      <c r="D711" s="103">
        <v>3</v>
      </c>
      <c r="E711" s="103">
        <v>2</v>
      </c>
      <c r="F711" s="104">
        <v>44</v>
      </c>
      <c r="G711" s="103">
        <v>5</v>
      </c>
      <c r="H711" s="103">
        <v>7</v>
      </c>
      <c r="I711" s="104">
        <v>0</v>
      </c>
      <c r="J711" s="103">
        <v>7</v>
      </c>
      <c r="K711" s="104">
        <v>450</v>
      </c>
      <c r="L711" s="104">
        <v>3600</v>
      </c>
      <c r="M711" s="104">
        <v>500</v>
      </c>
      <c r="N711" s="104">
        <v>0</v>
      </c>
      <c r="O711" s="104">
        <v>548</v>
      </c>
      <c r="P711" s="104">
        <v>2098</v>
      </c>
      <c r="Q711" s="104">
        <v>1502</v>
      </c>
      <c r="R711" s="105">
        <v>0.35</v>
      </c>
      <c r="S711" s="106" t="s">
        <v>66</v>
      </c>
      <c r="U711" s="100">
        <f>AVERAGE(L$6:L711)</f>
        <v>4222.9461756373939</v>
      </c>
      <c r="V711" s="100">
        <f>AVERAGE(P$6:P711)</f>
        <v>1892.2337110481587</v>
      </c>
      <c r="W711" s="100">
        <f>AVERAGE(Q$6:Q711)</f>
        <v>2330.712464589235</v>
      </c>
      <c r="X711" s="6"/>
      <c r="Z711" s="103">
        <v>706</v>
      </c>
      <c r="AA711" s="103">
        <v>2</v>
      </c>
      <c r="AB711" s="103">
        <v>4</v>
      </c>
      <c r="AC711" s="103">
        <v>3</v>
      </c>
      <c r="AD711" s="104">
        <v>73</v>
      </c>
      <c r="AE711" s="103">
        <v>4</v>
      </c>
      <c r="AF711" s="103">
        <v>7</v>
      </c>
      <c r="AG711" s="104">
        <v>1200</v>
      </c>
      <c r="AH711" s="103">
        <v>5</v>
      </c>
      <c r="AI711" s="104">
        <v>600</v>
      </c>
      <c r="AJ711" s="104">
        <v>4800</v>
      </c>
      <c r="AK711" s="104">
        <v>500</v>
      </c>
      <c r="AL711" s="104">
        <v>0</v>
      </c>
      <c r="AM711" s="104">
        <v>605</v>
      </c>
      <c r="AN711" s="104">
        <v>1855</v>
      </c>
      <c r="AO711" s="104">
        <v>2945</v>
      </c>
      <c r="AP711" s="105">
        <v>0.25</v>
      </c>
      <c r="AQ711" s="106" t="s">
        <v>66</v>
      </c>
      <c r="AS711" s="100">
        <f>AVERAGE(AJ$6:AJ711)</f>
        <v>6116.6430594900849</v>
      </c>
      <c r="AT711" s="100">
        <f>AVERAGE(AN$6:AN711)</f>
        <v>2132.1118980169972</v>
      </c>
      <c r="AU711" s="100">
        <f>AVERAGE(AO$6:AO711)</f>
        <v>3984.5311614730876</v>
      </c>
      <c r="AV711" s="6"/>
      <c r="AX711" s="103">
        <v>706</v>
      </c>
      <c r="AY711" s="103">
        <v>1</v>
      </c>
      <c r="AZ711" s="103">
        <v>1</v>
      </c>
      <c r="BA711" s="103">
        <v>2</v>
      </c>
      <c r="BB711" s="104">
        <v>58</v>
      </c>
      <c r="BC711" s="103">
        <v>9</v>
      </c>
      <c r="BD711" s="103">
        <v>11</v>
      </c>
      <c r="BE711" s="104">
        <v>400</v>
      </c>
      <c r="BF711" s="103">
        <v>10</v>
      </c>
      <c r="BG711" s="104">
        <v>100</v>
      </c>
      <c r="BH711" s="104">
        <v>8500</v>
      </c>
      <c r="BI711" s="104">
        <v>300</v>
      </c>
      <c r="BJ711" s="104">
        <v>0</v>
      </c>
      <c r="BK711" s="104">
        <v>820</v>
      </c>
      <c r="BL711" s="104">
        <v>2620</v>
      </c>
      <c r="BM711" s="104">
        <v>5880</v>
      </c>
      <c r="BN711" s="105">
        <v>0.5</v>
      </c>
      <c r="BO711" s="106" t="str">
        <v>No</v>
      </c>
      <c r="BQ711" s="100">
        <f>AVERAGE(BH$6:BH711)</f>
        <v>7455.8073654390937</v>
      </c>
      <c r="BR711" s="100">
        <f>AVERAGE(BL$6:BL711)</f>
        <v>2065.9518413597734</v>
      </c>
      <c r="BS711" s="100">
        <f>AVERAGE(BM$6:BM711)</f>
        <v>5389.8555240793203</v>
      </c>
      <c r="BT711" s="6"/>
      <c r="BU711" s="103">
        <v>706</v>
      </c>
      <c r="BV711" s="103">
        <v>4</v>
      </c>
      <c r="BW711" s="103">
        <v>2</v>
      </c>
      <c r="BX711" s="103">
        <v>3</v>
      </c>
      <c r="BY711" s="104">
        <v>54</v>
      </c>
      <c r="BZ711" s="103">
        <v>7</v>
      </c>
      <c r="CA711" s="103">
        <v>10</v>
      </c>
      <c r="CB711" s="104">
        <v>1600</v>
      </c>
      <c r="CC711" s="103">
        <v>6</v>
      </c>
      <c r="CD711" s="104">
        <v>200</v>
      </c>
      <c r="CE711" s="104">
        <v>6600</v>
      </c>
      <c r="CF711" s="104">
        <v>300</v>
      </c>
      <c r="CG711" s="104">
        <v>0</v>
      </c>
      <c r="CH711" s="104">
        <v>564</v>
      </c>
      <c r="CI711" s="104">
        <v>1764</v>
      </c>
      <c r="CJ711" s="104">
        <v>4836</v>
      </c>
      <c r="CK711" s="105">
        <v>0.3</v>
      </c>
      <c r="CL711" s="106" t="s">
        <v>66</v>
      </c>
      <c r="CN711" s="100">
        <f>AVERAGE(CE$6:CE711)</f>
        <v>7585.6940509915012</v>
      </c>
      <c r="CO711" s="100">
        <f>AVERAGE(CI$6:CI711)</f>
        <v>2104.0410764872522</v>
      </c>
      <c r="CP711" s="100">
        <f>AVERAGE(CJ$6:CJ711)</f>
        <v>5481.652974504249</v>
      </c>
    </row>
    <row r="712" spans="2:94" ht="16" x14ac:dyDescent="0.2">
      <c r="B712" s="103">
        <v>707</v>
      </c>
      <c r="C712" s="103">
        <v>3</v>
      </c>
      <c r="D712" s="103">
        <v>5</v>
      </c>
      <c r="E712" s="103">
        <v>4</v>
      </c>
      <c r="F712" s="104">
        <v>94</v>
      </c>
      <c r="G712" s="103">
        <v>6</v>
      </c>
      <c r="H712" s="103">
        <v>10</v>
      </c>
      <c r="I712" s="104">
        <v>1350</v>
      </c>
      <c r="J712" s="103">
        <v>7</v>
      </c>
      <c r="K712" s="104">
        <v>750</v>
      </c>
      <c r="L712" s="104">
        <v>5250</v>
      </c>
      <c r="M712" s="104">
        <v>500</v>
      </c>
      <c r="N712" s="104">
        <v>0</v>
      </c>
      <c r="O712" s="104">
        <v>898</v>
      </c>
      <c r="P712" s="104">
        <v>2448</v>
      </c>
      <c r="Q712" s="104">
        <v>2802</v>
      </c>
      <c r="R712" s="105">
        <v>0.35</v>
      </c>
      <c r="S712" s="106" t="s">
        <v>66</v>
      </c>
      <c r="U712" s="100">
        <f>AVERAGE(L$6:L712)</f>
        <v>4224.3988684582746</v>
      </c>
      <c r="V712" s="100">
        <f>AVERAGE(P$6:P712)</f>
        <v>1893.0198019801981</v>
      </c>
      <c r="W712" s="100">
        <f>AVERAGE(Q$6:Q712)</f>
        <v>2331.3790664780763</v>
      </c>
      <c r="X712" s="6"/>
      <c r="Z712" s="103">
        <v>707</v>
      </c>
      <c r="AA712" s="103">
        <v>5</v>
      </c>
      <c r="AB712" s="103">
        <v>3</v>
      </c>
      <c r="AC712" s="103">
        <v>0</v>
      </c>
      <c r="AD712" s="104">
        <v>61</v>
      </c>
      <c r="AE712" s="103">
        <v>8</v>
      </c>
      <c r="AF712" s="103">
        <v>8</v>
      </c>
      <c r="AG712" s="104">
        <v>3000</v>
      </c>
      <c r="AH712" s="103">
        <v>3</v>
      </c>
      <c r="AI712" s="104">
        <v>450</v>
      </c>
      <c r="AJ712" s="104">
        <v>5250</v>
      </c>
      <c r="AK712" s="104">
        <v>500</v>
      </c>
      <c r="AL712" s="104">
        <v>0</v>
      </c>
      <c r="AM712" s="104">
        <v>423</v>
      </c>
      <c r="AN712" s="104">
        <v>1373</v>
      </c>
      <c r="AO712" s="104">
        <v>3877</v>
      </c>
      <c r="AP712" s="105">
        <v>0.15</v>
      </c>
      <c r="AQ712" s="106" t="s">
        <v>66</v>
      </c>
      <c r="AS712" s="100">
        <f>AVERAGE(AJ$6:AJ712)</f>
        <v>6115.4172560113157</v>
      </c>
      <c r="AT712" s="100">
        <f>AVERAGE(AN$6:AN712)</f>
        <v>2131.0381895332389</v>
      </c>
      <c r="AU712" s="100">
        <f>AVERAGE(AO$6:AO712)</f>
        <v>3984.3790664780763</v>
      </c>
      <c r="AV712" s="6"/>
      <c r="AX712" s="103">
        <v>707</v>
      </c>
      <c r="AY712" s="103">
        <v>3</v>
      </c>
      <c r="AZ712" s="103">
        <v>3</v>
      </c>
      <c r="BA712" s="103">
        <v>3</v>
      </c>
      <c r="BB712" s="104">
        <v>54</v>
      </c>
      <c r="BC712" s="103">
        <v>4</v>
      </c>
      <c r="BD712" s="103">
        <v>7</v>
      </c>
      <c r="BE712" s="104">
        <v>1200</v>
      </c>
      <c r="BF712" s="103">
        <v>4</v>
      </c>
      <c r="BG712" s="104">
        <v>300</v>
      </c>
      <c r="BH712" s="104">
        <v>4700</v>
      </c>
      <c r="BI712" s="104">
        <v>300</v>
      </c>
      <c r="BJ712" s="104">
        <v>0</v>
      </c>
      <c r="BK712" s="104">
        <v>456</v>
      </c>
      <c r="BL712" s="104">
        <v>1356</v>
      </c>
      <c r="BM712" s="104">
        <v>3344</v>
      </c>
      <c r="BN712" s="105">
        <v>0.2</v>
      </c>
      <c r="BO712" s="106" t="str">
        <v>No</v>
      </c>
      <c r="BQ712" s="100">
        <f>AVERAGE(BH$6:BH712)</f>
        <v>7451.9094766619519</v>
      </c>
      <c r="BR712" s="100">
        <f>AVERAGE(BL$6:BL712)</f>
        <v>2064.9476661951908</v>
      </c>
      <c r="BS712" s="100">
        <f>AVERAGE(BM$6:BM712)</f>
        <v>5386.9618104667607</v>
      </c>
      <c r="BT712" s="6"/>
      <c r="BU712" s="103">
        <v>707</v>
      </c>
      <c r="BV712" s="103">
        <v>1</v>
      </c>
      <c r="BW712" s="103">
        <v>4</v>
      </c>
      <c r="BX712" s="103">
        <v>1</v>
      </c>
      <c r="BY712" s="104">
        <v>81</v>
      </c>
      <c r="BZ712" s="103">
        <v>5</v>
      </c>
      <c r="CA712" s="103">
        <v>6</v>
      </c>
      <c r="CB712" s="104">
        <v>400</v>
      </c>
      <c r="CC712" s="103">
        <v>5</v>
      </c>
      <c r="CD712" s="104">
        <v>400</v>
      </c>
      <c r="CE712" s="104">
        <v>4800</v>
      </c>
      <c r="CF712" s="104">
        <v>300</v>
      </c>
      <c r="CG712" s="104">
        <v>0</v>
      </c>
      <c r="CH712" s="104">
        <v>645</v>
      </c>
      <c r="CI712" s="104">
        <v>1695</v>
      </c>
      <c r="CJ712" s="104">
        <v>3105</v>
      </c>
      <c r="CK712" s="105">
        <v>0.25</v>
      </c>
      <c r="CL712" s="106" t="s">
        <v>66</v>
      </c>
      <c r="CN712" s="100">
        <f>AVERAGE(CE$6:CE712)</f>
        <v>7581.7538896746819</v>
      </c>
      <c r="CO712" s="100">
        <f>AVERAGE(CI$6:CI712)</f>
        <v>2103.4625176803393</v>
      </c>
      <c r="CP712" s="100">
        <f>AVERAGE(CJ$6:CJ712)</f>
        <v>5478.2913719943426</v>
      </c>
    </row>
    <row r="713" spans="2:94" ht="16" x14ac:dyDescent="0.2">
      <c r="B713" s="103">
        <v>708</v>
      </c>
      <c r="C713" s="103">
        <v>4</v>
      </c>
      <c r="D713" s="103">
        <v>3</v>
      </c>
      <c r="E713" s="103">
        <v>1</v>
      </c>
      <c r="F713" s="104">
        <v>54</v>
      </c>
      <c r="G713" s="103">
        <v>8</v>
      </c>
      <c r="H713" s="103">
        <v>9</v>
      </c>
      <c r="I713" s="104">
        <v>1800</v>
      </c>
      <c r="J713" s="103">
        <v>5</v>
      </c>
      <c r="K713" s="104">
        <v>450</v>
      </c>
      <c r="L713" s="104">
        <v>4500</v>
      </c>
      <c r="M713" s="104">
        <v>500</v>
      </c>
      <c r="N713" s="104">
        <v>0</v>
      </c>
      <c r="O713" s="104">
        <v>510</v>
      </c>
      <c r="P713" s="104">
        <v>1760</v>
      </c>
      <c r="Q713" s="104">
        <v>2740</v>
      </c>
      <c r="R713" s="105">
        <v>0.25</v>
      </c>
      <c r="S713" s="106" t="s">
        <v>66</v>
      </c>
      <c r="U713" s="100">
        <f>AVERAGE(L$6:L713)</f>
        <v>4224.7881355932204</v>
      </c>
      <c r="V713" s="100">
        <f>AVERAGE(P$6:P713)</f>
        <v>1892.8319209039548</v>
      </c>
      <c r="W713" s="100">
        <f>AVERAGE(Q$6:Q713)</f>
        <v>2331.9562146892654</v>
      </c>
      <c r="X713" s="6"/>
      <c r="Z713" s="103">
        <v>708</v>
      </c>
      <c r="AA713" s="103">
        <v>3</v>
      </c>
      <c r="AB713" s="103">
        <v>5</v>
      </c>
      <c r="AC713" s="103">
        <v>3</v>
      </c>
      <c r="AD713" s="104">
        <v>76</v>
      </c>
      <c r="AE713" s="103">
        <v>6</v>
      </c>
      <c r="AF713" s="103">
        <v>9</v>
      </c>
      <c r="AG713" s="104">
        <v>1800</v>
      </c>
      <c r="AH713" s="103">
        <v>6</v>
      </c>
      <c r="AI713" s="104">
        <v>750</v>
      </c>
      <c r="AJ713" s="104">
        <v>6150</v>
      </c>
      <c r="AK713" s="104">
        <v>500</v>
      </c>
      <c r="AL713" s="104">
        <v>0</v>
      </c>
      <c r="AM713" s="104">
        <v>696</v>
      </c>
      <c r="AN713" s="104">
        <v>2096</v>
      </c>
      <c r="AO713" s="104">
        <v>4054</v>
      </c>
      <c r="AP713" s="105">
        <v>0.3</v>
      </c>
      <c r="AQ713" s="106" t="s">
        <v>66</v>
      </c>
      <c r="AS713" s="100">
        <f>AVERAGE(AJ$6:AJ713)</f>
        <v>6115.4661016949149</v>
      </c>
      <c r="AT713" s="100">
        <f>AVERAGE(AN$6:AN713)</f>
        <v>2130.9887005649716</v>
      </c>
      <c r="AU713" s="100">
        <f>AVERAGE(AO$6:AO713)</f>
        <v>3984.4774011299437</v>
      </c>
      <c r="AV713" s="6"/>
      <c r="AX713" s="103">
        <v>708</v>
      </c>
      <c r="AY713" s="103">
        <v>4</v>
      </c>
      <c r="AZ713" s="103">
        <v>2</v>
      </c>
      <c r="BA713" s="103">
        <v>1</v>
      </c>
      <c r="BB713" s="104">
        <v>74</v>
      </c>
      <c r="BC713" s="103">
        <v>6</v>
      </c>
      <c r="BD713" s="103">
        <v>7</v>
      </c>
      <c r="BE713" s="104">
        <v>1600</v>
      </c>
      <c r="BF713" s="103">
        <v>3</v>
      </c>
      <c r="BG713" s="104">
        <v>200</v>
      </c>
      <c r="BH713" s="104">
        <v>4200</v>
      </c>
      <c r="BI713" s="104">
        <v>300</v>
      </c>
      <c r="BJ713" s="104">
        <v>0</v>
      </c>
      <c r="BK713" s="104">
        <v>462</v>
      </c>
      <c r="BL713" s="104">
        <v>1212</v>
      </c>
      <c r="BM713" s="104">
        <v>2988</v>
      </c>
      <c r="BN713" s="105">
        <v>0.15</v>
      </c>
      <c r="BO713" s="106" t="str">
        <v>No</v>
      </c>
      <c r="BQ713" s="100">
        <f>AVERAGE(BH$6:BH713)</f>
        <v>7447.3163841807909</v>
      </c>
      <c r="BR713" s="100">
        <f>AVERAGE(BL$6:BL713)</f>
        <v>2063.7429378531074</v>
      </c>
      <c r="BS713" s="100">
        <f>AVERAGE(BM$6:BM713)</f>
        <v>5383.573446327684</v>
      </c>
      <c r="BT713" s="6"/>
      <c r="BU713" s="103">
        <v>708</v>
      </c>
      <c r="BV713" s="103">
        <v>3</v>
      </c>
      <c r="BW713" s="103">
        <v>2</v>
      </c>
      <c r="BX713" s="103">
        <v>2</v>
      </c>
      <c r="BY713" s="104">
        <v>74</v>
      </c>
      <c r="BZ713" s="103">
        <v>8</v>
      </c>
      <c r="CA713" s="103">
        <v>10</v>
      </c>
      <c r="CB713" s="104">
        <v>1200</v>
      </c>
      <c r="CC713" s="103">
        <v>7</v>
      </c>
      <c r="CD713" s="104">
        <v>200</v>
      </c>
      <c r="CE713" s="104">
        <v>7000</v>
      </c>
      <c r="CF713" s="104">
        <v>300</v>
      </c>
      <c r="CG713" s="104">
        <v>0</v>
      </c>
      <c r="CH713" s="104">
        <v>758</v>
      </c>
      <c r="CI713" s="104">
        <v>2108</v>
      </c>
      <c r="CJ713" s="104">
        <v>4892</v>
      </c>
      <c r="CK713" s="105">
        <v>0.35</v>
      </c>
      <c r="CL713" s="106" t="s">
        <v>66</v>
      </c>
      <c r="CN713" s="100">
        <f>AVERAGE(CE$6:CE713)</f>
        <v>7580.9322033898306</v>
      </c>
      <c r="CO713" s="100">
        <f>AVERAGE(CI$6:CI713)</f>
        <v>2103.4689265536722</v>
      </c>
      <c r="CP713" s="100">
        <f>AVERAGE(CJ$6:CJ713)</f>
        <v>5477.463276836158</v>
      </c>
    </row>
    <row r="714" spans="2:94" ht="16" x14ac:dyDescent="0.2">
      <c r="B714" s="103">
        <v>709</v>
      </c>
      <c r="C714" s="103">
        <v>4</v>
      </c>
      <c r="D714" s="103">
        <v>1</v>
      </c>
      <c r="E714" s="103">
        <v>3</v>
      </c>
      <c r="F714" s="104">
        <v>32</v>
      </c>
      <c r="G714" s="103">
        <v>6</v>
      </c>
      <c r="H714" s="103">
        <v>9</v>
      </c>
      <c r="I714" s="104">
        <v>1800</v>
      </c>
      <c r="J714" s="103">
        <v>5</v>
      </c>
      <c r="K714" s="104">
        <v>150</v>
      </c>
      <c r="L714" s="104">
        <v>4200</v>
      </c>
      <c r="M714" s="104">
        <v>500</v>
      </c>
      <c r="N714" s="104">
        <v>0</v>
      </c>
      <c r="O714" s="104">
        <v>400</v>
      </c>
      <c r="P714" s="104">
        <v>1650</v>
      </c>
      <c r="Q714" s="104">
        <v>2550</v>
      </c>
      <c r="R714" s="105">
        <v>0.25</v>
      </c>
      <c r="S714" s="106" t="s">
        <v>66</v>
      </c>
      <c r="U714" s="100">
        <f>AVERAGE(L$6:L714)</f>
        <v>4224.7531734837803</v>
      </c>
      <c r="V714" s="100">
        <f>AVERAGE(P$6:P714)</f>
        <v>1892.4894217207334</v>
      </c>
      <c r="W714" s="100">
        <f>AVERAGE(Q$6:Q714)</f>
        <v>2332.2637517630465</v>
      </c>
      <c r="X714" s="6"/>
      <c r="Z714" s="103">
        <v>709</v>
      </c>
      <c r="AA714" s="103">
        <v>3</v>
      </c>
      <c r="AB714" s="103">
        <v>3</v>
      </c>
      <c r="AC714" s="103">
        <v>4</v>
      </c>
      <c r="AD714" s="104">
        <v>33</v>
      </c>
      <c r="AE714" s="103">
        <v>5</v>
      </c>
      <c r="AF714" s="103">
        <v>9</v>
      </c>
      <c r="AG714" s="104">
        <v>1800</v>
      </c>
      <c r="AH714" s="103">
        <v>6</v>
      </c>
      <c r="AI714" s="104">
        <v>450</v>
      </c>
      <c r="AJ714" s="104">
        <v>5850</v>
      </c>
      <c r="AK714" s="104">
        <v>500</v>
      </c>
      <c r="AL714" s="104">
        <v>0</v>
      </c>
      <c r="AM714" s="104">
        <v>438</v>
      </c>
      <c r="AN714" s="104">
        <v>1838</v>
      </c>
      <c r="AO714" s="104">
        <v>4012</v>
      </c>
      <c r="AP714" s="105">
        <v>0.3</v>
      </c>
      <c r="AQ714" s="106" t="s">
        <v>66</v>
      </c>
      <c r="AS714" s="100">
        <f>AVERAGE(AJ$6:AJ714)</f>
        <v>6115.09167842031</v>
      </c>
      <c r="AT714" s="100">
        <f>AVERAGE(AN$6:AN714)</f>
        <v>2130.5754583921016</v>
      </c>
      <c r="AU714" s="100">
        <f>AVERAGE(AO$6:AO714)</f>
        <v>3984.5162200282089</v>
      </c>
      <c r="AV714" s="6"/>
      <c r="AX714" s="103">
        <v>709</v>
      </c>
      <c r="AY714" s="103">
        <v>2</v>
      </c>
      <c r="AZ714" s="103">
        <v>1</v>
      </c>
      <c r="BA714" s="103">
        <v>3</v>
      </c>
      <c r="BB714" s="104">
        <v>61</v>
      </c>
      <c r="BC714" s="103">
        <v>7</v>
      </c>
      <c r="BD714" s="103">
        <v>10</v>
      </c>
      <c r="BE714" s="104">
        <v>800</v>
      </c>
      <c r="BF714" s="103">
        <v>8</v>
      </c>
      <c r="BG714" s="104">
        <v>100</v>
      </c>
      <c r="BH714" s="104">
        <v>7300</v>
      </c>
      <c r="BI714" s="104">
        <v>300</v>
      </c>
      <c r="BJ714" s="104">
        <v>0</v>
      </c>
      <c r="BK714" s="104">
        <v>728</v>
      </c>
      <c r="BL714" s="104">
        <v>2228</v>
      </c>
      <c r="BM714" s="104">
        <v>5072</v>
      </c>
      <c r="BN714" s="105">
        <v>0.4</v>
      </c>
      <c r="BO714" s="106" t="str">
        <v>No</v>
      </c>
      <c r="BQ714" s="100">
        <f>AVERAGE(BH$6:BH714)</f>
        <v>7447.1086036671368</v>
      </c>
      <c r="BR714" s="100">
        <f>AVERAGE(BL$6:BL714)</f>
        <v>2063.9746121297603</v>
      </c>
      <c r="BS714" s="100">
        <f>AVERAGE(BM$6:BM714)</f>
        <v>5383.1339915373765</v>
      </c>
      <c r="BT714" s="6"/>
      <c r="BU714" s="103">
        <v>709</v>
      </c>
      <c r="BV714" s="103">
        <v>5</v>
      </c>
      <c r="BW714" s="103">
        <v>3</v>
      </c>
      <c r="BX714" s="103">
        <v>3</v>
      </c>
      <c r="BY714" s="104">
        <v>64</v>
      </c>
      <c r="BZ714" s="103">
        <v>9</v>
      </c>
      <c r="CA714" s="103">
        <v>12</v>
      </c>
      <c r="CB714" s="104">
        <v>2000</v>
      </c>
      <c r="CC714" s="103">
        <v>7</v>
      </c>
      <c r="CD714" s="104">
        <v>300</v>
      </c>
      <c r="CE714" s="104">
        <v>7900</v>
      </c>
      <c r="CF714" s="104">
        <v>300</v>
      </c>
      <c r="CG714" s="104">
        <v>0</v>
      </c>
      <c r="CH714" s="104">
        <v>688</v>
      </c>
      <c r="CI714" s="104">
        <v>2038</v>
      </c>
      <c r="CJ714" s="104">
        <v>5862</v>
      </c>
      <c r="CK714" s="105">
        <v>0.35</v>
      </c>
      <c r="CL714" s="106" t="s">
        <v>66</v>
      </c>
      <c r="CN714" s="100">
        <f>AVERAGE(CE$6:CE714)</f>
        <v>7581.3822284908319</v>
      </c>
      <c r="CO714" s="100">
        <f>AVERAGE(CI$6:CI714)</f>
        <v>2103.3765867418902</v>
      </c>
      <c r="CP714" s="100">
        <f>AVERAGE(CJ$6:CJ714)</f>
        <v>5478.0056417489423</v>
      </c>
    </row>
    <row r="715" spans="2:94" ht="16" x14ac:dyDescent="0.2">
      <c r="B715" s="103">
        <v>710</v>
      </c>
      <c r="C715" s="103">
        <v>5</v>
      </c>
      <c r="D715" s="103">
        <v>3</v>
      </c>
      <c r="E715" s="103">
        <v>3</v>
      </c>
      <c r="F715" s="104">
        <v>36</v>
      </c>
      <c r="G715" s="103">
        <v>5</v>
      </c>
      <c r="H715" s="103">
        <v>8</v>
      </c>
      <c r="I715" s="104">
        <v>2250</v>
      </c>
      <c r="J715" s="103">
        <v>3</v>
      </c>
      <c r="K715" s="104">
        <v>450</v>
      </c>
      <c r="L715" s="104">
        <v>4050</v>
      </c>
      <c r="M715" s="104">
        <v>500</v>
      </c>
      <c r="N715" s="104">
        <v>0</v>
      </c>
      <c r="O715" s="104">
        <v>348</v>
      </c>
      <c r="P715" s="104">
        <v>1298</v>
      </c>
      <c r="Q715" s="104">
        <v>2752</v>
      </c>
      <c r="R715" s="105">
        <v>0.15</v>
      </c>
      <c r="S715" s="106" t="s">
        <v>66</v>
      </c>
      <c r="U715" s="100">
        <f>AVERAGE(L$6:L715)</f>
        <v>4224.5070422535209</v>
      </c>
      <c r="V715" s="100">
        <f>AVERAGE(P$6:P715)</f>
        <v>1891.6521126760563</v>
      </c>
      <c r="W715" s="100">
        <f>AVERAGE(Q$6:Q715)</f>
        <v>2332.8549295774646</v>
      </c>
      <c r="X715" s="6"/>
      <c r="Z715" s="103">
        <v>710</v>
      </c>
      <c r="AA715" s="103">
        <v>0</v>
      </c>
      <c r="AB715" s="103">
        <v>4</v>
      </c>
      <c r="AC715" s="103">
        <v>2</v>
      </c>
      <c r="AD715" s="104">
        <v>62</v>
      </c>
      <c r="AE715" s="103">
        <v>8</v>
      </c>
      <c r="AF715" s="103">
        <v>10</v>
      </c>
      <c r="AG715" s="104">
        <v>0</v>
      </c>
      <c r="AH715" s="103">
        <v>10</v>
      </c>
      <c r="AI715" s="104">
        <v>600</v>
      </c>
      <c r="AJ715" s="104">
        <v>6600</v>
      </c>
      <c r="AK715" s="104">
        <v>500</v>
      </c>
      <c r="AL715" s="104">
        <v>0</v>
      </c>
      <c r="AM715" s="104">
        <v>860</v>
      </c>
      <c r="AN715" s="104">
        <v>2860</v>
      </c>
      <c r="AO715" s="104">
        <v>3740</v>
      </c>
      <c r="AP715" s="105">
        <v>0.5</v>
      </c>
      <c r="AQ715" s="106" t="s">
        <v>66</v>
      </c>
      <c r="AS715" s="100">
        <f>AVERAGE(AJ$6:AJ715)</f>
        <v>6115.7746478873241</v>
      </c>
      <c r="AT715" s="100">
        <f>AVERAGE(AN$6:AN715)</f>
        <v>2131.6028169014085</v>
      </c>
      <c r="AU715" s="100">
        <f>AVERAGE(AO$6:AO715)</f>
        <v>3984.1718309859157</v>
      </c>
      <c r="AV715" s="6"/>
      <c r="AX715" s="103">
        <v>710</v>
      </c>
      <c r="AY715" s="103">
        <v>3</v>
      </c>
      <c r="AZ715" s="103">
        <v>4</v>
      </c>
      <c r="BA715" s="103">
        <v>0</v>
      </c>
      <c r="BB715" s="104">
        <v>45</v>
      </c>
      <c r="BC715" s="103">
        <v>5</v>
      </c>
      <c r="BD715" s="103">
        <v>5</v>
      </c>
      <c r="BE715" s="104">
        <v>1200</v>
      </c>
      <c r="BF715" s="103">
        <v>2</v>
      </c>
      <c r="BG715" s="104">
        <v>400</v>
      </c>
      <c r="BH715" s="104">
        <v>3200</v>
      </c>
      <c r="BI715" s="104">
        <v>300</v>
      </c>
      <c r="BJ715" s="104">
        <v>0</v>
      </c>
      <c r="BK715" s="104">
        <v>330</v>
      </c>
      <c r="BL715" s="104">
        <v>930</v>
      </c>
      <c r="BM715" s="104">
        <v>2270</v>
      </c>
      <c r="BN715" s="105">
        <v>0.1</v>
      </c>
      <c r="BO715" s="106" t="str">
        <v>No</v>
      </c>
      <c r="BQ715" s="100">
        <f>AVERAGE(BH$6:BH715)</f>
        <v>7441.1267605633802</v>
      </c>
      <c r="BR715" s="100">
        <f>AVERAGE(BL$6:BL715)</f>
        <v>2062.3774647887326</v>
      </c>
      <c r="BS715" s="100">
        <f>AVERAGE(BM$6:BM715)</f>
        <v>5378.7492957746481</v>
      </c>
      <c r="BT715" s="6"/>
      <c r="BU715" s="103">
        <v>710</v>
      </c>
      <c r="BV715" s="103">
        <v>3</v>
      </c>
      <c r="BW715" s="103">
        <v>4</v>
      </c>
      <c r="BX715" s="103">
        <v>3</v>
      </c>
      <c r="BY715" s="104">
        <v>33</v>
      </c>
      <c r="BZ715" s="103">
        <v>11</v>
      </c>
      <c r="CA715" s="103">
        <v>14</v>
      </c>
      <c r="CB715" s="104">
        <v>1200</v>
      </c>
      <c r="CC715" s="103">
        <v>11</v>
      </c>
      <c r="CD715" s="104">
        <v>400</v>
      </c>
      <c r="CE715" s="104">
        <v>10400</v>
      </c>
      <c r="CF715" s="104">
        <v>300</v>
      </c>
      <c r="CG715" s="104">
        <v>0</v>
      </c>
      <c r="CH715" s="104">
        <v>603</v>
      </c>
      <c r="CI715" s="104">
        <v>2553</v>
      </c>
      <c r="CJ715" s="104">
        <v>7847</v>
      </c>
      <c r="CK715" s="105">
        <v>0.55000000000000004</v>
      </c>
      <c r="CL715" s="106" t="s">
        <v>66</v>
      </c>
      <c r="CN715" s="100">
        <f>AVERAGE(CE$6:CE715)</f>
        <v>7585.3521126760561</v>
      </c>
      <c r="CO715" s="100">
        <f>AVERAGE(CI$6:CI715)</f>
        <v>2104.0098591549295</v>
      </c>
      <c r="CP715" s="100">
        <f>AVERAGE(CJ$6:CJ715)</f>
        <v>5481.3422535211266</v>
      </c>
    </row>
    <row r="716" spans="2:94" ht="16" x14ac:dyDescent="0.2">
      <c r="B716" s="103">
        <v>711</v>
      </c>
      <c r="C716" s="103">
        <v>3</v>
      </c>
      <c r="D716" s="103">
        <v>4</v>
      </c>
      <c r="E716" s="103">
        <v>2</v>
      </c>
      <c r="F716" s="104">
        <v>67</v>
      </c>
      <c r="G716" s="103">
        <v>8</v>
      </c>
      <c r="H716" s="103">
        <v>10</v>
      </c>
      <c r="I716" s="104">
        <v>1350</v>
      </c>
      <c r="J716" s="103">
        <v>7</v>
      </c>
      <c r="K716" s="104">
        <v>600</v>
      </c>
      <c r="L716" s="104">
        <v>5100</v>
      </c>
      <c r="M716" s="104">
        <v>500</v>
      </c>
      <c r="N716" s="104">
        <v>0</v>
      </c>
      <c r="O716" s="104">
        <v>709</v>
      </c>
      <c r="P716" s="104">
        <v>2259</v>
      </c>
      <c r="Q716" s="104">
        <v>2841</v>
      </c>
      <c r="R716" s="105">
        <v>0.35</v>
      </c>
      <c r="S716" s="106" t="s">
        <v>66</v>
      </c>
      <c r="U716" s="100">
        <f>AVERAGE(L$6:L716)</f>
        <v>4225.7383966244724</v>
      </c>
      <c r="V716" s="100">
        <f>AVERAGE(P$6:P716)</f>
        <v>1892.168776371308</v>
      </c>
      <c r="W716" s="100">
        <f>AVERAGE(Q$6:Q716)</f>
        <v>2333.5696202531644</v>
      </c>
      <c r="X716" s="6"/>
      <c r="Z716" s="103">
        <v>711</v>
      </c>
      <c r="AA716" s="103">
        <v>4</v>
      </c>
      <c r="AB716" s="103">
        <v>3</v>
      </c>
      <c r="AC716" s="103">
        <v>5</v>
      </c>
      <c r="AD716" s="104">
        <v>60</v>
      </c>
      <c r="AE716" s="103">
        <v>10</v>
      </c>
      <c r="AF716" s="103">
        <v>15</v>
      </c>
      <c r="AG716" s="104">
        <v>2400</v>
      </c>
      <c r="AH716" s="103">
        <v>11</v>
      </c>
      <c r="AI716" s="104">
        <v>450</v>
      </c>
      <c r="AJ716" s="104">
        <v>9450</v>
      </c>
      <c r="AK716" s="104">
        <v>500</v>
      </c>
      <c r="AL716" s="104">
        <v>0</v>
      </c>
      <c r="AM716" s="104">
        <v>900</v>
      </c>
      <c r="AN716" s="104">
        <v>3050</v>
      </c>
      <c r="AO716" s="104">
        <v>6400</v>
      </c>
      <c r="AP716" s="105">
        <v>0.55000000000000004</v>
      </c>
      <c r="AQ716" s="106" t="s">
        <v>66</v>
      </c>
      <c r="AS716" s="100">
        <f>AVERAGE(AJ$6:AJ716)</f>
        <v>6120.4641350210968</v>
      </c>
      <c r="AT716" s="100">
        <f>AVERAGE(AN$6:AN716)</f>
        <v>2132.8945147679324</v>
      </c>
      <c r="AU716" s="100">
        <f>AVERAGE(AO$6:AO716)</f>
        <v>3987.5696202531644</v>
      </c>
      <c r="AV716" s="6"/>
      <c r="AX716" s="103">
        <v>711</v>
      </c>
      <c r="AY716" s="103">
        <v>0</v>
      </c>
      <c r="AZ716" s="103">
        <v>3</v>
      </c>
      <c r="BA716" s="103">
        <v>1</v>
      </c>
      <c r="BB716" s="104">
        <v>57</v>
      </c>
      <c r="BC716" s="103">
        <v>5</v>
      </c>
      <c r="BD716" s="103">
        <v>6</v>
      </c>
      <c r="BE716" s="104">
        <v>0</v>
      </c>
      <c r="BF716" s="103">
        <v>6</v>
      </c>
      <c r="BG716" s="104">
        <v>300</v>
      </c>
      <c r="BH716" s="104">
        <v>5100</v>
      </c>
      <c r="BI716" s="104">
        <v>300</v>
      </c>
      <c r="BJ716" s="104">
        <v>0</v>
      </c>
      <c r="BK716" s="104">
        <v>582</v>
      </c>
      <c r="BL716" s="104">
        <v>1782</v>
      </c>
      <c r="BM716" s="104">
        <v>3318</v>
      </c>
      <c r="BN716" s="105">
        <v>0.3</v>
      </c>
      <c r="BO716" s="106" t="str">
        <v>No</v>
      </c>
      <c r="BQ716" s="100">
        <f>AVERAGE(BH$6:BH716)</f>
        <v>7437.8340365682134</v>
      </c>
      <c r="BR716" s="100">
        <f>AVERAGE(BL$6:BL716)</f>
        <v>2061.9831223628694</v>
      </c>
      <c r="BS716" s="100">
        <f>AVERAGE(BM$6:BM716)</f>
        <v>5375.8509142053445</v>
      </c>
      <c r="BT716" s="6"/>
      <c r="BU716" s="103">
        <v>711</v>
      </c>
      <c r="BV716" s="103">
        <v>4</v>
      </c>
      <c r="BW716" s="103">
        <v>4</v>
      </c>
      <c r="BX716" s="103">
        <v>0</v>
      </c>
      <c r="BY716" s="104">
        <v>54</v>
      </c>
      <c r="BZ716" s="103">
        <v>8</v>
      </c>
      <c r="CA716" s="103">
        <v>8</v>
      </c>
      <c r="CB716" s="104">
        <v>1600</v>
      </c>
      <c r="CC716" s="103">
        <v>4</v>
      </c>
      <c r="CD716" s="104">
        <v>400</v>
      </c>
      <c r="CE716" s="104">
        <v>5200</v>
      </c>
      <c r="CF716" s="104">
        <v>300</v>
      </c>
      <c r="CG716" s="104">
        <v>0</v>
      </c>
      <c r="CH716" s="104">
        <v>456</v>
      </c>
      <c r="CI716" s="104">
        <v>1356</v>
      </c>
      <c r="CJ716" s="104">
        <v>3844</v>
      </c>
      <c r="CK716" s="105">
        <v>0.2</v>
      </c>
      <c r="CL716" s="106" t="s">
        <v>66</v>
      </c>
      <c r="CN716" s="100">
        <f>AVERAGE(CE$6:CE716)</f>
        <v>7581.9971870604786</v>
      </c>
      <c r="CO716" s="100">
        <f>AVERAGE(CI$6:CI716)</f>
        <v>2102.9578059071728</v>
      </c>
      <c r="CP716" s="100">
        <f>AVERAGE(CJ$6:CJ716)</f>
        <v>5479.0393811533049</v>
      </c>
    </row>
    <row r="717" spans="2:94" ht="16" x14ac:dyDescent="0.2">
      <c r="B717" s="103">
        <v>712</v>
      </c>
      <c r="C717" s="103">
        <v>2</v>
      </c>
      <c r="D717" s="103">
        <v>2</v>
      </c>
      <c r="E717" s="103">
        <v>0</v>
      </c>
      <c r="F717" s="104">
        <v>74</v>
      </c>
      <c r="G717" s="103">
        <v>5</v>
      </c>
      <c r="H717" s="103">
        <v>5</v>
      </c>
      <c r="I717" s="104">
        <v>900</v>
      </c>
      <c r="J717" s="103">
        <v>3</v>
      </c>
      <c r="K717" s="104">
        <v>300</v>
      </c>
      <c r="L717" s="104">
        <v>2550</v>
      </c>
      <c r="M717" s="104">
        <v>500</v>
      </c>
      <c r="N717" s="104">
        <v>0</v>
      </c>
      <c r="O717" s="104">
        <v>462</v>
      </c>
      <c r="P717" s="104">
        <v>1412</v>
      </c>
      <c r="Q717" s="104">
        <v>1138</v>
      </c>
      <c r="R717" s="105">
        <v>0.15</v>
      </c>
      <c r="S717" s="106" t="s">
        <v>66</v>
      </c>
      <c r="U717" s="100">
        <f>AVERAGE(L$6:L717)</f>
        <v>4223.3848314606739</v>
      </c>
      <c r="V717" s="100">
        <f>AVERAGE(P$6:P717)</f>
        <v>1891.4943820224719</v>
      </c>
      <c r="W717" s="100">
        <f>AVERAGE(Q$6:Q717)</f>
        <v>2331.8904494382023</v>
      </c>
      <c r="X717" s="6"/>
      <c r="Z717" s="103">
        <v>712</v>
      </c>
      <c r="AA717" s="103">
        <v>5</v>
      </c>
      <c r="AB717" s="103">
        <v>3</v>
      </c>
      <c r="AC717" s="103">
        <v>2</v>
      </c>
      <c r="AD717" s="104">
        <v>37</v>
      </c>
      <c r="AE717" s="103">
        <v>5</v>
      </c>
      <c r="AF717" s="103">
        <v>7</v>
      </c>
      <c r="AG717" s="104">
        <v>3000</v>
      </c>
      <c r="AH717" s="103">
        <v>2</v>
      </c>
      <c r="AI717" s="104">
        <v>450</v>
      </c>
      <c r="AJ717" s="104">
        <v>4650</v>
      </c>
      <c r="AK717" s="104">
        <v>500</v>
      </c>
      <c r="AL717" s="104">
        <v>0</v>
      </c>
      <c r="AM717" s="104">
        <v>314</v>
      </c>
      <c r="AN717" s="104">
        <v>1114</v>
      </c>
      <c r="AO717" s="104">
        <v>3536</v>
      </c>
      <c r="AP717" s="105">
        <v>0.1</v>
      </c>
      <c r="AQ717" s="106" t="s">
        <v>66</v>
      </c>
      <c r="AS717" s="100">
        <f>AVERAGE(AJ$6:AJ717)</f>
        <v>6118.3988764044943</v>
      </c>
      <c r="AT717" s="100">
        <f>AVERAGE(AN$6:AN717)</f>
        <v>2131.4634831460676</v>
      </c>
      <c r="AU717" s="100">
        <f>AVERAGE(AO$6:AO717)</f>
        <v>3986.9353932584268</v>
      </c>
      <c r="AV717" s="6"/>
      <c r="AX717" s="103">
        <v>712</v>
      </c>
      <c r="AY717" s="103">
        <v>1</v>
      </c>
      <c r="AZ717" s="103">
        <v>2</v>
      </c>
      <c r="BA717" s="103">
        <v>3</v>
      </c>
      <c r="BB717" s="104">
        <v>62</v>
      </c>
      <c r="BC717" s="103">
        <v>8</v>
      </c>
      <c r="BD717" s="103">
        <v>11</v>
      </c>
      <c r="BE717" s="104">
        <v>400</v>
      </c>
      <c r="BF717" s="103">
        <v>10</v>
      </c>
      <c r="BG717" s="104">
        <v>200</v>
      </c>
      <c r="BH717" s="104">
        <v>8600</v>
      </c>
      <c r="BI717" s="104">
        <v>300</v>
      </c>
      <c r="BJ717" s="104">
        <v>0</v>
      </c>
      <c r="BK717" s="104">
        <v>860</v>
      </c>
      <c r="BL717" s="104">
        <v>2660</v>
      </c>
      <c r="BM717" s="104">
        <v>5940</v>
      </c>
      <c r="BN717" s="105">
        <v>0.5</v>
      </c>
      <c r="BO717" s="106" t="str">
        <v>No</v>
      </c>
      <c r="BQ717" s="100">
        <f>AVERAGE(BH$6:BH717)</f>
        <v>7439.4662921348317</v>
      </c>
      <c r="BR717" s="100">
        <f>AVERAGE(BL$6:BL717)</f>
        <v>2062.8230337078653</v>
      </c>
      <c r="BS717" s="100">
        <f>AVERAGE(BM$6:BM717)</f>
        <v>5376.643258426966</v>
      </c>
      <c r="BT717" s="6"/>
      <c r="BU717" s="103">
        <v>712</v>
      </c>
      <c r="BV717" s="103">
        <v>2</v>
      </c>
      <c r="BW717" s="103">
        <v>3</v>
      </c>
      <c r="BX717" s="103">
        <v>4</v>
      </c>
      <c r="BY717" s="104">
        <v>48</v>
      </c>
      <c r="BZ717" s="103">
        <v>8</v>
      </c>
      <c r="CA717" s="103">
        <v>12</v>
      </c>
      <c r="CB717" s="104">
        <v>800</v>
      </c>
      <c r="CC717" s="103">
        <v>10</v>
      </c>
      <c r="CD717" s="104">
        <v>300</v>
      </c>
      <c r="CE717" s="104">
        <v>9100</v>
      </c>
      <c r="CF717" s="104">
        <v>300</v>
      </c>
      <c r="CG717" s="104">
        <v>0</v>
      </c>
      <c r="CH717" s="104">
        <v>720</v>
      </c>
      <c r="CI717" s="104">
        <v>2520</v>
      </c>
      <c r="CJ717" s="104">
        <v>6580</v>
      </c>
      <c r="CK717" s="105">
        <v>0.5</v>
      </c>
      <c r="CL717" s="106" t="s">
        <v>66</v>
      </c>
      <c r="CN717" s="100">
        <f>AVERAGE(CE$6:CE717)</f>
        <v>7584.1292134831465</v>
      </c>
      <c r="CO717" s="100">
        <f>AVERAGE(CI$6:CI717)</f>
        <v>2103.5435393258426</v>
      </c>
      <c r="CP717" s="100">
        <f>AVERAGE(CJ$6:CJ717)</f>
        <v>5480.5856741573034</v>
      </c>
    </row>
    <row r="718" spans="2:94" ht="16" x14ac:dyDescent="0.2">
      <c r="B718" s="103">
        <v>713</v>
      </c>
      <c r="C718" s="103">
        <v>1</v>
      </c>
      <c r="D718" s="103">
        <v>3</v>
      </c>
      <c r="E718" s="103">
        <v>3</v>
      </c>
      <c r="F718" s="104">
        <v>57</v>
      </c>
      <c r="G718" s="103">
        <v>6</v>
      </c>
      <c r="H718" s="103">
        <v>9</v>
      </c>
      <c r="I718" s="104">
        <v>450</v>
      </c>
      <c r="J718" s="103">
        <v>8</v>
      </c>
      <c r="K718" s="104">
        <v>450</v>
      </c>
      <c r="L718" s="104">
        <v>4500</v>
      </c>
      <c r="M718" s="104">
        <v>500</v>
      </c>
      <c r="N718" s="104">
        <v>0</v>
      </c>
      <c r="O718" s="104">
        <v>696</v>
      </c>
      <c r="P718" s="104">
        <v>2396</v>
      </c>
      <c r="Q718" s="104">
        <v>2104</v>
      </c>
      <c r="R718" s="105">
        <v>0.4</v>
      </c>
      <c r="S718" s="106" t="s">
        <v>66</v>
      </c>
      <c r="U718" s="100">
        <f>AVERAGE(L$6:L718)</f>
        <v>4223.7727910238427</v>
      </c>
      <c r="V718" s="100">
        <f>AVERAGE(P$6:P718)</f>
        <v>1892.2019635343618</v>
      </c>
      <c r="W718" s="100">
        <f>AVERAGE(Q$6:Q718)</f>
        <v>2331.570827489481</v>
      </c>
      <c r="X718" s="6"/>
      <c r="Z718" s="103">
        <v>713</v>
      </c>
      <c r="AA718" s="103">
        <v>3</v>
      </c>
      <c r="AB718" s="103">
        <v>4</v>
      </c>
      <c r="AC718" s="103">
        <v>1</v>
      </c>
      <c r="AD718" s="104">
        <v>48</v>
      </c>
      <c r="AE718" s="103">
        <v>11</v>
      </c>
      <c r="AF718" s="103">
        <v>12</v>
      </c>
      <c r="AG718" s="104">
        <v>1800</v>
      </c>
      <c r="AH718" s="103">
        <v>9</v>
      </c>
      <c r="AI718" s="104">
        <v>600</v>
      </c>
      <c r="AJ718" s="104">
        <v>7800</v>
      </c>
      <c r="AK718" s="104">
        <v>500</v>
      </c>
      <c r="AL718" s="104">
        <v>0</v>
      </c>
      <c r="AM718" s="104">
        <v>672</v>
      </c>
      <c r="AN718" s="104">
        <v>2522</v>
      </c>
      <c r="AO718" s="104">
        <v>5278</v>
      </c>
      <c r="AP718" s="105">
        <v>0.45</v>
      </c>
      <c r="AQ718" s="106" t="s">
        <v>66</v>
      </c>
      <c r="AS718" s="100">
        <f>AVERAGE(AJ$6:AJ718)</f>
        <v>6120.757363253857</v>
      </c>
      <c r="AT718" s="100">
        <f>AVERAGE(AN$6:AN718)</f>
        <v>2132.0112201963534</v>
      </c>
      <c r="AU718" s="100">
        <f>AVERAGE(AO$6:AO718)</f>
        <v>3988.7461430575036</v>
      </c>
      <c r="AV718" s="6"/>
      <c r="AX718" s="103">
        <v>713</v>
      </c>
      <c r="AY718" s="103">
        <v>2</v>
      </c>
      <c r="AZ718" s="103">
        <v>3</v>
      </c>
      <c r="BA718" s="103">
        <v>1</v>
      </c>
      <c r="BB718" s="104">
        <v>75</v>
      </c>
      <c r="BC718" s="103">
        <v>8</v>
      </c>
      <c r="BD718" s="103">
        <v>9</v>
      </c>
      <c r="BE718" s="104">
        <v>800</v>
      </c>
      <c r="BF718" s="103">
        <v>7</v>
      </c>
      <c r="BG718" s="104">
        <v>300</v>
      </c>
      <c r="BH718" s="104">
        <v>6700</v>
      </c>
      <c r="BI718" s="104">
        <v>300</v>
      </c>
      <c r="BJ718" s="104">
        <v>0</v>
      </c>
      <c r="BK718" s="104">
        <v>765</v>
      </c>
      <c r="BL718" s="104">
        <v>2115</v>
      </c>
      <c r="BM718" s="104">
        <v>4585</v>
      </c>
      <c r="BN718" s="105">
        <v>0.35</v>
      </c>
      <c r="BO718" s="106" t="str">
        <v>No</v>
      </c>
      <c r="BQ718" s="100">
        <f>AVERAGE(BH$6:BH718)</f>
        <v>7438.4291725105186</v>
      </c>
      <c r="BR718" s="100">
        <f>AVERAGE(BL$6:BL718)</f>
        <v>2062.8962131837307</v>
      </c>
      <c r="BS718" s="100">
        <f>AVERAGE(BM$6:BM718)</f>
        <v>5375.5329593267879</v>
      </c>
      <c r="BT718" s="6"/>
      <c r="BU718" s="103">
        <v>713</v>
      </c>
      <c r="BV718" s="103">
        <v>3</v>
      </c>
      <c r="BW718" s="103">
        <v>2</v>
      </c>
      <c r="BX718" s="103">
        <v>3</v>
      </c>
      <c r="BY718" s="104">
        <v>44</v>
      </c>
      <c r="BZ718" s="103">
        <v>9</v>
      </c>
      <c r="CA718" s="103">
        <v>12</v>
      </c>
      <c r="CB718" s="104">
        <v>1200</v>
      </c>
      <c r="CC718" s="103">
        <v>9</v>
      </c>
      <c r="CD718" s="104">
        <v>200</v>
      </c>
      <c r="CE718" s="104">
        <v>8600</v>
      </c>
      <c r="CF718" s="104">
        <v>300</v>
      </c>
      <c r="CG718" s="104">
        <v>0</v>
      </c>
      <c r="CH718" s="104">
        <v>636</v>
      </c>
      <c r="CI718" s="104">
        <v>2286</v>
      </c>
      <c r="CJ718" s="104">
        <v>6314</v>
      </c>
      <c r="CK718" s="105">
        <v>0.45</v>
      </c>
      <c r="CL718" s="106" t="s">
        <v>66</v>
      </c>
      <c r="CN718" s="100">
        <f>AVERAGE(CE$6:CE718)</f>
        <v>7585.5539971949511</v>
      </c>
      <c r="CO718" s="100">
        <f>AVERAGE(CI$6:CI718)</f>
        <v>2103.7994389901824</v>
      </c>
      <c r="CP718" s="100">
        <f>AVERAGE(CJ$6:CJ718)</f>
        <v>5481.7545582047687</v>
      </c>
    </row>
    <row r="719" spans="2:94" ht="16" x14ac:dyDescent="0.2">
      <c r="B719" s="103">
        <v>714</v>
      </c>
      <c r="C719" s="103">
        <v>3</v>
      </c>
      <c r="D719" s="103">
        <v>4</v>
      </c>
      <c r="E719" s="103">
        <v>3</v>
      </c>
      <c r="F719" s="104">
        <v>59</v>
      </c>
      <c r="G719" s="103">
        <v>5</v>
      </c>
      <c r="H719" s="103">
        <v>8</v>
      </c>
      <c r="I719" s="104">
        <v>1350</v>
      </c>
      <c r="J719" s="103">
        <v>5</v>
      </c>
      <c r="K719" s="104">
        <v>600</v>
      </c>
      <c r="L719" s="104">
        <v>4200</v>
      </c>
      <c r="M719" s="104">
        <v>500</v>
      </c>
      <c r="N719" s="104">
        <v>0</v>
      </c>
      <c r="O719" s="104">
        <v>535</v>
      </c>
      <c r="P719" s="104">
        <v>1785</v>
      </c>
      <c r="Q719" s="104">
        <v>2415</v>
      </c>
      <c r="R719" s="105">
        <v>0.25</v>
      </c>
      <c r="S719" s="106" t="s">
        <v>66</v>
      </c>
      <c r="U719" s="100">
        <f>AVERAGE(L$6:L719)</f>
        <v>4223.7394957983197</v>
      </c>
      <c r="V719" s="100">
        <f>AVERAGE(P$6:P719)</f>
        <v>1892.0518207282912</v>
      </c>
      <c r="W719" s="100">
        <f>AVERAGE(Q$6:Q719)</f>
        <v>2331.687675070028</v>
      </c>
      <c r="X719" s="6"/>
      <c r="Z719" s="103">
        <v>714</v>
      </c>
      <c r="AA719" s="103">
        <v>4</v>
      </c>
      <c r="AB719" s="103">
        <v>2</v>
      </c>
      <c r="AC719" s="103">
        <v>1</v>
      </c>
      <c r="AD719" s="104">
        <v>47</v>
      </c>
      <c r="AE719" s="103">
        <v>6</v>
      </c>
      <c r="AF719" s="103">
        <v>7</v>
      </c>
      <c r="AG719" s="104">
        <v>2400</v>
      </c>
      <c r="AH719" s="103">
        <v>3</v>
      </c>
      <c r="AI719" s="104">
        <v>300</v>
      </c>
      <c r="AJ719" s="104">
        <v>4500</v>
      </c>
      <c r="AK719" s="104">
        <v>500</v>
      </c>
      <c r="AL719" s="104">
        <v>0</v>
      </c>
      <c r="AM719" s="104">
        <v>381</v>
      </c>
      <c r="AN719" s="104">
        <v>1331</v>
      </c>
      <c r="AO719" s="104">
        <v>3169</v>
      </c>
      <c r="AP719" s="105">
        <v>0.15</v>
      </c>
      <c r="AQ719" s="106" t="s">
        <v>66</v>
      </c>
      <c r="AS719" s="100">
        <f>AVERAGE(AJ$6:AJ719)</f>
        <v>6118.4873949579833</v>
      </c>
      <c r="AT719" s="100">
        <f>AVERAGE(AN$6:AN719)</f>
        <v>2130.8893557422971</v>
      </c>
      <c r="AU719" s="100">
        <f>AVERAGE(AO$6:AO719)</f>
        <v>3987.5980392156862</v>
      </c>
      <c r="AV719" s="6"/>
      <c r="AX719" s="103">
        <v>714</v>
      </c>
      <c r="AY719" s="103">
        <v>4</v>
      </c>
      <c r="AZ719" s="103">
        <v>3</v>
      </c>
      <c r="BA719" s="103">
        <v>4</v>
      </c>
      <c r="BB719" s="104">
        <v>60</v>
      </c>
      <c r="BC719" s="103">
        <v>5</v>
      </c>
      <c r="BD719" s="103">
        <v>9</v>
      </c>
      <c r="BE719" s="104">
        <v>1600</v>
      </c>
      <c r="BF719" s="103">
        <v>5</v>
      </c>
      <c r="BG719" s="104">
        <v>300</v>
      </c>
      <c r="BH719" s="104">
        <v>5900</v>
      </c>
      <c r="BI719" s="104">
        <v>300</v>
      </c>
      <c r="BJ719" s="104">
        <v>0</v>
      </c>
      <c r="BK719" s="104">
        <v>540</v>
      </c>
      <c r="BL719" s="104">
        <v>1590</v>
      </c>
      <c r="BM719" s="104">
        <v>4310</v>
      </c>
      <c r="BN719" s="105">
        <v>0.25</v>
      </c>
      <c r="BO719" s="106" t="str">
        <v>No</v>
      </c>
      <c r="BQ719" s="100">
        <f>AVERAGE(BH$6:BH719)</f>
        <v>7436.2745098039213</v>
      </c>
      <c r="BR719" s="100">
        <f>AVERAGE(BL$6:BL719)</f>
        <v>2062.233893557423</v>
      </c>
      <c r="BS719" s="100">
        <f>AVERAGE(BM$6:BM719)</f>
        <v>5374.0406162464988</v>
      </c>
      <c r="BT719" s="6"/>
      <c r="BU719" s="103">
        <v>714</v>
      </c>
      <c r="BV719" s="103">
        <v>5</v>
      </c>
      <c r="BW719" s="103">
        <v>1</v>
      </c>
      <c r="BX719" s="103">
        <v>2</v>
      </c>
      <c r="BY719" s="104">
        <v>44</v>
      </c>
      <c r="BZ719" s="103">
        <v>5</v>
      </c>
      <c r="CA719" s="103">
        <v>7</v>
      </c>
      <c r="CB719" s="104">
        <v>2000</v>
      </c>
      <c r="CC719" s="103">
        <v>2</v>
      </c>
      <c r="CD719" s="104">
        <v>100</v>
      </c>
      <c r="CE719" s="104">
        <v>3700</v>
      </c>
      <c r="CF719" s="104">
        <v>300</v>
      </c>
      <c r="CG719" s="104">
        <v>0</v>
      </c>
      <c r="CH719" s="104">
        <v>328</v>
      </c>
      <c r="CI719" s="104">
        <v>928</v>
      </c>
      <c r="CJ719" s="104">
        <v>2772</v>
      </c>
      <c r="CK719" s="105">
        <v>0.1</v>
      </c>
      <c r="CL719" s="106" t="s">
        <v>66</v>
      </c>
      <c r="CN719" s="100">
        <f>AVERAGE(CE$6:CE719)</f>
        <v>7580.1120448179272</v>
      </c>
      <c r="CO719" s="100">
        <f>AVERAGE(CI$6:CI719)</f>
        <v>2102.152661064426</v>
      </c>
      <c r="CP719" s="100">
        <f>AVERAGE(CJ$6:CJ719)</f>
        <v>5477.9593837535012</v>
      </c>
    </row>
    <row r="720" spans="2:94" ht="16" x14ac:dyDescent="0.2">
      <c r="B720" s="103">
        <v>715</v>
      </c>
      <c r="C720" s="103">
        <v>4</v>
      </c>
      <c r="D720" s="103">
        <v>2</v>
      </c>
      <c r="E720" s="103">
        <v>2</v>
      </c>
      <c r="F720" s="104">
        <v>42</v>
      </c>
      <c r="G720" s="103">
        <v>4</v>
      </c>
      <c r="H720" s="103">
        <v>6</v>
      </c>
      <c r="I720" s="104">
        <v>1800</v>
      </c>
      <c r="J720" s="103">
        <v>2</v>
      </c>
      <c r="K720" s="104">
        <v>300</v>
      </c>
      <c r="L720" s="104">
        <v>3000</v>
      </c>
      <c r="M720" s="104">
        <v>500</v>
      </c>
      <c r="N720" s="104">
        <v>0</v>
      </c>
      <c r="O720" s="104">
        <v>324</v>
      </c>
      <c r="P720" s="104">
        <v>1124</v>
      </c>
      <c r="Q720" s="104">
        <v>1876</v>
      </c>
      <c r="R720" s="105">
        <v>0.1</v>
      </c>
      <c r="S720" s="106" t="s">
        <v>66</v>
      </c>
      <c r="U720" s="100">
        <f>AVERAGE(L$6:L720)</f>
        <v>4222.0279720279723</v>
      </c>
      <c r="V720" s="100">
        <f>AVERAGE(P$6:P720)</f>
        <v>1890.9776223776223</v>
      </c>
      <c r="W720" s="100">
        <f>AVERAGE(Q$6:Q720)</f>
        <v>2331.0503496503497</v>
      </c>
      <c r="X720" s="6"/>
      <c r="Z720" s="103">
        <v>715</v>
      </c>
      <c r="AA720" s="103">
        <v>4</v>
      </c>
      <c r="AB720" s="103">
        <v>3</v>
      </c>
      <c r="AC720" s="103">
        <v>3</v>
      </c>
      <c r="AD720" s="104">
        <v>22</v>
      </c>
      <c r="AE720" s="103">
        <v>8</v>
      </c>
      <c r="AF720" s="103">
        <v>11</v>
      </c>
      <c r="AG720" s="104">
        <v>2400</v>
      </c>
      <c r="AH720" s="103">
        <v>7</v>
      </c>
      <c r="AI720" s="104">
        <v>450</v>
      </c>
      <c r="AJ720" s="104">
        <v>7050</v>
      </c>
      <c r="AK720" s="104">
        <v>500</v>
      </c>
      <c r="AL720" s="104">
        <v>0</v>
      </c>
      <c r="AM720" s="104">
        <v>394</v>
      </c>
      <c r="AN720" s="104">
        <v>1944</v>
      </c>
      <c r="AO720" s="104">
        <v>5106</v>
      </c>
      <c r="AP720" s="105">
        <v>0.35</v>
      </c>
      <c r="AQ720" s="106" t="s">
        <v>66</v>
      </c>
      <c r="AS720" s="100">
        <f>AVERAGE(AJ$6:AJ720)</f>
        <v>6119.7902097902097</v>
      </c>
      <c r="AT720" s="100">
        <f>AVERAGE(AN$6:AN720)</f>
        <v>2130.6279720279722</v>
      </c>
      <c r="AU720" s="100">
        <f>AVERAGE(AO$6:AO720)</f>
        <v>3989.162237762238</v>
      </c>
      <c r="AV720" s="6"/>
      <c r="AX720" s="103">
        <v>715</v>
      </c>
      <c r="AY720" s="103">
        <v>5</v>
      </c>
      <c r="AZ720" s="103">
        <v>2</v>
      </c>
      <c r="BA720" s="103">
        <v>1</v>
      </c>
      <c r="BB720" s="104">
        <v>61</v>
      </c>
      <c r="BC720" s="103">
        <v>9</v>
      </c>
      <c r="BD720" s="103">
        <v>10</v>
      </c>
      <c r="BE720" s="104">
        <v>2000</v>
      </c>
      <c r="BF720" s="103">
        <v>5</v>
      </c>
      <c r="BG720" s="104">
        <v>200</v>
      </c>
      <c r="BH720" s="104">
        <v>6200</v>
      </c>
      <c r="BI720" s="104">
        <v>300</v>
      </c>
      <c r="BJ720" s="104">
        <v>0</v>
      </c>
      <c r="BK720" s="104">
        <v>545</v>
      </c>
      <c r="BL720" s="104">
        <v>1595</v>
      </c>
      <c r="BM720" s="104">
        <v>4605</v>
      </c>
      <c r="BN720" s="105">
        <v>0.25</v>
      </c>
      <c r="BO720" s="106" t="str">
        <v>No</v>
      </c>
      <c r="BQ720" s="100">
        <f>AVERAGE(BH$6:BH720)</f>
        <v>7434.545454545455</v>
      </c>
      <c r="BR720" s="100">
        <f>AVERAGE(BL$6:BL720)</f>
        <v>2061.5804195804194</v>
      </c>
      <c r="BS720" s="100">
        <f>AVERAGE(BM$6:BM720)</f>
        <v>5372.9650349650346</v>
      </c>
      <c r="BT720" s="6"/>
      <c r="BU720" s="103">
        <v>715</v>
      </c>
      <c r="BV720" s="103">
        <v>5</v>
      </c>
      <c r="BW720" s="103">
        <v>5</v>
      </c>
      <c r="BX720" s="103">
        <v>2</v>
      </c>
      <c r="BY720" s="104">
        <v>29</v>
      </c>
      <c r="BZ720" s="103">
        <v>8</v>
      </c>
      <c r="CA720" s="103">
        <v>10</v>
      </c>
      <c r="CB720" s="104">
        <v>2000</v>
      </c>
      <c r="CC720" s="103">
        <v>5</v>
      </c>
      <c r="CD720" s="104">
        <v>500</v>
      </c>
      <c r="CE720" s="104">
        <v>6500</v>
      </c>
      <c r="CF720" s="104">
        <v>300</v>
      </c>
      <c r="CG720" s="104">
        <v>0</v>
      </c>
      <c r="CH720" s="104">
        <v>385</v>
      </c>
      <c r="CI720" s="104">
        <v>1435</v>
      </c>
      <c r="CJ720" s="104">
        <v>5065</v>
      </c>
      <c r="CK720" s="105">
        <v>0.25</v>
      </c>
      <c r="CL720" s="106" t="s">
        <v>66</v>
      </c>
      <c r="CN720" s="100">
        <f>AVERAGE(CE$6:CE720)</f>
        <v>7578.6013986013986</v>
      </c>
      <c r="CO720" s="100">
        <f>AVERAGE(CI$6:CI720)</f>
        <v>2101.2195804195803</v>
      </c>
      <c r="CP720" s="100">
        <f>AVERAGE(CJ$6:CJ720)</f>
        <v>5477.3818181818178</v>
      </c>
    </row>
    <row r="721" spans="2:94" ht="16" x14ac:dyDescent="0.2">
      <c r="B721" s="103">
        <v>716</v>
      </c>
      <c r="C721" s="103">
        <v>2</v>
      </c>
      <c r="D721" s="103">
        <v>1</v>
      </c>
      <c r="E721" s="103">
        <v>3</v>
      </c>
      <c r="F721" s="104">
        <v>52</v>
      </c>
      <c r="G721" s="103">
        <v>7</v>
      </c>
      <c r="H721" s="103">
        <v>10</v>
      </c>
      <c r="I721" s="104">
        <v>900</v>
      </c>
      <c r="J721" s="103">
        <v>8</v>
      </c>
      <c r="K721" s="104">
        <v>150</v>
      </c>
      <c r="L721" s="104">
        <v>4650</v>
      </c>
      <c r="M721" s="104">
        <v>500</v>
      </c>
      <c r="N721" s="104">
        <v>0</v>
      </c>
      <c r="O721" s="104">
        <v>656</v>
      </c>
      <c r="P721" s="104">
        <v>2356</v>
      </c>
      <c r="Q721" s="104">
        <v>2294</v>
      </c>
      <c r="R721" s="105">
        <v>0.4</v>
      </c>
      <c r="S721" s="106" t="s">
        <v>66</v>
      </c>
      <c r="U721" s="100">
        <f>AVERAGE(L$6:L721)</f>
        <v>4222.6256983240228</v>
      </c>
      <c r="V721" s="100">
        <f>AVERAGE(P$6:P721)</f>
        <v>1891.627094972067</v>
      </c>
      <c r="W721" s="100">
        <f>AVERAGE(Q$6:Q721)</f>
        <v>2330.9986033519554</v>
      </c>
      <c r="X721" s="6"/>
      <c r="Z721" s="103">
        <v>716</v>
      </c>
      <c r="AA721" s="103">
        <v>1</v>
      </c>
      <c r="AB721" s="103">
        <v>3</v>
      </c>
      <c r="AC721" s="103">
        <v>4</v>
      </c>
      <c r="AD721" s="104">
        <v>45</v>
      </c>
      <c r="AE721" s="103">
        <v>4</v>
      </c>
      <c r="AF721" s="103">
        <v>8</v>
      </c>
      <c r="AG721" s="104">
        <v>600</v>
      </c>
      <c r="AH721" s="103">
        <v>7</v>
      </c>
      <c r="AI721" s="104">
        <v>450</v>
      </c>
      <c r="AJ721" s="104">
        <v>5250</v>
      </c>
      <c r="AK721" s="104">
        <v>500</v>
      </c>
      <c r="AL721" s="104">
        <v>0</v>
      </c>
      <c r="AM721" s="104">
        <v>555</v>
      </c>
      <c r="AN721" s="104">
        <v>2105</v>
      </c>
      <c r="AO721" s="104">
        <v>3145</v>
      </c>
      <c r="AP721" s="105">
        <v>0.35</v>
      </c>
      <c r="AQ721" s="106" t="s">
        <v>66</v>
      </c>
      <c r="AS721" s="100">
        <f>AVERAGE(AJ$6:AJ721)</f>
        <v>6118.5754189944137</v>
      </c>
      <c r="AT721" s="100">
        <f>AVERAGE(AN$6:AN721)</f>
        <v>2130.5921787709499</v>
      </c>
      <c r="AU721" s="100">
        <f>AVERAGE(AO$6:AO721)</f>
        <v>3987.9832402234638</v>
      </c>
      <c r="AV721" s="6"/>
      <c r="AX721" s="103">
        <v>716</v>
      </c>
      <c r="AY721" s="103">
        <v>0</v>
      </c>
      <c r="AZ721" s="103">
        <v>3</v>
      </c>
      <c r="BA721" s="103">
        <v>4</v>
      </c>
      <c r="BB721" s="104">
        <v>63</v>
      </c>
      <c r="BC721" s="103">
        <v>6</v>
      </c>
      <c r="BD721" s="103">
        <v>10</v>
      </c>
      <c r="BE721" s="104">
        <v>0</v>
      </c>
      <c r="BF721" s="103">
        <v>10</v>
      </c>
      <c r="BG721" s="104">
        <v>300</v>
      </c>
      <c r="BH721" s="104">
        <v>8300</v>
      </c>
      <c r="BI721" s="104">
        <v>300</v>
      </c>
      <c r="BJ721" s="104">
        <v>0</v>
      </c>
      <c r="BK721" s="104">
        <v>870</v>
      </c>
      <c r="BL721" s="104">
        <v>2670</v>
      </c>
      <c r="BM721" s="104">
        <v>5630</v>
      </c>
      <c r="BN721" s="105">
        <v>0.5</v>
      </c>
      <c r="BO721" s="106" t="str">
        <v>No</v>
      </c>
      <c r="BQ721" s="100">
        <f>AVERAGE(BH$6:BH721)</f>
        <v>7435.7541899441339</v>
      </c>
      <c r="BR721" s="100">
        <f>AVERAGE(BL$6:BL721)</f>
        <v>2062.4301675977654</v>
      </c>
      <c r="BS721" s="100">
        <f>AVERAGE(BM$6:BM721)</f>
        <v>5373.324022346369</v>
      </c>
      <c r="BT721" s="6"/>
      <c r="BU721" s="103">
        <v>716</v>
      </c>
      <c r="BV721" s="103">
        <v>4</v>
      </c>
      <c r="BW721" s="103">
        <v>5</v>
      </c>
      <c r="BX721" s="103">
        <v>1</v>
      </c>
      <c r="BY721" s="104">
        <v>53</v>
      </c>
      <c r="BZ721" s="103">
        <v>5</v>
      </c>
      <c r="CA721" s="103">
        <v>6</v>
      </c>
      <c r="CB721" s="104">
        <v>1600</v>
      </c>
      <c r="CC721" s="103">
        <v>2</v>
      </c>
      <c r="CD721" s="104">
        <v>500</v>
      </c>
      <c r="CE721" s="104">
        <v>3700</v>
      </c>
      <c r="CF721" s="104">
        <v>300</v>
      </c>
      <c r="CG721" s="104">
        <v>0</v>
      </c>
      <c r="CH721" s="104">
        <v>346</v>
      </c>
      <c r="CI721" s="104">
        <v>946</v>
      </c>
      <c r="CJ721" s="104">
        <v>2754</v>
      </c>
      <c r="CK721" s="105">
        <v>0.1</v>
      </c>
      <c r="CL721" s="106" t="s">
        <v>66</v>
      </c>
      <c r="CN721" s="100">
        <f>AVERAGE(CE$6:CE721)</f>
        <v>7573.1843575418998</v>
      </c>
      <c r="CO721" s="100">
        <f>AVERAGE(CI$6:CI721)</f>
        <v>2099.6061452513968</v>
      </c>
      <c r="CP721" s="100">
        <f>AVERAGE(CJ$6:CJ721)</f>
        <v>5473.578212290503</v>
      </c>
    </row>
    <row r="722" spans="2:94" ht="16" x14ac:dyDescent="0.2">
      <c r="B722" s="103">
        <v>717</v>
      </c>
      <c r="C722" s="103">
        <v>4</v>
      </c>
      <c r="D722" s="103">
        <v>2</v>
      </c>
      <c r="E722" s="103">
        <v>2</v>
      </c>
      <c r="F722" s="104">
        <v>60</v>
      </c>
      <c r="G722" s="103">
        <v>7</v>
      </c>
      <c r="H722" s="103">
        <v>9</v>
      </c>
      <c r="I722" s="104">
        <v>1800</v>
      </c>
      <c r="J722" s="103">
        <v>5</v>
      </c>
      <c r="K722" s="104">
        <v>300</v>
      </c>
      <c r="L722" s="104">
        <v>4350</v>
      </c>
      <c r="M722" s="104">
        <v>500</v>
      </c>
      <c r="N722" s="104">
        <v>0</v>
      </c>
      <c r="O722" s="104">
        <v>540</v>
      </c>
      <c r="P722" s="104">
        <v>1790</v>
      </c>
      <c r="Q722" s="104">
        <v>2560</v>
      </c>
      <c r="R722" s="105">
        <v>0.25</v>
      </c>
      <c r="S722" s="106" t="s">
        <v>66</v>
      </c>
      <c r="U722" s="100">
        <f>AVERAGE(L$6:L722)</f>
        <v>4222.8033472803345</v>
      </c>
      <c r="V722" s="100">
        <f>AVERAGE(P$6:P722)</f>
        <v>1891.4853556485355</v>
      </c>
      <c r="W722" s="100">
        <f>AVERAGE(Q$6:Q722)</f>
        <v>2331.317991631799</v>
      </c>
      <c r="X722" s="6"/>
      <c r="Z722" s="103">
        <v>717</v>
      </c>
      <c r="AA722" s="103">
        <v>0</v>
      </c>
      <c r="AB722" s="103">
        <v>3</v>
      </c>
      <c r="AC722" s="103">
        <v>2</v>
      </c>
      <c r="AD722" s="104">
        <v>42</v>
      </c>
      <c r="AE722" s="103">
        <v>8</v>
      </c>
      <c r="AF722" s="103">
        <v>10</v>
      </c>
      <c r="AG722" s="104">
        <v>0</v>
      </c>
      <c r="AH722" s="103">
        <v>10</v>
      </c>
      <c r="AI722" s="104">
        <v>450</v>
      </c>
      <c r="AJ722" s="104">
        <v>6450</v>
      </c>
      <c r="AK722" s="104">
        <v>500</v>
      </c>
      <c r="AL722" s="104">
        <v>0</v>
      </c>
      <c r="AM722" s="104">
        <v>660</v>
      </c>
      <c r="AN722" s="104">
        <v>2660</v>
      </c>
      <c r="AO722" s="104">
        <v>3790</v>
      </c>
      <c r="AP722" s="105">
        <v>0.5</v>
      </c>
      <c r="AQ722" s="106" t="s">
        <v>66</v>
      </c>
      <c r="AS722" s="100">
        <f>AVERAGE(AJ$6:AJ722)</f>
        <v>6119.0376569037653</v>
      </c>
      <c r="AT722" s="100">
        <f>AVERAGE(AN$6:AN722)</f>
        <v>2131.3305439330543</v>
      </c>
      <c r="AU722" s="100">
        <f>AVERAGE(AO$6:AO722)</f>
        <v>3987.7071129707115</v>
      </c>
      <c r="AV722" s="6"/>
      <c r="AX722" s="103">
        <v>717</v>
      </c>
      <c r="AY722" s="103">
        <v>2</v>
      </c>
      <c r="AZ722" s="103">
        <v>4</v>
      </c>
      <c r="BA722" s="103">
        <v>2</v>
      </c>
      <c r="BB722" s="104">
        <v>38</v>
      </c>
      <c r="BC722" s="103">
        <v>8</v>
      </c>
      <c r="BD722" s="103">
        <v>10</v>
      </c>
      <c r="BE722" s="104">
        <v>800</v>
      </c>
      <c r="BF722" s="103">
        <v>8</v>
      </c>
      <c r="BG722" s="104">
        <v>400</v>
      </c>
      <c r="BH722" s="104">
        <v>7600</v>
      </c>
      <c r="BI722" s="104">
        <v>300</v>
      </c>
      <c r="BJ722" s="104">
        <v>0</v>
      </c>
      <c r="BK722" s="104">
        <v>544</v>
      </c>
      <c r="BL722" s="104">
        <v>2044</v>
      </c>
      <c r="BM722" s="104">
        <v>5556</v>
      </c>
      <c r="BN722" s="105">
        <v>0.4</v>
      </c>
      <c r="BO722" s="106" t="str">
        <v>No</v>
      </c>
      <c r="BQ722" s="100">
        <f>AVERAGE(BH$6:BH722)</f>
        <v>7435.9832635983266</v>
      </c>
      <c r="BR722" s="100">
        <f>AVERAGE(BL$6:BL722)</f>
        <v>2062.4044630404464</v>
      </c>
      <c r="BS722" s="100">
        <f>AVERAGE(BM$6:BM722)</f>
        <v>5373.5788005578797</v>
      </c>
      <c r="BT722" s="6"/>
      <c r="BU722" s="103">
        <v>717</v>
      </c>
      <c r="BV722" s="103">
        <v>1</v>
      </c>
      <c r="BW722" s="103">
        <v>3</v>
      </c>
      <c r="BX722" s="103">
        <v>0</v>
      </c>
      <c r="BY722" s="104">
        <v>76</v>
      </c>
      <c r="BZ722" s="103">
        <v>9</v>
      </c>
      <c r="CA722" s="103">
        <v>9</v>
      </c>
      <c r="CB722" s="104">
        <v>400</v>
      </c>
      <c r="CC722" s="103">
        <v>8</v>
      </c>
      <c r="CD722" s="104">
        <v>300</v>
      </c>
      <c r="CE722" s="104">
        <v>7100</v>
      </c>
      <c r="CF722" s="104">
        <v>300</v>
      </c>
      <c r="CG722" s="104">
        <v>0</v>
      </c>
      <c r="CH722" s="104">
        <v>848</v>
      </c>
      <c r="CI722" s="104">
        <v>2348</v>
      </c>
      <c r="CJ722" s="104">
        <v>4752</v>
      </c>
      <c r="CK722" s="105">
        <v>0.4</v>
      </c>
      <c r="CL722" s="106" t="s">
        <v>66</v>
      </c>
      <c r="CN722" s="100">
        <f>AVERAGE(CE$6:CE722)</f>
        <v>7572.5244072524411</v>
      </c>
      <c r="CO722" s="100">
        <f>AVERAGE(CI$6:CI722)</f>
        <v>2099.9525801952582</v>
      </c>
      <c r="CP722" s="100">
        <f>AVERAGE(CJ$6:CJ722)</f>
        <v>5472.5718270571824</v>
      </c>
    </row>
    <row r="723" spans="2:94" ht="16" x14ac:dyDescent="0.2">
      <c r="B723" s="103">
        <v>718</v>
      </c>
      <c r="C723" s="103">
        <v>5</v>
      </c>
      <c r="D723" s="103">
        <v>3</v>
      </c>
      <c r="E723" s="103">
        <v>5</v>
      </c>
      <c r="F723" s="104">
        <v>77</v>
      </c>
      <c r="G723" s="103">
        <v>7</v>
      </c>
      <c r="H723" s="103">
        <v>12</v>
      </c>
      <c r="I723" s="104">
        <v>2250</v>
      </c>
      <c r="J723" s="103">
        <v>7</v>
      </c>
      <c r="K723" s="104">
        <v>450</v>
      </c>
      <c r="L723" s="104">
        <v>5850</v>
      </c>
      <c r="M723" s="104">
        <v>500</v>
      </c>
      <c r="N723" s="104">
        <v>0</v>
      </c>
      <c r="O723" s="104">
        <v>779</v>
      </c>
      <c r="P723" s="104">
        <v>2329</v>
      </c>
      <c r="Q723" s="104">
        <v>3521</v>
      </c>
      <c r="R723" s="105">
        <v>0.35</v>
      </c>
      <c r="S723" s="106" t="s">
        <v>66</v>
      </c>
      <c r="U723" s="100">
        <f>AVERAGE(L$6:L723)</f>
        <v>4225.069637883008</v>
      </c>
      <c r="V723" s="100">
        <f>AVERAGE(P$6:P723)</f>
        <v>1892.0947075208915</v>
      </c>
      <c r="W723" s="100">
        <f>AVERAGE(Q$6:Q723)</f>
        <v>2332.974930362117</v>
      </c>
      <c r="X723" s="6"/>
      <c r="Z723" s="103">
        <v>718</v>
      </c>
      <c r="AA723" s="103">
        <v>1</v>
      </c>
      <c r="AB723" s="103">
        <v>2</v>
      </c>
      <c r="AC723" s="103">
        <v>0</v>
      </c>
      <c r="AD723" s="104">
        <v>51</v>
      </c>
      <c r="AE723" s="103">
        <v>7</v>
      </c>
      <c r="AF723" s="103">
        <v>7</v>
      </c>
      <c r="AG723" s="104">
        <v>600</v>
      </c>
      <c r="AH723" s="103">
        <v>6</v>
      </c>
      <c r="AI723" s="104">
        <v>300</v>
      </c>
      <c r="AJ723" s="104">
        <v>4500</v>
      </c>
      <c r="AK723" s="104">
        <v>500</v>
      </c>
      <c r="AL723" s="104">
        <v>0</v>
      </c>
      <c r="AM723" s="104">
        <v>546</v>
      </c>
      <c r="AN723" s="104">
        <v>1946</v>
      </c>
      <c r="AO723" s="104">
        <v>2554</v>
      </c>
      <c r="AP723" s="105">
        <v>0.3</v>
      </c>
      <c r="AQ723" s="106" t="s">
        <v>66</v>
      </c>
      <c r="AS723" s="100">
        <f>AVERAGE(AJ$6:AJ723)</f>
        <v>6116.7827298050142</v>
      </c>
      <c r="AT723" s="100">
        <f>AVERAGE(AN$6:AN723)</f>
        <v>2131.0724233983287</v>
      </c>
      <c r="AU723" s="100">
        <f>AVERAGE(AO$6:AO723)</f>
        <v>3985.710306406685</v>
      </c>
      <c r="AV723" s="6"/>
      <c r="AX723" s="103">
        <v>718</v>
      </c>
      <c r="AY723" s="103">
        <v>3</v>
      </c>
      <c r="AZ723" s="103">
        <v>3</v>
      </c>
      <c r="BA723" s="103">
        <v>4</v>
      </c>
      <c r="BB723" s="104">
        <v>45</v>
      </c>
      <c r="BC723" s="103">
        <v>11</v>
      </c>
      <c r="BD723" s="103">
        <v>15</v>
      </c>
      <c r="BE723" s="104">
        <v>1200</v>
      </c>
      <c r="BF723" s="103">
        <v>12</v>
      </c>
      <c r="BG723" s="104">
        <v>300</v>
      </c>
      <c r="BH723" s="104">
        <v>11100</v>
      </c>
      <c r="BI723" s="104">
        <v>300</v>
      </c>
      <c r="BJ723" s="104">
        <v>0</v>
      </c>
      <c r="BK723" s="104">
        <v>780</v>
      </c>
      <c r="BL723" s="104">
        <v>2880</v>
      </c>
      <c r="BM723" s="104">
        <v>8220</v>
      </c>
      <c r="BN723" s="105">
        <v>0.6</v>
      </c>
      <c r="BO723" s="106" t="str">
        <v>No</v>
      </c>
      <c r="BQ723" s="100">
        <f>AVERAGE(BH$6:BH723)</f>
        <v>7441.0863509749306</v>
      </c>
      <c r="BR723" s="100">
        <f>AVERAGE(BL$6:BL723)</f>
        <v>2063.5431754874653</v>
      </c>
      <c r="BS723" s="100">
        <f>AVERAGE(BM$6:BM723)</f>
        <v>5377.5431754874653</v>
      </c>
      <c r="BT723" s="6"/>
      <c r="BU723" s="103">
        <v>718</v>
      </c>
      <c r="BV723" s="103">
        <v>3</v>
      </c>
      <c r="BW723" s="103">
        <v>4</v>
      </c>
      <c r="BX723" s="103">
        <v>0</v>
      </c>
      <c r="BY723" s="104">
        <v>58</v>
      </c>
      <c r="BZ723" s="103">
        <v>6</v>
      </c>
      <c r="CA723" s="103">
        <v>6</v>
      </c>
      <c r="CB723" s="104">
        <v>1200</v>
      </c>
      <c r="CC723" s="103">
        <v>3</v>
      </c>
      <c r="CD723" s="104">
        <v>400</v>
      </c>
      <c r="CE723" s="104">
        <v>4000</v>
      </c>
      <c r="CF723" s="104">
        <v>300</v>
      </c>
      <c r="CG723" s="104">
        <v>0</v>
      </c>
      <c r="CH723" s="104">
        <v>414</v>
      </c>
      <c r="CI723" s="104">
        <v>1164</v>
      </c>
      <c r="CJ723" s="104">
        <v>2836</v>
      </c>
      <c r="CK723" s="105">
        <v>0.15</v>
      </c>
      <c r="CL723" s="106" t="s">
        <v>66</v>
      </c>
      <c r="CN723" s="100">
        <f>AVERAGE(CE$6:CE723)</f>
        <v>7567.5487465181059</v>
      </c>
      <c r="CO723" s="100">
        <f>AVERAGE(CI$6:CI723)</f>
        <v>2098.6490250696379</v>
      </c>
      <c r="CP723" s="100">
        <f>AVERAGE(CJ$6:CJ723)</f>
        <v>5468.899721448468</v>
      </c>
    </row>
    <row r="724" spans="2:94" ht="16" x14ac:dyDescent="0.2">
      <c r="B724" s="103">
        <v>719</v>
      </c>
      <c r="C724" s="103">
        <v>2</v>
      </c>
      <c r="D724" s="103">
        <v>1</v>
      </c>
      <c r="E724" s="103">
        <v>4</v>
      </c>
      <c r="F724" s="104">
        <v>59</v>
      </c>
      <c r="G724" s="103">
        <v>6</v>
      </c>
      <c r="H724" s="103">
        <v>10</v>
      </c>
      <c r="I724" s="104">
        <v>900</v>
      </c>
      <c r="J724" s="103">
        <v>8</v>
      </c>
      <c r="K724" s="104">
        <v>150</v>
      </c>
      <c r="L724" s="104">
        <v>4650</v>
      </c>
      <c r="M724" s="104">
        <v>500</v>
      </c>
      <c r="N724" s="104">
        <v>0</v>
      </c>
      <c r="O724" s="104">
        <v>712</v>
      </c>
      <c r="P724" s="104">
        <v>2412</v>
      </c>
      <c r="Q724" s="104">
        <v>2238</v>
      </c>
      <c r="R724" s="105">
        <v>0.4</v>
      </c>
      <c r="S724" s="106" t="s">
        <v>66</v>
      </c>
      <c r="U724" s="100">
        <f>AVERAGE(L$6:L724)</f>
        <v>4225.6606397774685</v>
      </c>
      <c r="V724" s="100">
        <f>AVERAGE(P$6:P724)</f>
        <v>1892.817802503477</v>
      </c>
      <c r="W724" s="100">
        <f>AVERAGE(Q$6:Q724)</f>
        <v>2332.8428372739918</v>
      </c>
      <c r="X724" s="6"/>
      <c r="Z724" s="103">
        <v>719</v>
      </c>
      <c r="AA724" s="103">
        <v>2</v>
      </c>
      <c r="AB724" s="103">
        <v>4</v>
      </c>
      <c r="AC724" s="103">
        <v>4</v>
      </c>
      <c r="AD724" s="104">
        <v>61</v>
      </c>
      <c r="AE724" s="103">
        <v>8</v>
      </c>
      <c r="AF724" s="103">
        <v>12</v>
      </c>
      <c r="AG724" s="104">
        <v>1200</v>
      </c>
      <c r="AH724" s="103">
        <v>10</v>
      </c>
      <c r="AI724" s="104">
        <v>600</v>
      </c>
      <c r="AJ724" s="104">
        <v>7800</v>
      </c>
      <c r="AK724" s="104">
        <v>500</v>
      </c>
      <c r="AL724" s="104">
        <v>0</v>
      </c>
      <c r="AM724" s="104">
        <v>850</v>
      </c>
      <c r="AN724" s="104">
        <v>2850</v>
      </c>
      <c r="AO724" s="104">
        <v>4950</v>
      </c>
      <c r="AP724" s="105">
        <v>0.5</v>
      </c>
      <c r="AQ724" s="106" t="s">
        <v>66</v>
      </c>
      <c r="AS724" s="100">
        <f>AVERAGE(AJ$6:AJ724)</f>
        <v>6119.1237830319888</v>
      </c>
      <c r="AT724" s="100">
        <f>AVERAGE(AN$6:AN724)</f>
        <v>2132.0723226703753</v>
      </c>
      <c r="AU724" s="100">
        <f>AVERAGE(AO$6:AO724)</f>
        <v>3987.0514603616134</v>
      </c>
      <c r="AV724" s="6"/>
      <c r="AX724" s="103">
        <v>719</v>
      </c>
      <c r="AY724" s="103">
        <v>2</v>
      </c>
      <c r="AZ724" s="103">
        <v>1</v>
      </c>
      <c r="BA724" s="103">
        <v>2</v>
      </c>
      <c r="BB724" s="104">
        <v>44</v>
      </c>
      <c r="BC724" s="103">
        <v>9</v>
      </c>
      <c r="BD724" s="103">
        <v>11</v>
      </c>
      <c r="BE724" s="104">
        <v>800</v>
      </c>
      <c r="BF724" s="103">
        <v>9</v>
      </c>
      <c r="BG724" s="104">
        <v>100</v>
      </c>
      <c r="BH724" s="104">
        <v>8100</v>
      </c>
      <c r="BI724" s="104">
        <v>300</v>
      </c>
      <c r="BJ724" s="104">
        <v>0</v>
      </c>
      <c r="BK724" s="104">
        <v>636</v>
      </c>
      <c r="BL724" s="104">
        <v>2286</v>
      </c>
      <c r="BM724" s="104">
        <v>5814</v>
      </c>
      <c r="BN724" s="105">
        <v>0.45</v>
      </c>
      <c r="BO724" s="106" t="str">
        <v>No</v>
      </c>
      <c r="BQ724" s="100">
        <f>AVERAGE(BH$6:BH724)</f>
        <v>7442.0027816411684</v>
      </c>
      <c r="BR724" s="100">
        <f>AVERAGE(BL$6:BL724)</f>
        <v>2063.8525730180809</v>
      </c>
      <c r="BS724" s="100">
        <f>AVERAGE(BM$6:BM724)</f>
        <v>5378.1502086230876</v>
      </c>
      <c r="BT724" s="6"/>
      <c r="BU724" s="103">
        <v>719</v>
      </c>
      <c r="BV724" s="103">
        <v>0</v>
      </c>
      <c r="BW724" s="103">
        <v>3</v>
      </c>
      <c r="BX724" s="103">
        <v>1</v>
      </c>
      <c r="BY724" s="104">
        <v>31</v>
      </c>
      <c r="BZ724" s="103">
        <v>9</v>
      </c>
      <c r="CA724" s="103">
        <v>10</v>
      </c>
      <c r="CB724" s="104">
        <v>0</v>
      </c>
      <c r="CC724" s="103">
        <v>10</v>
      </c>
      <c r="CD724" s="104">
        <v>300</v>
      </c>
      <c r="CE724" s="104">
        <v>8300</v>
      </c>
      <c r="CF724" s="104">
        <v>300</v>
      </c>
      <c r="CG724" s="104">
        <v>0</v>
      </c>
      <c r="CH724" s="104">
        <v>550</v>
      </c>
      <c r="CI724" s="104">
        <v>2350</v>
      </c>
      <c r="CJ724" s="104">
        <v>5950</v>
      </c>
      <c r="CK724" s="105">
        <v>0.5</v>
      </c>
      <c r="CL724" s="106" t="s">
        <v>66</v>
      </c>
      <c r="CN724" s="100">
        <f>AVERAGE(CE$6:CE724)</f>
        <v>7568.5674547983308</v>
      </c>
      <c r="CO724" s="100">
        <f>AVERAGE(CI$6:CI724)</f>
        <v>2098.9986091794158</v>
      </c>
      <c r="CP724" s="100">
        <f>AVERAGE(CJ$6:CJ724)</f>
        <v>5469.5688456189155</v>
      </c>
    </row>
    <row r="725" spans="2:94" ht="16" x14ac:dyDescent="0.2">
      <c r="B725" s="103">
        <v>720</v>
      </c>
      <c r="C725" s="103">
        <v>3</v>
      </c>
      <c r="D725" s="103">
        <v>3</v>
      </c>
      <c r="E725" s="103">
        <v>3</v>
      </c>
      <c r="F725" s="104">
        <v>65</v>
      </c>
      <c r="G725" s="103">
        <v>3</v>
      </c>
      <c r="H725" s="103">
        <v>6</v>
      </c>
      <c r="I725" s="104">
        <v>1350</v>
      </c>
      <c r="J725" s="103">
        <v>3</v>
      </c>
      <c r="K725" s="104">
        <v>450</v>
      </c>
      <c r="L725" s="104">
        <v>3150</v>
      </c>
      <c r="M725" s="104">
        <v>500</v>
      </c>
      <c r="N725" s="104">
        <v>0</v>
      </c>
      <c r="O725" s="104">
        <v>435</v>
      </c>
      <c r="P725" s="104">
        <v>1385</v>
      </c>
      <c r="Q725" s="104">
        <v>1765</v>
      </c>
      <c r="R725" s="105">
        <v>0.15</v>
      </c>
      <c r="S725" s="106" t="s">
        <v>66</v>
      </c>
      <c r="U725" s="100">
        <f>AVERAGE(L$6:L725)</f>
        <v>4224.166666666667</v>
      </c>
      <c r="V725" s="100">
        <f>AVERAGE(P$6:P725)</f>
        <v>1892.1125</v>
      </c>
      <c r="W725" s="100">
        <f>AVERAGE(Q$6:Q725)</f>
        <v>2332.0541666666668</v>
      </c>
      <c r="X725" s="6"/>
      <c r="Z725" s="103">
        <v>720</v>
      </c>
      <c r="AA725" s="103">
        <v>1</v>
      </c>
      <c r="AB725" s="103">
        <v>5</v>
      </c>
      <c r="AC725" s="103">
        <v>3</v>
      </c>
      <c r="AD725" s="104">
        <v>52</v>
      </c>
      <c r="AE725" s="103">
        <v>6</v>
      </c>
      <c r="AF725" s="103">
        <v>9</v>
      </c>
      <c r="AG725" s="104">
        <v>600</v>
      </c>
      <c r="AH725" s="103">
        <v>8</v>
      </c>
      <c r="AI725" s="104">
        <v>750</v>
      </c>
      <c r="AJ725" s="104">
        <v>6150</v>
      </c>
      <c r="AK725" s="104">
        <v>500</v>
      </c>
      <c r="AL725" s="104">
        <v>0</v>
      </c>
      <c r="AM725" s="104">
        <v>656</v>
      </c>
      <c r="AN725" s="104">
        <v>2356</v>
      </c>
      <c r="AO725" s="104">
        <v>3794</v>
      </c>
      <c r="AP725" s="105">
        <v>0.4</v>
      </c>
      <c r="AQ725" s="106" t="s">
        <v>66</v>
      </c>
      <c r="AS725" s="100">
        <f>AVERAGE(AJ$6:AJ725)</f>
        <v>6119.166666666667</v>
      </c>
      <c r="AT725" s="100">
        <f>AVERAGE(AN$6:AN725)</f>
        <v>2132.3833333333332</v>
      </c>
      <c r="AU725" s="100">
        <f>AVERAGE(AO$6:AO725)</f>
        <v>3986.7833333333333</v>
      </c>
      <c r="AV725" s="6"/>
      <c r="AX725" s="103">
        <v>720</v>
      </c>
      <c r="AY725" s="103">
        <v>1</v>
      </c>
      <c r="AZ725" s="103">
        <v>2</v>
      </c>
      <c r="BA725" s="103">
        <v>0</v>
      </c>
      <c r="BB725" s="104">
        <v>42</v>
      </c>
      <c r="BC725" s="103">
        <v>6</v>
      </c>
      <c r="BD725" s="103">
        <v>6</v>
      </c>
      <c r="BE725" s="104">
        <v>400</v>
      </c>
      <c r="BF725" s="103">
        <v>5</v>
      </c>
      <c r="BG725" s="104">
        <v>200</v>
      </c>
      <c r="BH725" s="104">
        <v>4600</v>
      </c>
      <c r="BI725" s="104">
        <v>300</v>
      </c>
      <c r="BJ725" s="104">
        <v>0</v>
      </c>
      <c r="BK725" s="104">
        <v>450</v>
      </c>
      <c r="BL725" s="104">
        <v>1500</v>
      </c>
      <c r="BM725" s="104">
        <v>3100</v>
      </c>
      <c r="BN725" s="105">
        <v>0.25</v>
      </c>
      <c r="BO725" s="106" t="str">
        <v>No</v>
      </c>
      <c r="BQ725" s="100">
        <f>AVERAGE(BH$6:BH725)</f>
        <v>7438.0555555555557</v>
      </c>
      <c r="BR725" s="100">
        <f>AVERAGE(BL$6:BL725)</f>
        <v>2063.0694444444443</v>
      </c>
      <c r="BS725" s="100">
        <f>AVERAGE(BM$6:BM725)</f>
        <v>5374.9861111111113</v>
      </c>
      <c r="BT725" s="6"/>
      <c r="BU725" s="103">
        <v>720</v>
      </c>
      <c r="BV725" s="103">
        <v>3</v>
      </c>
      <c r="BW725" s="103">
        <v>3</v>
      </c>
      <c r="BX725" s="103">
        <v>0</v>
      </c>
      <c r="BY725" s="104">
        <v>53</v>
      </c>
      <c r="BZ725" s="103">
        <v>8</v>
      </c>
      <c r="CA725" s="103">
        <v>8</v>
      </c>
      <c r="CB725" s="104">
        <v>1200</v>
      </c>
      <c r="CC725" s="103">
        <v>5</v>
      </c>
      <c r="CD725" s="104">
        <v>300</v>
      </c>
      <c r="CE725" s="104">
        <v>5500</v>
      </c>
      <c r="CF725" s="104">
        <v>300</v>
      </c>
      <c r="CG725" s="104">
        <v>0</v>
      </c>
      <c r="CH725" s="104">
        <v>505</v>
      </c>
      <c r="CI725" s="104">
        <v>1555</v>
      </c>
      <c r="CJ725" s="104">
        <v>3945</v>
      </c>
      <c r="CK725" s="105">
        <v>0.25</v>
      </c>
      <c r="CL725" s="106" t="s">
        <v>66</v>
      </c>
      <c r="CN725" s="100">
        <f>AVERAGE(CE$6:CE725)</f>
        <v>7565.6944444444443</v>
      </c>
      <c r="CO725" s="100">
        <f>AVERAGE(CI$6:CI725)</f>
        <v>2098.2430555555557</v>
      </c>
      <c r="CP725" s="100">
        <f>AVERAGE(CJ$6:CJ725)</f>
        <v>5467.4513888888887</v>
      </c>
    </row>
    <row r="726" spans="2:94" ht="16" x14ac:dyDescent="0.2">
      <c r="B726" s="103">
        <v>721</v>
      </c>
      <c r="C726" s="103">
        <v>3</v>
      </c>
      <c r="D726" s="103">
        <v>4</v>
      </c>
      <c r="E726" s="103">
        <v>3</v>
      </c>
      <c r="F726" s="104">
        <v>28</v>
      </c>
      <c r="G726" s="103">
        <v>6</v>
      </c>
      <c r="H726" s="103">
        <v>9</v>
      </c>
      <c r="I726" s="104">
        <v>1350</v>
      </c>
      <c r="J726" s="103">
        <v>6</v>
      </c>
      <c r="K726" s="104">
        <v>600</v>
      </c>
      <c r="L726" s="104">
        <v>4650</v>
      </c>
      <c r="M726" s="104">
        <v>500</v>
      </c>
      <c r="N726" s="104">
        <v>0</v>
      </c>
      <c r="O726" s="104">
        <v>408</v>
      </c>
      <c r="P726" s="104">
        <v>1808</v>
      </c>
      <c r="Q726" s="104">
        <v>2842</v>
      </c>
      <c r="R726" s="105">
        <v>0.3</v>
      </c>
      <c r="S726" s="106" t="s">
        <v>66</v>
      </c>
      <c r="U726" s="100">
        <f>AVERAGE(L$6:L726)</f>
        <v>4224.7572815533977</v>
      </c>
      <c r="V726" s="100">
        <f>AVERAGE(P$6:P726)</f>
        <v>1891.9958391123439</v>
      </c>
      <c r="W726" s="100">
        <f>AVERAGE(Q$6:Q726)</f>
        <v>2332.761442441054</v>
      </c>
      <c r="X726" s="6"/>
      <c r="Z726" s="103">
        <v>721</v>
      </c>
      <c r="AA726" s="103">
        <v>2</v>
      </c>
      <c r="AB726" s="103">
        <v>3</v>
      </c>
      <c r="AC726" s="103">
        <v>3</v>
      </c>
      <c r="AD726" s="104">
        <v>39</v>
      </c>
      <c r="AE726" s="103">
        <v>7</v>
      </c>
      <c r="AF726" s="103">
        <v>10</v>
      </c>
      <c r="AG726" s="104">
        <v>1200</v>
      </c>
      <c r="AH726" s="103">
        <v>8</v>
      </c>
      <c r="AI726" s="104">
        <v>450</v>
      </c>
      <c r="AJ726" s="104">
        <v>6450</v>
      </c>
      <c r="AK726" s="104">
        <v>500</v>
      </c>
      <c r="AL726" s="104">
        <v>0</v>
      </c>
      <c r="AM726" s="104">
        <v>552</v>
      </c>
      <c r="AN726" s="104">
        <v>2252</v>
      </c>
      <c r="AO726" s="104">
        <v>4198</v>
      </c>
      <c r="AP726" s="105">
        <v>0.4</v>
      </c>
      <c r="AQ726" s="106" t="s">
        <v>66</v>
      </c>
      <c r="AS726" s="100">
        <f>AVERAGE(AJ$6:AJ726)</f>
        <v>6119.625520110957</v>
      </c>
      <c r="AT726" s="100">
        <f>AVERAGE(AN$6:AN726)</f>
        <v>2132.5492371705964</v>
      </c>
      <c r="AU726" s="100">
        <f>AVERAGE(AO$6:AO726)</f>
        <v>3987.0762829403607</v>
      </c>
      <c r="AV726" s="6"/>
      <c r="AX726" s="103">
        <v>721</v>
      </c>
      <c r="AY726" s="103">
        <v>2</v>
      </c>
      <c r="AZ726" s="103">
        <v>3</v>
      </c>
      <c r="BA726" s="103">
        <v>4</v>
      </c>
      <c r="BB726" s="104">
        <v>25</v>
      </c>
      <c r="BC726" s="103">
        <v>8</v>
      </c>
      <c r="BD726" s="103">
        <v>12</v>
      </c>
      <c r="BE726" s="104">
        <v>800</v>
      </c>
      <c r="BF726" s="103">
        <v>10</v>
      </c>
      <c r="BG726" s="104">
        <v>300</v>
      </c>
      <c r="BH726" s="104">
        <v>9100</v>
      </c>
      <c r="BI726" s="104">
        <v>300</v>
      </c>
      <c r="BJ726" s="104">
        <v>0</v>
      </c>
      <c r="BK726" s="104">
        <v>490</v>
      </c>
      <c r="BL726" s="104">
        <v>2290</v>
      </c>
      <c r="BM726" s="104">
        <v>6810</v>
      </c>
      <c r="BN726" s="105">
        <v>0.5</v>
      </c>
      <c r="BO726" s="106" t="str">
        <v>No</v>
      </c>
      <c r="BQ726" s="100">
        <f>AVERAGE(BH$6:BH726)</f>
        <v>7440.3606102635231</v>
      </c>
      <c r="BR726" s="100">
        <f>AVERAGE(BL$6:BL726)</f>
        <v>2063.384188626907</v>
      </c>
      <c r="BS726" s="100">
        <f>AVERAGE(BM$6:BM726)</f>
        <v>5376.9764216366157</v>
      </c>
      <c r="BT726" s="6"/>
      <c r="BU726" s="103">
        <v>721</v>
      </c>
      <c r="BV726" s="103">
        <v>3</v>
      </c>
      <c r="BW726" s="103">
        <v>3</v>
      </c>
      <c r="BX726" s="103">
        <v>2</v>
      </c>
      <c r="BY726" s="104">
        <v>41</v>
      </c>
      <c r="BZ726" s="103">
        <v>7</v>
      </c>
      <c r="CA726" s="103">
        <v>9</v>
      </c>
      <c r="CB726" s="104">
        <v>1200</v>
      </c>
      <c r="CC726" s="103">
        <v>6</v>
      </c>
      <c r="CD726" s="104">
        <v>300</v>
      </c>
      <c r="CE726" s="104">
        <v>6300</v>
      </c>
      <c r="CF726" s="104">
        <v>300</v>
      </c>
      <c r="CG726" s="104">
        <v>0</v>
      </c>
      <c r="CH726" s="104">
        <v>486</v>
      </c>
      <c r="CI726" s="104">
        <v>1686</v>
      </c>
      <c r="CJ726" s="104">
        <v>4614</v>
      </c>
      <c r="CK726" s="105">
        <v>0.3</v>
      </c>
      <c r="CL726" s="106" t="s">
        <v>66</v>
      </c>
      <c r="CN726" s="100">
        <f>AVERAGE(CE$6:CE726)</f>
        <v>7563.9389736477115</v>
      </c>
      <c r="CO726" s="100">
        <f>AVERAGE(CI$6:CI726)</f>
        <v>2097.6712898751734</v>
      </c>
      <c r="CP726" s="100">
        <f>AVERAGE(CJ$6:CJ726)</f>
        <v>5466.2676837725385</v>
      </c>
    </row>
    <row r="727" spans="2:94" ht="16" x14ac:dyDescent="0.2">
      <c r="B727" s="103">
        <v>722</v>
      </c>
      <c r="C727" s="103">
        <v>1</v>
      </c>
      <c r="D727" s="103">
        <v>3</v>
      </c>
      <c r="E727" s="103">
        <v>2</v>
      </c>
      <c r="F727" s="104">
        <v>35</v>
      </c>
      <c r="G727" s="103">
        <v>8</v>
      </c>
      <c r="H727" s="103">
        <v>10</v>
      </c>
      <c r="I727" s="104">
        <v>450</v>
      </c>
      <c r="J727" s="103">
        <v>9</v>
      </c>
      <c r="K727" s="104">
        <v>450</v>
      </c>
      <c r="L727" s="104">
        <v>4950</v>
      </c>
      <c r="M727" s="104">
        <v>500</v>
      </c>
      <c r="N727" s="104">
        <v>0</v>
      </c>
      <c r="O727" s="104">
        <v>555</v>
      </c>
      <c r="P727" s="104">
        <v>2405</v>
      </c>
      <c r="Q727" s="104">
        <v>2545</v>
      </c>
      <c r="R727" s="105">
        <v>0.45</v>
      </c>
      <c r="S727" s="106" t="s">
        <v>66</v>
      </c>
      <c r="U727" s="100">
        <f>AVERAGE(L$6:L727)</f>
        <v>4225.7617728531859</v>
      </c>
      <c r="V727" s="100">
        <f>AVERAGE(P$6:P727)</f>
        <v>1892.7063711911358</v>
      </c>
      <c r="W727" s="100">
        <f>AVERAGE(Q$6:Q727)</f>
        <v>2333.0554016620499</v>
      </c>
      <c r="X727" s="6"/>
      <c r="Z727" s="103">
        <v>722</v>
      </c>
      <c r="AA727" s="103">
        <v>3</v>
      </c>
      <c r="AB727" s="103">
        <v>4</v>
      </c>
      <c r="AC727" s="103">
        <v>2</v>
      </c>
      <c r="AD727" s="104">
        <v>64</v>
      </c>
      <c r="AE727" s="103">
        <v>4</v>
      </c>
      <c r="AF727" s="103">
        <v>6</v>
      </c>
      <c r="AG727" s="104">
        <v>1800</v>
      </c>
      <c r="AH727" s="103">
        <v>3</v>
      </c>
      <c r="AI727" s="104">
        <v>600</v>
      </c>
      <c r="AJ727" s="104">
        <v>4200</v>
      </c>
      <c r="AK727" s="104">
        <v>500</v>
      </c>
      <c r="AL727" s="104">
        <v>0</v>
      </c>
      <c r="AM727" s="104">
        <v>432</v>
      </c>
      <c r="AN727" s="104">
        <v>1382</v>
      </c>
      <c r="AO727" s="104">
        <v>2818</v>
      </c>
      <c r="AP727" s="105">
        <v>0.15</v>
      </c>
      <c r="AQ727" s="106" t="s">
        <v>66</v>
      </c>
      <c r="AS727" s="100">
        <f>AVERAGE(AJ$6:AJ727)</f>
        <v>6116.9667590027702</v>
      </c>
      <c r="AT727" s="100">
        <f>AVERAGE(AN$6:AN727)</f>
        <v>2131.5096952908589</v>
      </c>
      <c r="AU727" s="100">
        <f>AVERAGE(AO$6:AO727)</f>
        <v>3985.4570637119114</v>
      </c>
      <c r="AV727" s="6"/>
      <c r="AX727" s="103">
        <v>722</v>
      </c>
      <c r="AY727" s="103">
        <v>3</v>
      </c>
      <c r="AZ727" s="103">
        <v>3</v>
      </c>
      <c r="BA727" s="103">
        <v>5</v>
      </c>
      <c r="BB727" s="104">
        <v>65</v>
      </c>
      <c r="BC727" s="103">
        <v>10</v>
      </c>
      <c r="BD727" s="103">
        <v>15</v>
      </c>
      <c r="BE727" s="104">
        <v>1200</v>
      </c>
      <c r="BF727" s="103">
        <v>12</v>
      </c>
      <c r="BG727" s="104">
        <v>300</v>
      </c>
      <c r="BH727" s="104">
        <v>11100</v>
      </c>
      <c r="BI727" s="104">
        <v>300</v>
      </c>
      <c r="BJ727" s="104">
        <v>0</v>
      </c>
      <c r="BK727" s="104">
        <v>1020</v>
      </c>
      <c r="BL727" s="104">
        <v>3120</v>
      </c>
      <c r="BM727" s="104">
        <v>7980</v>
      </c>
      <c r="BN727" s="105">
        <v>0.6</v>
      </c>
      <c r="BO727" s="106" t="str">
        <v>No</v>
      </c>
      <c r="BQ727" s="100">
        <f>AVERAGE(BH$6:BH727)</f>
        <v>7445.4293628808864</v>
      </c>
      <c r="BR727" s="100">
        <f>AVERAGE(BL$6:BL727)</f>
        <v>2064.8476454293627</v>
      </c>
      <c r="BS727" s="100">
        <f>AVERAGE(BM$6:BM727)</f>
        <v>5380.5817174515232</v>
      </c>
      <c r="BT727" s="6"/>
      <c r="BU727" s="103">
        <v>722</v>
      </c>
      <c r="BV727" s="103">
        <v>3</v>
      </c>
      <c r="BW727" s="103">
        <v>5</v>
      </c>
      <c r="BX727" s="103">
        <v>3</v>
      </c>
      <c r="BY727" s="104">
        <v>66</v>
      </c>
      <c r="BZ727" s="103">
        <v>8</v>
      </c>
      <c r="CA727" s="103">
        <v>11</v>
      </c>
      <c r="CB727" s="104">
        <v>1200</v>
      </c>
      <c r="CC727" s="103">
        <v>8</v>
      </c>
      <c r="CD727" s="104">
        <v>500</v>
      </c>
      <c r="CE727" s="104">
        <v>8100</v>
      </c>
      <c r="CF727" s="104">
        <v>300</v>
      </c>
      <c r="CG727" s="104">
        <v>0</v>
      </c>
      <c r="CH727" s="104">
        <v>768</v>
      </c>
      <c r="CI727" s="104">
        <v>2268</v>
      </c>
      <c r="CJ727" s="104">
        <v>5832</v>
      </c>
      <c r="CK727" s="105">
        <v>0.4</v>
      </c>
      <c r="CL727" s="106" t="s">
        <v>66</v>
      </c>
      <c r="CN727" s="100">
        <f>AVERAGE(CE$6:CE727)</f>
        <v>7564.6814404432134</v>
      </c>
      <c r="CO727" s="100">
        <f>AVERAGE(CI$6:CI727)</f>
        <v>2097.9072022160667</v>
      </c>
      <c r="CP727" s="100">
        <f>AVERAGE(CJ$6:CJ727)</f>
        <v>5466.7742382271472</v>
      </c>
    </row>
    <row r="728" spans="2:94" ht="16" x14ac:dyDescent="0.2">
      <c r="B728" s="103">
        <v>723</v>
      </c>
      <c r="C728" s="103">
        <v>5</v>
      </c>
      <c r="D728" s="103">
        <v>2</v>
      </c>
      <c r="E728" s="103">
        <v>4</v>
      </c>
      <c r="F728" s="104">
        <v>24</v>
      </c>
      <c r="G728" s="103">
        <v>8</v>
      </c>
      <c r="H728" s="103">
        <v>12</v>
      </c>
      <c r="I728" s="104">
        <v>2250</v>
      </c>
      <c r="J728" s="103">
        <v>7</v>
      </c>
      <c r="K728" s="104">
        <v>300</v>
      </c>
      <c r="L728" s="104">
        <v>5700</v>
      </c>
      <c r="M728" s="104">
        <v>500</v>
      </c>
      <c r="N728" s="104">
        <v>0</v>
      </c>
      <c r="O728" s="104">
        <v>408</v>
      </c>
      <c r="P728" s="104">
        <v>1958</v>
      </c>
      <c r="Q728" s="104">
        <v>3742</v>
      </c>
      <c r="R728" s="105">
        <v>0.35</v>
      </c>
      <c r="S728" s="106" t="s">
        <v>66</v>
      </c>
      <c r="U728" s="100">
        <f>AVERAGE(L$6:L728)</f>
        <v>4227.8008298755185</v>
      </c>
      <c r="V728" s="100">
        <f>AVERAGE(P$6:P728)</f>
        <v>1892.7966804979253</v>
      </c>
      <c r="W728" s="100">
        <f>AVERAGE(Q$6:Q728)</f>
        <v>2335.0041493775934</v>
      </c>
      <c r="X728" s="6"/>
      <c r="Z728" s="103">
        <v>723</v>
      </c>
      <c r="AA728" s="103">
        <v>3</v>
      </c>
      <c r="AB728" s="103">
        <v>4</v>
      </c>
      <c r="AC728" s="103">
        <v>2</v>
      </c>
      <c r="AD728" s="104">
        <v>25</v>
      </c>
      <c r="AE728" s="103">
        <v>7</v>
      </c>
      <c r="AF728" s="103">
        <v>9</v>
      </c>
      <c r="AG728" s="104">
        <v>1800</v>
      </c>
      <c r="AH728" s="103">
        <v>6</v>
      </c>
      <c r="AI728" s="104">
        <v>600</v>
      </c>
      <c r="AJ728" s="104">
        <v>6000</v>
      </c>
      <c r="AK728" s="104">
        <v>500</v>
      </c>
      <c r="AL728" s="104">
        <v>0</v>
      </c>
      <c r="AM728" s="104">
        <v>390</v>
      </c>
      <c r="AN728" s="104">
        <v>1790</v>
      </c>
      <c r="AO728" s="104">
        <v>4210</v>
      </c>
      <c r="AP728" s="105">
        <v>0.3</v>
      </c>
      <c r="AQ728" s="106" t="s">
        <v>66</v>
      </c>
      <c r="AS728" s="100">
        <f>AVERAGE(AJ$6:AJ728)</f>
        <v>6116.8049792531119</v>
      </c>
      <c r="AT728" s="100">
        <f>AVERAGE(AN$6:AN728)</f>
        <v>2131.0373443983403</v>
      </c>
      <c r="AU728" s="100">
        <f>AVERAGE(AO$6:AO728)</f>
        <v>3985.7676348547716</v>
      </c>
      <c r="AV728" s="6"/>
      <c r="AX728" s="103">
        <v>723</v>
      </c>
      <c r="AY728" s="103">
        <v>2</v>
      </c>
      <c r="AZ728" s="103">
        <v>2</v>
      </c>
      <c r="BA728" s="103">
        <v>2</v>
      </c>
      <c r="BB728" s="104">
        <v>51</v>
      </c>
      <c r="BC728" s="103">
        <v>9</v>
      </c>
      <c r="BD728" s="103">
        <v>11</v>
      </c>
      <c r="BE728" s="104">
        <v>800</v>
      </c>
      <c r="BF728" s="103">
        <v>9</v>
      </c>
      <c r="BG728" s="104">
        <v>200</v>
      </c>
      <c r="BH728" s="104">
        <v>8200</v>
      </c>
      <c r="BI728" s="104">
        <v>300</v>
      </c>
      <c r="BJ728" s="104">
        <v>0</v>
      </c>
      <c r="BK728" s="104">
        <v>699</v>
      </c>
      <c r="BL728" s="104">
        <v>2349</v>
      </c>
      <c r="BM728" s="104">
        <v>5851</v>
      </c>
      <c r="BN728" s="105">
        <v>0.45</v>
      </c>
      <c r="BO728" s="106" t="str">
        <v>No</v>
      </c>
      <c r="BQ728" s="100">
        <f>AVERAGE(BH$6:BH728)</f>
        <v>7446.4730290456428</v>
      </c>
      <c r="BR728" s="100">
        <f>AVERAGE(BL$6:BL728)</f>
        <v>2065.2406639004148</v>
      </c>
      <c r="BS728" s="100">
        <f>AVERAGE(BM$6:BM728)</f>
        <v>5381.232365145228</v>
      </c>
      <c r="BT728" s="6"/>
      <c r="BU728" s="103">
        <v>723</v>
      </c>
      <c r="BV728" s="103">
        <v>2</v>
      </c>
      <c r="BW728" s="103">
        <v>6</v>
      </c>
      <c r="BX728" s="103">
        <v>2</v>
      </c>
      <c r="BY728" s="104">
        <v>45</v>
      </c>
      <c r="BZ728" s="103">
        <v>9</v>
      </c>
      <c r="CA728" s="103">
        <v>11</v>
      </c>
      <c r="CB728" s="104">
        <v>800</v>
      </c>
      <c r="CC728" s="103">
        <v>9</v>
      </c>
      <c r="CD728" s="104">
        <v>600</v>
      </c>
      <c r="CE728" s="104">
        <v>8600</v>
      </c>
      <c r="CF728" s="104">
        <v>300</v>
      </c>
      <c r="CG728" s="104">
        <v>0</v>
      </c>
      <c r="CH728" s="104">
        <v>645</v>
      </c>
      <c r="CI728" s="104">
        <v>2295</v>
      </c>
      <c r="CJ728" s="104">
        <v>6305</v>
      </c>
      <c r="CK728" s="105">
        <v>0.45</v>
      </c>
      <c r="CL728" s="106" t="s">
        <v>66</v>
      </c>
      <c r="CN728" s="100">
        <f>AVERAGE(CE$6:CE728)</f>
        <v>7566.1134163208853</v>
      </c>
      <c r="CO728" s="100">
        <f>AVERAGE(CI$6:CI728)</f>
        <v>2098.1798063623792</v>
      </c>
      <c r="CP728" s="100">
        <f>AVERAGE(CJ$6:CJ728)</f>
        <v>5467.9336099585062</v>
      </c>
    </row>
    <row r="729" spans="2:94" ht="16" x14ac:dyDescent="0.2">
      <c r="B729" s="103">
        <v>724</v>
      </c>
      <c r="C729" s="103">
        <v>0</v>
      </c>
      <c r="D729" s="103">
        <v>2</v>
      </c>
      <c r="E729" s="103">
        <v>2</v>
      </c>
      <c r="F729" s="104">
        <v>56</v>
      </c>
      <c r="G729" s="103">
        <v>7</v>
      </c>
      <c r="H729" s="103">
        <v>9</v>
      </c>
      <c r="I729" s="104">
        <v>0</v>
      </c>
      <c r="J729" s="103">
        <v>9</v>
      </c>
      <c r="K729" s="104">
        <v>300</v>
      </c>
      <c r="L729" s="104">
        <v>4350</v>
      </c>
      <c r="M729" s="104">
        <v>500</v>
      </c>
      <c r="N729" s="104">
        <v>0</v>
      </c>
      <c r="O729" s="104">
        <v>744</v>
      </c>
      <c r="P729" s="104">
        <v>2594</v>
      </c>
      <c r="Q729" s="104">
        <v>1756</v>
      </c>
      <c r="R729" s="105">
        <v>0.45</v>
      </c>
      <c r="S729" s="106" t="s">
        <v>66</v>
      </c>
      <c r="U729" s="100">
        <f>AVERAGE(L$6:L729)</f>
        <v>4227.9696132596682</v>
      </c>
      <c r="V729" s="100">
        <f>AVERAGE(P$6:P729)</f>
        <v>1893.7651933701657</v>
      </c>
      <c r="W729" s="100">
        <f>AVERAGE(Q$6:Q729)</f>
        <v>2334.2044198895028</v>
      </c>
      <c r="X729" s="6"/>
      <c r="Z729" s="103">
        <v>724</v>
      </c>
      <c r="AA729" s="103">
        <v>4</v>
      </c>
      <c r="AB729" s="103">
        <v>5</v>
      </c>
      <c r="AC729" s="103">
        <v>1</v>
      </c>
      <c r="AD729" s="104">
        <v>63</v>
      </c>
      <c r="AE729" s="103">
        <v>8</v>
      </c>
      <c r="AF729" s="103">
        <v>9</v>
      </c>
      <c r="AG729" s="104">
        <v>2400</v>
      </c>
      <c r="AH729" s="103">
        <v>5</v>
      </c>
      <c r="AI729" s="104">
        <v>750</v>
      </c>
      <c r="AJ729" s="104">
        <v>6150</v>
      </c>
      <c r="AK729" s="104">
        <v>500</v>
      </c>
      <c r="AL729" s="104">
        <v>0</v>
      </c>
      <c r="AM729" s="104">
        <v>555</v>
      </c>
      <c r="AN729" s="104">
        <v>1805</v>
      </c>
      <c r="AO729" s="104">
        <v>4345</v>
      </c>
      <c r="AP729" s="105">
        <v>0.25</v>
      </c>
      <c r="AQ729" s="106" t="s">
        <v>66</v>
      </c>
      <c r="AS729" s="100">
        <f>AVERAGE(AJ$6:AJ729)</f>
        <v>6116.8508287292816</v>
      </c>
      <c r="AT729" s="100">
        <f>AVERAGE(AN$6:AN729)</f>
        <v>2130.5870165745855</v>
      </c>
      <c r="AU729" s="100">
        <f>AVERAGE(AO$6:AO729)</f>
        <v>3986.2638121546961</v>
      </c>
      <c r="AV729" s="6"/>
      <c r="AX729" s="103">
        <v>724</v>
      </c>
      <c r="AY729" s="103">
        <v>3</v>
      </c>
      <c r="AZ729" s="103">
        <v>4</v>
      </c>
      <c r="BA729" s="103">
        <v>0</v>
      </c>
      <c r="BB729" s="104">
        <v>68</v>
      </c>
      <c r="BC729" s="103">
        <v>6</v>
      </c>
      <c r="BD729" s="103">
        <v>6</v>
      </c>
      <c r="BE729" s="104">
        <v>1200</v>
      </c>
      <c r="BF729" s="103">
        <v>3</v>
      </c>
      <c r="BG729" s="104">
        <v>400</v>
      </c>
      <c r="BH729" s="104">
        <v>4000</v>
      </c>
      <c r="BI729" s="104">
        <v>300</v>
      </c>
      <c r="BJ729" s="104">
        <v>0</v>
      </c>
      <c r="BK729" s="104">
        <v>444</v>
      </c>
      <c r="BL729" s="104">
        <v>1194</v>
      </c>
      <c r="BM729" s="104">
        <v>2806</v>
      </c>
      <c r="BN729" s="105">
        <v>0.15</v>
      </c>
      <c r="BO729" s="106" t="str">
        <v>No</v>
      </c>
      <c r="BQ729" s="100">
        <f>AVERAGE(BH$6:BH729)</f>
        <v>7441.7127071823206</v>
      </c>
      <c r="BR729" s="100">
        <f>AVERAGE(BL$6:BL729)</f>
        <v>2064.0372928176794</v>
      </c>
      <c r="BS729" s="100">
        <f>AVERAGE(BM$6:BM729)</f>
        <v>5377.6754143646413</v>
      </c>
      <c r="BT729" s="6"/>
      <c r="BU729" s="103">
        <v>724</v>
      </c>
      <c r="BV729" s="103">
        <v>3</v>
      </c>
      <c r="BW729" s="103">
        <v>3</v>
      </c>
      <c r="BX729" s="103">
        <v>2</v>
      </c>
      <c r="BY729" s="104">
        <v>50</v>
      </c>
      <c r="BZ729" s="103">
        <v>9</v>
      </c>
      <c r="CA729" s="103">
        <v>11</v>
      </c>
      <c r="CB729" s="104">
        <v>1200</v>
      </c>
      <c r="CC729" s="103">
        <v>8</v>
      </c>
      <c r="CD729" s="104">
        <v>300</v>
      </c>
      <c r="CE729" s="104">
        <v>7900</v>
      </c>
      <c r="CF729" s="104">
        <v>300</v>
      </c>
      <c r="CG729" s="104">
        <v>0</v>
      </c>
      <c r="CH729" s="104">
        <v>640</v>
      </c>
      <c r="CI729" s="104">
        <v>2140</v>
      </c>
      <c r="CJ729" s="104">
        <v>5760</v>
      </c>
      <c r="CK729" s="105">
        <v>0.4</v>
      </c>
      <c r="CL729" s="106" t="s">
        <v>66</v>
      </c>
      <c r="CN729" s="100">
        <f>AVERAGE(CE$6:CE729)</f>
        <v>7566.5745856353587</v>
      </c>
      <c r="CO729" s="100">
        <f>AVERAGE(CI$6:CI729)</f>
        <v>2098.2375690607737</v>
      </c>
      <c r="CP729" s="100">
        <f>AVERAGE(CJ$6:CJ729)</f>
        <v>5468.3370165745855</v>
      </c>
    </row>
    <row r="730" spans="2:94" ht="16" x14ac:dyDescent="0.2">
      <c r="B730" s="103">
        <v>725</v>
      </c>
      <c r="C730" s="103">
        <v>2</v>
      </c>
      <c r="D730" s="103">
        <v>4</v>
      </c>
      <c r="E730" s="103">
        <v>4</v>
      </c>
      <c r="F730" s="104">
        <v>34</v>
      </c>
      <c r="G730" s="103">
        <v>4</v>
      </c>
      <c r="H730" s="103">
        <v>8</v>
      </c>
      <c r="I730" s="104">
        <v>900</v>
      </c>
      <c r="J730" s="103">
        <v>6</v>
      </c>
      <c r="K730" s="104">
        <v>600</v>
      </c>
      <c r="L730" s="104">
        <v>4200</v>
      </c>
      <c r="M730" s="104">
        <v>500</v>
      </c>
      <c r="N730" s="104">
        <v>0</v>
      </c>
      <c r="O730" s="104">
        <v>444</v>
      </c>
      <c r="P730" s="104">
        <v>1844</v>
      </c>
      <c r="Q730" s="104">
        <v>2356</v>
      </c>
      <c r="R730" s="105">
        <v>0.3</v>
      </c>
      <c r="S730" s="106" t="s">
        <v>66</v>
      </c>
      <c r="U730" s="100">
        <f>AVERAGE(L$6:L730)</f>
        <v>4227.9310344827591</v>
      </c>
      <c r="V730" s="100">
        <f>AVERAGE(P$6:P730)</f>
        <v>1893.6965517241379</v>
      </c>
      <c r="W730" s="100">
        <f>AVERAGE(Q$6:Q730)</f>
        <v>2334.2344827586207</v>
      </c>
      <c r="X730" s="6"/>
      <c r="Z730" s="103">
        <v>725</v>
      </c>
      <c r="AA730" s="103">
        <v>1</v>
      </c>
      <c r="AB730" s="103">
        <v>4</v>
      </c>
      <c r="AC730" s="103">
        <v>2</v>
      </c>
      <c r="AD730" s="104">
        <v>73</v>
      </c>
      <c r="AE730" s="103">
        <v>6</v>
      </c>
      <c r="AF730" s="103">
        <v>8</v>
      </c>
      <c r="AG730" s="104">
        <v>600</v>
      </c>
      <c r="AH730" s="103">
        <v>7</v>
      </c>
      <c r="AI730" s="104">
        <v>600</v>
      </c>
      <c r="AJ730" s="104">
        <v>5400</v>
      </c>
      <c r="AK730" s="104">
        <v>500</v>
      </c>
      <c r="AL730" s="104">
        <v>0</v>
      </c>
      <c r="AM730" s="104">
        <v>751</v>
      </c>
      <c r="AN730" s="104">
        <v>2301</v>
      </c>
      <c r="AO730" s="104">
        <v>3099</v>
      </c>
      <c r="AP730" s="105">
        <v>0.35</v>
      </c>
      <c r="AQ730" s="106" t="s">
        <v>66</v>
      </c>
      <c r="AS730" s="100">
        <f>AVERAGE(AJ$6:AJ730)</f>
        <v>6115.8620689655172</v>
      </c>
      <c r="AT730" s="100">
        <f>AVERAGE(AN$6:AN730)</f>
        <v>2130.8220689655172</v>
      </c>
      <c r="AU730" s="100">
        <f>AVERAGE(AO$6:AO730)</f>
        <v>3985.04</v>
      </c>
      <c r="AV730" s="6"/>
      <c r="AX730" s="103">
        <v>725</v>
      </c>
      <c r="AY730" s="103">
        <v>0</v>
      </c>
      <c r="AZ730" s="103">
        <v>2</v>
      </c>
      <c r="BA730" s="103">
        <v>2</v>
      </c>
      <c r="BB730" s="104">
        <v>72</v>
      </c>
      <c r="BC730" s="103">
        <v>7</v>
      </c>
      <c r="BD730" s="103">
        <v>9</v>
      </c>
      <c r="BE730" s="104">
        <v>0</v>
      </c>
      <c r="BF730" s="103">
        <v>9</v>
      </c>
      <c r="BG730" s="104">
        <v>200</v>
      </c>
      <c r="BH730" s="104">
        <v>7400</v>
      </c>
      <c r="BI730" s="104">
        <v>300</v>
      </c>
      <c r="BJ730" s="104">
        <v>0</v>
      </c>
      <c r="BK730" s="104">
        <v>888</v>
      </c>
      <c r="BL730" s="104">
        <v>2538</v>
      </c>
      <c r="BM730" s="104">
        <v>4862</v>
      </c>
      <c r="BN730" s="105">
        <v>0.45</v>
      </c>
      <c r="BO730" s="106" t="str">
        <v>No</v>
      </c>
      <c r="BQ730" s="100">
        <f>AVERAGE(BH$6:BH730)</f>
        <v>7441.6551724137935</v>
      </c>
      <c r="BR730" s="100">
        <f>AVERAGE(BL$6:BL730)</f>
        <v>2064.6910344827588</v>
      </c>
      <c r="BS730" s="100">
        <f>AVERAGE(BM$6:BM730)</f>
        <v>5376.9641379310342</v>
      </c>
      <c r="BT730" s="6"/>
      <c r="BU730" s="103">
        <v>725</v>
      </c>
      <c r="BV730" s="103">
        <v>3</v>
      </c>
      <c r="BW730" s="103">
        <v>4</v>
      </c>
      <c r="BX730" s="103">
        <v>3</v>
      </c>
      <c r="BY730" s="104">
        <v>61</v>
      </c>
      <c r="BZ730" s="103">
        <v>8</v>
      </c>
      <c r="CA730" s="103">
        <v>11</v>
      </c>
      <c r="CB730" s="104">
        <v>1200</v>
      </c>
      <c r="CC730" s="103">
        <v>8</v>
      </c>
      <c r="CD730" s="104">
        <v>400</v>
      </c>
      <c r="CE730" s="104">
        <v>8000</v>
      </c>
      <c r="CF730" s="104">
        <v>300</v>
      </c>
      <c r="CG730" s="104">
        <v>0</v>
      </c>
      <c r="CH730" s="104">
        <v>728</v>
      </c>
      <c r="CI730" s="104">
        <v>2228</v>
      </c>
      <c r="CJ730" s="104">
        <v>5772</v>
      </c>
      <c r="CK730" s="105">
        <v>0.4</v>
      </c>
      <c r="CL730" s="106" t="s">
        <v>66</v>
      </c>
      <c r="CN730" s="100">
        <f>AVERAGE(CE$6:CE730)</f>
        <v>7567.1724137931033</v>
      </c>
      <c r="CO730" s="100">
        <f>AVERAGE(CI$6:CI730)</f>
        <v>2098.4165517241381</v>
      </c>
      <c r="CP730" s="100">
        <f>AVERAGE(CJ$6:CJ730)</f>
        <v>5468.7558620689651</v>
      </c>
    </row>
    <row r="731" spans="2:94" ht="16" x14ac:dyDescent="0.2">
      <c r="B731" s="103">
        <v>726</v>
      </c>
      <c r="C731" s="103">
        <v>4</v>
      </c>
      <c r="D731" s="103">
        <v>4</v>
      </c>
      <c r="E731" s="103">
        <v>1</v>
      </c>
      <c r="F731" s="104">
        <v>39</v>
      </c>
      <c r="G731" s="103">
        <v>7</v>
      </c>
      <c r="H731" s="103">
        <v>8</v>
      </c>
      <c r="I731" s="104">
        <v>1800</v>
      </c>
      <c r="J731" s="103">
        <v>4</v>
      </c>
      <c r="K731" s="104">
        <v>600</v>
      </c>
      <c r="L731" s="104">
        <v>4200</v>
      </c>
      <c r="M731" s="104">
        <v>500</v>
      </c>
      <c r="N731" s="104">
        <v>0</v>
      </c>
      <c r="O731" s="104">
        <v>396</v>
      </c>
      <c r="P731" s="104">
        <v>1496</v>
      </c>
      <c r="Q731" s="104">
        <v>2704</v>
      </c>
      <c r="R731" s="105">
        <v>0.2</v>
      </c>
      <c r="S731" s="106" t="s">
        <v>66</v>
      </c>
      <c r="U731" s="100">
        <f>AVERAGE(L$6:L731)</f>
        <v>4227.8925619834708</v>
      </c>
      <c r="V731" s="100">
        <f>AVERAGE(P$6:P731)</f>
        <v>1893.1487603305786</v>
      </c>
      <c r="W731" s="100">
        <f>AVERAGE(Q$6:Q731)</f>
        <v>2334.7438016528927</v>
      </c>
      <c r="X731" s="6"/>
      <c r="Z731" s="103">
        <v>726</v>
      </c>
      <c r="AA731" s="103">
        <v>3</v>
      </c>
      <c r="AB731" s="103">
        <v>4</v>
      </c>
      <c r="AC731" s="103">
        <v>4</v>
      </c>
      <c r="AD731" s="104">
        <v>62</v>
      </c>
      <c r="AE731" s="103">
        <v>9</v>
      </c>
      <c r="AF731" s="103">
        <v>13</v>
      </c>
      <c r="AG731" s="104">
        <v>1800</v>
      </c>
      <c r="AH731" s="103">
        <v>10</v>
      </c>
      <c r="AI731" s="104">
        <v>600</v>
      </c>
      <c r="AJ731" s="104">
        <v>8400</v>
      </c>
      <c r="AK731" s="104">
        <v>500</v>
      </c>
      <c r="AL731" s="104">
        <v>0</v>
      </c>
      <c r="AM731" s="104">
        <v>860</v>
      </c>
      <c r="AN731" s="104">
        <v>2860</v>
      </c>
      <c r="AO731" s="104">
        <v>5540</v>
      </c>
      <c r="AP731" s="105">
        <v>0.5</v>
      </c>
      <c r="AQ731" s="106" t="s">
        <v>66</v>
      </c>
      <c r="AS731" s="100">
        <f>AVERAGE(AJ$6:AJ731)</f>
        <v>6119.0082644628101</v>
      </c>
      <c r="AT731" s="100">
        <f>AVERAGE(AN$6:AN731)</f>
        <v>2131.8264462809916</v>
      </c>
      <c r="AU731" s="100">
        <f>AVERAGE(AO$6:AO731)</f>
        <v>3987.181818181818</v>
      </c>
      <c r="AV731" s="6"/>
      <c r="AX731" s="103">
        <v>726</v>
      </c>
      <c r="AY731" s="103">
        <v>4</v>
      </c>
      <c r="AZ731" s="103">
        <v>3</v>
      </c>
      <c r="BA731" s="103">
        <v>1</v>
      </c>
      <c r="BB731" s="104">
        <v>44</v>
      </c>
      <c r="BC731" s="103">
        <v>8</v>
      </c>
      <c r="BD731" s="103">
        <v>9</v>
      </c>
      <c r="BE731" s="104">
        <v>1600</v>
      </c>
      <c r="BF731" s="103">
        <v>5</v>
      </c>
      <c r="BG731" s="104">
        <v>300</v>
      </c>
      <c r="BH731" s="104">
        <v>5900</v>
      </c>
      <c r="BI731" s="104">
        <v>300</v>
      </c>
      <c r="BJ731" s="104">
        <v>0</v>
      </c>
      <c r="BK731" s="104">
        <v>460</v>
      </c>
      <c r="BL731" s="104">
        <v>1510</v>
      </c>
      <c r="BM731" s="104">
        <v>4390</v>
      </c>
      <c r="BN731" s="105">
        <v>0.25</v>
      </c>
      <c r="BO731" s="106" t="str">
        <v>No</v>
      </c>
      <c r="BQ731" s="100">
        <f>AVERAGE(BH$6:BH731)</f>
        <v>7439.5316804407712</v>
      </c>
      <c r="BR731" s="100">
        <f>AVERAGE(BL$6:BL731)</f>
        <v>2063.9269972451789</v>
      </c>
      <c r="BS731" s="100">
        <f>AVERAGE(BM$6:BM731)</f>
        <v>5375.6046831955919</v>
      </c>
      <c r="BT731" s="6"/>
      <c r="BU731" s="103">
        <v>726</v>
      </c>
      <c r="BV731" s="103">
        <v>4</v>
      </c>
      <c r="BW731" s="103">
        <v>4</v>
      </c>
      <c r="BX731" s="103">
        <v>3</v>
      </c>
      <c r="BY731" s="104">
        <v>80</v>
      </c>
      <c r="BZ731" s="103">
        <v>8</v>
      </c>
      <c r="CA731" s="103">
        <v>11</v>
      </c>
      <c r="CB731" s="104">
        <v>1600</v>
      </c>
      <c r="CC731" s="103">
        <v>7</v>
      </c>
      <c r="CD731" s="104">
        <v>400</v>
      </c>
      <c r="CE731" s="104">
        <v>7600</v>
      </c>
      <c r="CF731" s="104">
        <v>300</v>
      </c>
      <c r="CG731" s="104">
        <v>0</v>
      </c>
      <c r="CH731" s="104">
        <v>800</v>
      </c>
      <c r="CI731" s="104">
        <v>2150</v>
      </c>
      <c r="CJ731" s="104">
        <v>5450</v>
      </c>
      <c r="CK731" s="105">
        <v>0.35</v>
      </c>
      <c r="CL731" s="106" t="s">
        <v>66</v>
      </c>
      <c r="CN731" s="100">
        <f>AVERAGE(CE$6:CE731)</f>
        <v>7567.2176308539947</v>
      </c>
      <c r="CO731" s="100">
        <f>AVERAGE(CI$6:CI731)</f>
        <v>2098.4876033057853</v>
      </c>
      <c r="CP731" s="100">
        <f>AVERAGE(CJ$6:CJ731)</f>
        <v>5468.7300275482094</v>
      </c>
    </row>
    <row r="732" spans="2:94" ht="16" x14ac:dyDescent="0.2">
      <c r="B732" s="103">
        <v>727</v>
      </c>
      <c r="C732" s="103">
        <v>2</v>
      </c>
      <c r="D732" s="103">
        <v>3</v>
      </c>
      <c r="E732" s="103">
        <v>4</v>
      </c>
      <c r="F732" s="104">
        <v>55</v>
      </c>
      <c r="G732" s="103">
        <v>7</v>
      </c>
      <c r="H732" s="103">
        <v>11</v>
      </c>
      <c r="I732" s="104">
        <v>900</v>
      </c>
      <c r="J732" s="103">
        <v>9</v>
      </c>
      <c r="K732" s="104">
        <v>450</v>
      </c>
      <c r="L732" s="104">
        <v>5400</v>
      </c>
      <c r="M732" s="104">
        <v>500</v>
      </c>
      <c r="N732" s="104">
        <v>0</v>
      </c>
      <c r="O732" s="104">
        <v>735</v>
      </c>
      <c r="P732" s="104">
        <v>2585</v>
      </c>
      <c r="Q732" s="104">
        <v>2815</v>
      </c>
      <c r="R732" s="105">
        <v>0.45</v>
      </c>
      <c r="S732" s="106" t="s">
        <v>66</v>
      </c>
      <c r="U732" s="100">
        <f>AVERAGE(L$6:L732)</f>
        <v>4229.5048143053646</v>
      </c>
      <c r="V732" s="100">
        <f>AVERAGE(P$6:P732)</f>
        <v>1894.1004126547455</v>
      </c>
      <c r="W732" s="100">
        <f>AVERAGE(Q$6:Q732)</f>
        <v>2335.4044016506191</v>
      </c>
      <c r="X732" s="6"/>
      <c r="Z732" s="103">
        <v>727</v>
      </c>
      <c r="AA732" s="103">
        <v>4</v>
      </c>
      <c r="AB732" s="103">
        <v>2</v>
      </c>
      <c r="AC732" s="103">
        <v>1</v>
      </c>
      <c r="AD732" s="104">
        <v>47</v>
      </c>
      <c r="AE732" s="103">
        <v>7</v>
      </c>
      <c r="AF732" s="103">
        <v>8</v>
      </c>
      <c r="AG732" s="104">
        <v>2400</v>
      </c>
      <c r="AH732" s="103">
        <v>4</v>
      </c>
      <c r="AI732" s="104">
        <v>300</v>
      </c>
      <c r="AJ732" s="104">
        <v>5100</v>
      </c>
      <c r="AK732" s="104">
        <v>500</v>
      </c>
      <c r="AL732" s="104">
        <v>0</v>
      </c>
      <c r="AM732" s="104">
        <v>428</v>
      </c>
      <c r="AN732" s="104">
        <v>1528</v>
      </c>
      <c r="AO732" s="104">
        <v>3572</v>
      </c>
      <c r="AP732" s="105">
        <v>0.2</v>
      </c>
      <c r="AQ732" s="106" t="s">
        <v>66</v>
      </c>
      <c r="AS732" s="100">
        <f>AVERAGE(AJ$6:AJ732)</f>
        <v>6117.6066024759284</v>
      </c>
      <c r="AT732" s="100">
        <f>AVERAGE(AN$6:AN732)</f>
        <v>2130.9958734525449</v>
      </c>
      <c r="AU732" s="100">
        <f>AVERAGE(AO$6:AO732)</f>
        <v>3986.6107290233836</v>
      </c>
      <c r="AV732" s="6"/>
      <c r="AX732" s="103">
        <v>727</v>
      </c>
      <c r="AY732" s="103">
        <v>3</v>
      </c>
      <c r="AZ732" s="103">
        <v>2</v>
      </c>
      <c r="BA732" s="103">
        <v>2</v>
      </c>
      <c r="BB732" s="104">
        <v>44</v>
      </c>
      <c r="BC732" s="103">
        <v>6</v>
      </c>
      <c r="BD732" s="103">
        <v>8</v>
      </c>
      <c r="BE732" s="104">
        <v>1200</v>
      </c>
      <c r="BF732" s="103">
        <v>5</v>
      </c>
      <c r="BG732" s="104">
        <v>200</v>
      </c>
      <c r="BH732" s="104">
        <v>5400</v>
      </c>
      <c r="BI732" s="104">
        <v>300</v>
      </c>
      <c r="BJ732" s="104">
        <v>0</v>
      </c>
      <c r="BK732" s="104">
        <v>460</v>
      </c>
      <c r="BL732" s="104">
        <v>1510</v>
      </c>
      <c r="BM732" s="104">
        <v>3890</v>
      </c>
      <c r="BN732" s="105">
        <v>0.25</v>
      </c>
      <c r="BO732" s="106" t="str">
        <v>No</v>
      </c>
      <c r="BQ732" s="100">
        <f>AVERAGE(BH$6:BH732)</f>
        <v>7436.7262723521317</v>
      </c>
      <c r="BR732" s="100">
        <f>AVERAGE(BL$6:BL732)</f>
        <v>2063.1650618982117</v>
      </c>
      <c r="BS732" s="100">
        <f>AVERAGE(BM$6:BM732)</f>
        <v>5373.5612104539205</v>
      </c>
      <c r="BT732" s="6"/>
      <c r="BU732" s="103">
        <v>727</v>
      </c>
      <c r="BV732" s="103">
        <v>2</v>
      </c>
      <c r="BW732" s="103">
        <v>4</v>
      </c>
      <c r="BX732" s="103">
        <v>4</v>
      </c>
      <c r="BY732" s="104">
        <v>52</v>
      </c>
      <c r="BZ732" s="103">
        <v>7</v>
      </c>
      <c r="CA732" s="103">
        <v>11</v>
      </c>
      <c r="CB732" s="104">
        <v>800</v>
      </c>
      <c r="CC732" s="103">
        <v>9</v>
      </c>
      <c r="CD732" s="104">
        <v>400</v>
      </c>
      <c r="CE732" s="104">
        <v>8400</v>
      </c>
      <c r="CF732" s="104">
        <v>300</v>
      </c>
      <c r="CG732" s="104">
        <v>0</v>
      </c>
      <c r="CH732" s="104">
        <v>708</v>
      </c>
      <c r="CI732" s="104">
        <v>2358</v>
      </c>
      <c r="CJ732" s="104">
        <v>6042</v>
      </c>
      <c r="CK732" s="105">
        <v>0.45</v>
      </c>
      <c r="CL732" s="106" t="s">
        <v>66</v>
      </c>
      <c r="CN732" s="100">
        <f>AVERAGE(CE$6:CE732)</f>
        <v>7568.3631361760663</v>
      </c>
      <c r="CO732" s="100">
        <f>AVERAGE(CI$6:CI732)</f>
        <v>2098.844566712517</v>
      </c>
      <c r="CP732" s="100">
        <f>AVERAGE(CJ$6:CJ732)</f>
        <v>5469.5185694635493</v>
      </c>
    </row>
    <row r="733" spans="2:94" ht="16" x14ac:dyDescent="0.2">
      <c r="B733" s="103">
        <v>728</v>
      </c>
      <c r="C733" s="103">
        <v>4</v>
      </c>
      <c r="D733" s="103">
        <v>1</v>
      </c>
      <c r="E733" s="103">
        <v>0</v>
      </c>
      <c r="F733" s="104">
        <v>24</v>
      </c>
      <c r="G733" s="103">
        <v>5</v>
      </c>
      <c r="H733" s="103">
        <v>5</v>
      </c>
      <c r="I733" s="104">
        <v>1800</v>
      </c>
      <c r="J733" s="103">
        <v>1</v>
      </c>
      <c r="K733" s="104">
        <v>150</v>
      </c>
      <c r="L733" s="104">
        <v>2400</v>
      </c>
      <c r="M733" s="104">
        <v>500</v>
      </c>
      <c r="N733" s="104">
        <v>0</v>
      </c>
      <c r="O733" s="104">
        <v>264</v>
      </c>
      <c r="P733" s="104">
        <v>914</v>
      </c>
      <c r="Q733" s="104">
        <v>1486</v>
      </c>
      <c r="R733" s="105">
        <v>0.05</v>
      </c>
      <c r="S733" s="106" t="s">
        <v>66</v>
      </c>
      <c r="U733" s="100">
        <f>AVERAGE(L$6:L733)</f>
        <v>4226.9917582417584</v>
      </c>
      <c r="V733" s="100">
        <f>AVERAGE(P$6:P733)</f>
        <v>1892.7541208791208</v>
      </c>
      <c r="W733" s="100">
        <f>AVERAGE(Q$6:Q733)</f>
        <v>2334.2376373626375</v>
      </c>
      <c r="X733" s="6"/>
      <c r="Z733" s="103">
        <v>728</v>
      </c>
      <c r="AA733" s="103">
        <v>1</v>
      </c>
      <c r="AB733" s="103">
        <v>5</v>
      </c>
      <c r="AC733" s="103">
        <v>3</v>
      </c>
      <c r="AD733" s="104">
        <v>17</v>
      </c>
      <c r="AE733" s="103">
        <v>8</v>
      </c>
      <c r="AF733" s="103">
        <v>11</v>
      </c>
      <c r="AG733" s="104">
        <v>600</v>
      </c>
      <c r="AH733" s="103">
        <v>10</v>
      </c>
      <c r="AI733" s="104">
        <v>750</v>
      </c>
      <c r="AJ733" s="104">
        <v>7350</v>
      </c>
      <c r="AK733" s="104">
        <v>500</v>
      </c>
      <c r="AL733" s="104">
        <v>0</v>
      </c>
      <c r="AM733" s="104">
        <v>410</v>
      </c>
      <c r="AN733" s="104">
        <v>2410</v>
      </c>
      <c r="AO733" s="104">
        <v>4940</v>
      </c>
      <c r="AP733" s="105">
        <v>0.5</v>
      </c>
      <c r="AQ733" s="106" t="s">
        <v>66</v>
      </c>
      <c r="AS733" s="100">
        <f>AVERAGE(AJ$6:AJ733)</f>
        <v>6119.2994505494507</v>
      </c>
      <c r="AT733" s="100">
        <f>AVERAGE(AN$6:AN733)</f>
        <v>2131.3791208791208</v>
      </c>
      <c r="AU733" s="100">
        <f>AVERAGE(AO$6:AO733)</f>
        <v>3987.9203296703295</v>
      </c>
      <c r="AV733" s="6"/>
      <c r="AX733" s="103">
        <v>728</v>
      </c>
      <c r="AY733" s="103">
        <v>3</v>
      </c>
      <c r="AZ733" s="103">
        <v>2</v>
      </c>
      <c r="BA733" s="103">
        <v>3</v>
      </c>
      <c r="BB733" s="104">
        <v>36</v>
      </c>
      <c r="BC733" s="103">
        <v>7</v>
      </c>
      <c r="BD733" s="103">
        <v>10</v>
      </c>
      <c r="BE733" s="104">
        <v>1200</v>
      </c>
      <c r="BF733" s="103">
        <v>7</v>
      </c>
      <c r="BG733" s="104">
        <v>200</v>
      </c>
      <c r="BH733" s="104">
        <v>7000</v>
      </c>
      <c r="BI733" s="104">
        <v>300</v>
      </c>
      <c r="BJ733" s="104">
        <v>0</v>
      </c>
      <c r="BK733" s="104">
        <v>492</v>
      </c>
      <c r="BL733" s="104">
        <v>1842</v>
      </c>
      <c r="BM733" s="104">
        <v>5158</v>
      </c>
      <c r="BN733" s="105">
        <v>0.35</v>
      </c>
      <c r="BO733" s="106" t="str">
        <v>No</v>
      </c>
      <c r="BQ733" s="100">
        <f>AVERAGE(BH$6:BH733)</f>
        <v>7436.1263736263736</v>
      </c>
      <c r="BR733" s="100">
        <f>AVERAGE(BL$6:BL733)</f>
        <v>2062.8612637362639</v>
      </c>
      <c r="BS733" s="100">
        <f>AVERAGE(BM$6:BM733)</f>
        <v>5373.2651098901097</v>
      </c>
      <c r="BT733" s="6"/>
      <c r="BU733" s="103">
        <v>728</v>
      </c>
      <c r="BV733" s="103">
        <v>2</v>
      </c>
      <c r="BW733" s="103">
        <v>3</v>
      </c>
      <c r="BX733" s="103">
        <v>5</v>
      </c>
      <c r="BY733" s="104">
        <v>40</v>
      </c>
      <c r="BZ733" s="103">
        <v>5</v>
      </c>
      <c r="CA733" s="103">
        <v>10</v>
      </c>
      <c r="CB733" s="104">
        <v>800</v>
      </c>
      <c r="CC733" s="103">
        <v>8</v>
      </c>
      <c r="CD733" s="104">
        <v>300</v>
      </c>
      <c r="CE733" s="104">
        <v>7500</v>
      </c>
      <c r="CF733" s="104">
        <v>300</v>
      </c>
      <c r="CG733" s="104">
        <v>0</v>
      </c>
      <c r="CH733" s="104">
        <v>560</v>
      </c>
      <c r="CI733" s="104">
        <v>2060</v>
      </c>
      <c r="CJ733" s="104">
        <v>5440</v>
      </c>
      <c r="CK733" s="105">
        <v>0.4</v>
      </c>
      <c r="CL733" s="106" t="s">
        <v>66</v>
      </c>
      <c r="CN733" s="100">
        <f>AVERAGE(CE$6:CE733)</f>
        <v>7568.2692307692305</v>
      </c>
      <c r="CO733" s="100">
        <f>AVERAGE(CI$6:CI733)</f>
        <v>2098.7912087912086</v>
      </c>
      <c r="CP733" s="100">
        <f>AVERAGE(CJ$6:CJ733)</f>
        <v>5469.4780219780223</v>
      </c>
    </row>
    <row r="734" spans="2:94" ht="16" x14ac:dyDescent="0.2">
      <c r="B734" s="103">
        <v>729</v>
      </c>
      <c r="C734" s="103">
        <v>1</v>
      </c>
      <c r="D734" s="103">
        <v>4</v>
      </c>
      <c r="E734" s="103">
        <v>3</v>
      </c>
      <c r="F734" s="104">
        <v>68</v>
      </c>
      <c r="G734" s="103">
        <v>7</v>
      </c>
      <c r="H734" s="103">
        <v>10</v>
      </c>
      <c r="I734" s="104">
        <v>450</v>
      </c>
      <c r="J734" s="103">
        <v>9</v>
      </c>
      <c r="K734" s="104">
        <v>600</v>
      </c>
      <c r="L734" s="104">
        <v>5100</v>
      </c>
      <c r="M734" s="104">
        <v>500</v>
      </c>
      <c r="N734" s="104">
        <v>0</v>
      </c>
      <c r="O734" s="104">
        <v>852</v>
      </c>
      <c r="P734" s="104">
        <v>2702</v>
      </c>
      <c r="Q734" s="104">
        <v>2398</v>
      </c>
      <c r="R734" s="105">
        <v>0.45</v>
      </c>
      <c r="S734" s="106" t="s">
        <v>66</v>
      </c>
      <c r="U734" s="100">
        <f>AVERAGE(L$6:L734)</f>
        <v>4228.1893004115227</v>
      </c>
      <c r="V734" s="100">
        <f>AVERAGE(P$6:P734)</f>
        <v>1893.8641975308642</v>
      </c>
      <c r="W734" s="100">
        <f>AVERAGE(Q$6:Q734)</f>
        <v>2334.3251028806585</v>
      </c>
      <c r="X734" s="6"/>
      <c r="Z734" s="103">
        <v>729</v>
      </c>
      <c r="AA734" s="103">
        <v>3</v>
      </c>
      <c r="AB734" s="103">
        <v>3</v>
      </c>
      <c r="AC734" s="103">
        <v>2</v>
      </c>
      <c r="AD734" s="104">
        <v>51</v>
      </c>
      <c r="AE734" s="103">
        <v>8</v>
      </c>
      <c r="AF734" s="103">
        <v>10</v>
      </c>
      <c r="AG734" s="104">
        <v>1800</v>
      </c>
      <c r="AH734" s="103">
        <v>7</v>
      </c>
      <c r="AI734" s="104">
        <v>450</v>
      </c>
      <c r="AJ734" s="104">
        <v>6450</v>
      </c>
      <c r="AK734" s="104">
        <v>500</v>
      </c>
      <c r="AL734" s="104">
        <v>0</v>
      </c>
      <c r="AM734" s="104">
        <v>597</v>
      </c>
      <c r="AN734" s="104">
        <v>2147</v>
      </c>
      <c r="AO734" s="104">
        <v>4303</v>
      </c>
      <c r="AP734" s="105">
        <v>0.35</v>
      </c>
      <c r="AQ734" s="106" t="s">
        <v>66</v>
      </c>
      <c r="AS734" s="100">
        <f>AVERAGE(AJ$6:AJ734)</f>
        <v>6119.7530864197533</v>
      </c>
      <c r="AT734" s="100">
        <f>AVERAGE(AN$6:AN734)</f>
        <v>2131.4005486968449</v>
      </c>
      <c r="AU734" s="100">
        <f>AVERAGE(AO$6:AO734)</f>
        <v>3988.352537722908</v>
      </c>
      <c r="AV734" s="6"/>
      <c r="AX734" s="103">
        <v>729</v>
      </c>
      <c r="AY734" s="103">
        <v>3</v>
      </c>
      <c r="AZ734" s="103">
        <v>2</v>
      </c>
      <c r="BA734" s="103">
        <v>2</v>
      </c>
      <c r="BB734" s="104">
        <v>48</v>
      </c>
      <c r="BC734" s="103">
        <v>8</v>
      </c>
      <c r="BD734" s="103">
        <v>10</v>
      </c>
      <c r="BE734" s="104">
        <v>1200</v>
      </c>
      <c r="BF734" s="103">
        <v>7</v>
      </c>
      <c r="BG734" s="104">
        <v>200</v>
      </c>
      <c r="BH734" s="104">
        <v>7000</v>
      </c>
      <c r="BI734" s="104">
        <v>300</v>
      </c>
      <c r="BJ734" s="104">
        <v>0</v>
      </c>
      <c r="BK734" s="104">
        <v>576</v>
      </c>
      <c r="BL734" s="104">
        <v>1926</v>
      </c>
      <c r="BM734" s="104">
        <v>5074</v>
      </c>
      <c r="BN734" s="105">
        <v>0.35</v>
      </c>
      <c r="BO734" s="106" t="str">
        <v>No</v>
      </c>
      <c r="BQ734" s="100">
        <f>AVERAGE(BH$6:BH734)</f>
        <v>7435.5281207133057</v>
      </c>
      <c r="BR734" s="100">
        <f>AVERAGE(BL$6:BL734)</f>
        <v>2062.673525377229</v>
      </c>
      <c r="BS734" s="100">
        <f>AVERAGE(BM$6:BM734)</f>
        <v>5372.8545953360772</v>
      </c>
      <c r="BT734" s="6"/>
      <c r="BU734" s="103">
        <v>729</v>
      </c>
      <c r="BV734" s="103">
        <v>2</v>
      </c>
      <c r="BW734" s="103">
        <v>2</v>
      </c>
      <c r="BX734" s="103">
        <v>3</v>
      </c>
      <c r="BY734" s="104">
        <v>44</v>
      </c>
      <c r="BZ734" s="103">
        <v>11</v>
      </c>
      <c r="CA734" s="103">
        <v>14</v>
      </c>
      <c r="CB734" s="104">
        <v>800</v>
      </c>
      <c r="CC734" s="103">
        <v>12</v>
      </c>
      <c r="CD734" s="104">
        <v>200</v>
      </c>
      <c r="CE734" s="104">
        <v>10600</v>
      </c>
      <c r="CF734" s="104">
        <v>300</v>
      </c>
      <c r="CG734" s="104">
        <v>0</v>
      </c>
      <c r="CH734" s="104">
        <v>768</v>
      </c>
      <c r="CI734" s="104">
        <v>2868</v>
      </c>
      <c r="CJ734" s="104">
        <v>7732</v>
      </c>
      <c r="CK734" s="105">
        <v>0.6</v>
      </c>
      <c r="CL734" s="106" t="s">
        <v>66</v>
      </c>
      <c r="CN734" s="100">
        <f>AVERAGE(CE$6:CE734)</f>
        <v>7572.4279835390944</v>
      </c>
      <c r="CO734" s="100">
        <f>AVERAGE(CI$6:CI734)</f>
        <v>2099.8463648834017</v>
      </c>
      <c r="CP734" s="100">
        <f>AVERAGE(CJ$6:CJ734)</f>
        <v>5472.5816186556931</v>
      </c>
    </row>
    <row r="735" spans="2:94" ht="16" x14ac:dyDescent="0.2">
      <c r="B735" s="103">
        <v>730</v>
      </c>
      <c r="C735" s="103">
        <v>3</v>
      </c>
      <c r="D735" s="103">
        <v>3</v>
      </c>
      <c r="E735" s="103">
        <v>1</v>
      </c>
      <c r="F735" s="104">
        <v>52</v>
      </c>
      <c r="G735" s="103">
        <v>7</v>
      </c>
      <c r="H735" s="103">
        <v>8</v>
      </c>
      <c r="I735" s="104">
        <v>1350</v>
      </c>
      <c r="J735" s="103">
        <v>5</v>
      </c>
      <c r="K735" s="104">
        <v>450</v>
      </c>
      <c r="L735" s="104">
        <v>4050</v>
      </c>
      <c r="M735" s="104">
        <v>500</v>
      </c>
      <c r="N735" s="104">
        <v>0</v>
      </c>
      <c r="O735" s="104">
        <v>500</v>
      </c>
      <c r="P735" s="104">
        <v>1750</v>
      </c>
      <c r="Q735" s="104">
        <v>2300</v>
      </c>
      <c r="R735" s="105">
        <v>0.25</v>
      </c>
      <c r="S735" s="106" t="s">
        <v>66</v>
      </c>
      <c r="U735" s="100">
        <f>AVERAGE(L$6:L735)</f>
        <v>4227.9452054794519</v>
      </c>
      <c r="V735" s="100">
        <f>AVERAGE(P$6:P735)</f>
        <v>1893.6671232876713</v>
      </c>
      <c r="W735" s="100">
        <f>AVERAGE(Q$6:Q735)</f>
        <v>2334.2780821917809</v>
      </c>
      <c r="X735" s="6"/>
      <c r="Z735" s="103">
        <v>730</v>
      </c>
      <c r="AA735" s="103">
        <v>1</v>
      </c>
      <c r="AB735" s="103">
        <v>2</v>
      </c>
      <c r="AC735" s="103">
        <v>1</v>
      </c>
      <c r="AD735" s="104">
        <v>68</v>
      </c>
      <c r="AE735" s="103">
        <v>10</v>
      </c>
      <c r="AF735" s="103">
        <v>11</v>
      </c>
      <c r="AG735" s="104">
        <v>600</v>
      </c>
      <c r="AH735" s="103">
        <v>10</v>
      </c>
      <c r="AI735" s="104">
        <v>300</v>
      </c>
      <c r="AJ735" s="104">
        <v>6900</v>
      </c>
      <c r="AK735" s="104">
        <v>500</v>
      </c>
      <c r="AL735" s="104">
        <v>0</v>
      </c>
      <c r="AM735" s="104">
        <v>920</v>
      </c>
      <c r="AN735" s="104">
        <v>2920</v>
      </c>
      <c r="AO735" s="104">
        <v>3980</v>
      </c>
      <c r="AP735" s="105">
        <v>0.5</v>
      </c>
      <c r="AQ735" s="106" t="s">
        <v>66</v>
      </c>
      <c r="AS735" s="100">
        <f>AVERAGE(AJ$6:AJ735)</f>
        <v>6120.821917808219</v>
      </c>
      <c r="AT735" s="100">
        <f>AVERAGE(AN$6:AN735)</f>
        <v>2132.480821917808</v>
      </c>
      <c r="AU735" s="100">
        <f>AVERAGE(AO$6:AO735)</f>
        <v>3988.341095890411</v>
      </c>
      <c r="AV735" s="6"/>
      <c r="AX735" s="103">
        <v>730</v>
      </c>
      <c r="AY735" s="103">
        <v>0</v>
      </c>
      <c r="AZ735" s="103">
        <v>2</v>
      </c>
      <c r="BA735" s="103">
        <v>2</v>
      </c>
      <c r="BB735" s="104">
        <v>53</v>
      </c>
      <c r="BC735" s="103">
        <v>7</v>
      </c>
      <c r="BD735" s="103">
        <v>9</v>
      </c>
      <c r="BE735" s="104">
        <v>0</v>
      </c>
      <c r="BF735" s="103">
        <v>9</v>
      </c>
      <c r="BG735" s="104">
        <v>200</v>
      </c>
      <c r="BH735" s="104">
        <v>7400</v>
      </c>
      <c r="BI735" s="104">
        <v>300</v>
      </c>
      <c r="BJ735" s="104">
        <v>0</v>
      </c>
      <c r="BK735" s="104">
        <v>717</v>
      </c>
      <c r="BL735" s="104">
        <v>2367</v>
      </c>
      <c r="BM735" s="104">
        <v>5033</v>
      </c>
      <c r="BN735" s="105">
        <v>0.45</v>
      </c>
      <c r="BO735" s="106" t="str">
        <v>No</v>
      </c>
      <c r="BQ735" s="100">
        <f>AVERAGE(BH$6:BH735)</f>
        <v>7435.4794520547948</v>
      </c>
      <c r="BR735" s="100">
        <f>AVERAGE(BL$6:BL735)</f>
        <v>2063.0904109589042</v>
      </c>
      <c r="BS735" s="100">
        <f>AVERAGE(BM$6:BM735)</f>
        <v>5372.3890410958902</v>
      </c>
      <c r="BT735" s="6"/>
      <c r="BU735" s="103">
        <v>730</v>
      </c>
      <c r="BV735" s="103">
        <v>3</v>
      </c>
      <c r="BW735" s="103">
        <v>4</v>
      </c>
      <c r="BX735" s="103">
        <v>3</v>
      </c>
      <c r="BY735" s="104">
        <v>37</v>
      </c>
      <c r="BZ735" s="103">
        <v>8</v>
      </c>
      <c r="CA735" s="103">
        <v>11</v>
      </c>
      <c r="CB735" s="104">
        <v>1200</v>
      </c>
      <c r="CC735" s="103">
        <v>8</v>
      </c>
      <c r="CD735" s="104">
        <v>400</v>
      </c>
      <c r="CE735" s="104">
        <v>8000</v>
      </c>
      <c r="CF735" s="104">
        <v>300</v>
      </c>
      <c r="CG735" s="104">
        <v>0</v>
      </c>
      <c r="CH735" s="104">
        <v>536</v>
      </c>
      <c r="CI735" s="104">
        <v>2036</v>
      </c>
      <c r="CJ735" s="104">
        <v>5964</v>
      </c>
      <c r="CK735" s="105">
        <v>0.4</v>
      </c>
      <c r="CL735" s="106" t="s">
        <v>66</v>
      </c>
      <c r="CN735" s="100">
        <f>AVERAGE(CE$6:CE735)</f>
        <v>7573.0136986301368</v>
      </c>
      <c r="CO735" s="100">
        <f>AVERAGE(CI$6:CI735)</f>
        <v>2099.7589041095889</v>
      </c>
      <c r="CP735" s="100">
        <f>AVERAGE(CJ$6:CJ735)</f>
        <v>5473.2547945205479</v>
      </c>
    </row>
    <row r="736" spans="2:94" ht="16" x14ac:dyDescent="0.2">
      <c r="B736" s="103">
        <v>731</v>
      </c>
      <c r="C736" s="103">
        <v>4</v>
      </c>
      <c r="D736" s="103">
        <v>5</v>
      </c>
      <c r="E736" s="103">
        <v>1</v>
      </c>
      <c r="F736" s="104">
        <v>74</v>
      </c>
      <c r="G736" s="103">
        <v>8</v>
      </c>
      <c r="H736" s="103">
        <v>9</v>
      </c>
      <c r="I736" s="104">
        <v>1800</v>
      </c>
      <c r="J736" s="103">
        <v>5</v>
      </c>
      <c r="K736" s="104">
        <v>750</v>
      </c>
      <c r="L736" s="104">
        <v>4800</v>
      </c>
      <c r="M736" s="104">
        <v>500</v>
      </c>
      <c r="N736" s="104">
        <v>0</v>
      </c>
      <c r="O736" s="104">
        <v>610</v>
      </c>
      <c r="P736" s="104">
        <v>1860</v>
      </c>
      <c r="Q736" s="104">
        <v>2940</v>
      </c>
      <c r="R736" s="105">
        <v>0.25</v>
      </c>
      <c r="S736" s="106" t="s">
        <v>66</v>
      </c>
      <c r="U736" s="100">
        <f>AVERAGE(L$6:L736)</f>
        <v>4228.7277701778385</v>
      </c>
      <c r="V736" s="100">
        <f>AVERAGE(P$6:P736)</f>
        <v>1893.6210670314638</v>
      </c>
      <c r="W736" s="100">
        <f>AVERAGE(Q$6:Q736)</f>
        <v>2335.1067031463749</v>
      </c>
      <c r="X736" s="6"/>
      <c r="Z736" s="103">
        <v>731</v>
      </c>
      <c r="AA736" s="103">
        <v>3</v>
      </c>
      <c r="AB736" s="103">
        <v>4</v>
      </c>
      <c r="AC736" s="103">
        <v>0</v>
      </c>
      <c r="AD736" s="104">
        <v>40</v>
      </c>
      <c r="AE736" s="103">
        <v>7</v>
      </c>
      <c r="AF736" s="103">
        <v>7</v>
      </c>
      <c r="AG736" s="104">
        <v>1800</v>
      </c>
      <c r="AH736" s="103">
        <v>4</v>
      </c>
      <c r="AI736" s="104">
        <v>600</v>
      </c>
      <c r="AJ736" s="104">
        <v>4800</v>
      </c>
      <c r="AK736" s="104">
        <v>500</v>
      </c>
      <c r="AL736" s="104">
        <v>0</v>
      </c>
      <c r="AM736" s="104">
        <v>400</v>
      </c>
      <c r="AN736" s="104">
        <v>1500</v>
      </c>
      <c r="AO736" s="104">
        <v>3300</v>
      </c>
      <c r="AP736" s="105">
        <v>0.2</v>
      </c>
      <c r="AQ736" s="106" t="s">
        <v>66</v>
      </c>
      <c r="AS736" s="100">
        <f>AVERAGE(AJ$6:AJ736)</f>
        <v>6119.0150478796168</v>
      </c>
      <c r="AT736" s="100">
        <f>AVERAGE(AN$6:AN736)</f>
        <v>2131.6155950752395</v>
      </c>
      <c r="AU736" s="100">
        <f>AVERAGE(AO$6:AO736)</f>
        <v>3987.3994528043777</v>
      </c>
      <c r="AV736" s="6"/>
      <c r="AX736" s="103">
        <v>731</v>
      </c>
      <c r="AY736" s="103">
        <v>1</v>
      </c>
      <c r="AZ736" s="103">
        <v>5</v>
      </c>
      <c r="BA736" s="103">
        <v>3</v>
      </c>
      <c r="BB736" s="104">
        <v>26</v>
      </c>
      <c r="BC736" s="103">
        <v>8</v>
      </c>
      <c r="BD736" s="103">
        <v>11</v>
      </c>
      <c r="BE736" s="104">
        <v>400</v>
      </c>
      <c r="BF736" s="103">
        <v>10</v>
      </c>
      <c r="BG736" s="104">
        <v>500</v>
      </c>
      <c r="BH736" s="104">
        <v>8900</v>
      </c>
      <c r="BI736" s="104">
        <v>300</v>
      </c>
      <c r="BJ736" s="104">
        <v>0</v>
      </c>
      <c r="BK736" s="104">
        <v>500</v>
      </c>
      <c r="BL736" s="104">
        <v>2300</v>
      </c>
      <c r="BM736" s="104">
        <v>6600</v>
      </c>
      <c r="BN736" s="105">
        <v>0.5</v>
      </c>
      <c r="BO736" s="106" t="str">
        <v>No</v>
      </c>
      <c r="BQ736" s="100">
        <f>AVERAGE(BH$6:BH736)</f>
        <v>7437.4829001367989</v>
      </c>
      <c r="BR736" s="100">
        <f>AVERAGE(BL$6:BL736)</f>
        <v>2063.4145006839944</v>
      </c>
      <c r="BS736" s="100">
        <f>AVERAGE(BM$6:BM736)</f>
        <v>5374.0683994528044</v>
      </c>
      <c r="BT736" s="6"/>
      <c r="BU736" s="103">
        <v>731</v>
      </c>
      <c r="BV736" s="103">
        <v>3</v>
      </c>
      <c r="BW736" s="103">
        <v>4</v>
      </c>
      <c r="BX736" s="103">
        <v>4</v>
      </c>
      <c r="BY736" s="104">
        <v>44</v>
      </c>
      <c r="BZ736" s="103">
        <v>6</v>
      </c>
      <c r="CA736" s="103">
        <v>10</v>
      </c>
      <c r="CB736" s="104">
        <v>1200</v>
      </c>
      <c r="CC736" s="103">
        <v>7</v>
      </c>
      <c r="CD736" s="104">
        <v>400</v>
      </c>
      <c r="CE736" s="104">
        <v>7200</v>
      </c>
      <c r="CF736" s="104">
        <v>300</v>
      </c>
      <c r="CG736" s="104">
        <v>0</v>
      </c>
      <c r="CH736" s="104">
        <v>548</v>
      </c>
      <c r="CI736" s="104">
        <v>1898</v>
      </c>
      <c r="CJ736" s="104">
        <v>5302</v>
      </c>
      <c r="CK736" s="105">
        <v>0.35</v>
      </c>
      <c r="CL736" s="106" t="s">
        <v>66</v>
      </c>
      <c r="CN736" s="100">
        <f>AVERAGE(CE$6:CE736)</f>
        <v>7572.5034199726406</v>
      </c>
      <c r="CO736" s="100">
        <f>AVERAGE(CI$6:CI736)</f>
        <v>2099.4829001367989</v>
      </c>
      <c r="CP736" s="100">
        <f>AVERAGE(CJ$6:CJ736)</f>
        <v>5473.0205198358417</v>
      </c>
    </row>
    <row r="737" spans="2:94" ht="16" x14ac:dyDescent="0.2">
      <c r="B737" s="103">
        <v>732</v>
      </c>
      <c r="C737" s="103">
        <v>0</v>
      </c>
      <c r="D737" s="103">
        <v>3</v>
      </c>
      <c r="E737" s="103">
        <v>3</v>
      </c>
      <c r="F737" s="104">
        <v>37</v>
      </c>
      <c r="G737" s="103">
        <v>7</v>
      </c>
      <c r="H737" s="103">
        <v>10</v>
      </c>
      <c r="I737" s="104">
        <v>0</v>
      </c>
      <c r="J737" s="103">
        <v>10</v>
      </c>
      <c r="K737" s="104">
        <v>450</v>
      </c>
      <c r="L737" s="104">
        <v>4950</v>
      </c>
      <c r="M737" s="104">
        <v>500</v>
      </c>
      <c r="N737" s="104">
        <v>0</v>
      </c>
      <c r="O737" s="104">
        <v>610</v>
      </c>
      <c r="P737" s="104">
        <v>2610</v>
      </c>
      <c r="Q737" s="104">
        <v>2340</v>
      </c>
      <c r="R737" s="105">
        <v>0.5</v>
      </c>
      <c r="S737" s="106" t="s">
        <v>66</v>
      </c>
      <c r="U737" s="100">
        <f>AVERAGE(L$6:L737)</f>
        <v>4229.7131147540986</v>
      </c>
      <c r="V737" s="100">
        <f>AVERAGE(P$6:P737)</f>
        <v>1894.5997267759562</v>
      </c>
      <c r="W737" s="100">
        <f>AVERAGE(Q$6:Q737)</f>
        <v>2335.1133879781419</v>
      </c>
      <c r="X737" s="6"/>
      <c r="Z737" s="103">
        <v>732</v>
      </c>
      <c r="AA737" s="103">
        <v>3</v>
      </c>
      <c r="AB737" s="103">
        <v>5</v>
      </c>
      <c r="AC737" s="103">
        <v>2</v>
      </c>
      <c r="AD737" s="104">
        <v>35</v>
      </c>
      <c r="AE737" s="103">
        <v>6</v>
      </c>
      <c r="AF737" s="103">
        <v>8</v>
      </c>
      <c r="AG737" s="104">
        <v>1800</v>
      </c>
      <c r="AH737" s="103">
        <v>5</v>
      </c>
      <c r="AI737" s="104">
        <v>750</v>
      </c>
      <c r="AJ737" s="104">
        <v>5550</v>
      </c>
      <c r="AK737" s="104">
        <v>500</v>
      </c>
      <c r="AL737" s="104">
        <v>0</v>
      </c>
      <c r="AM737" s="104">
        <v>415</v>
      </c>
      <c r="AN737" s="104">
        <v>1665</v>
      </c>
      <c r="AO737" s="104">
        <v>3885</v>
      </c>
      <c r="AP737" s="105">
        <v>0.25</v>
      </c>
      <c r="AQ737" s="106" t="s">
        <v>66</v>
      </c>
      <c r="AS737" s="100">
        <f>AVERAGE(AJ$6:AJ737)</f>
        <v>6118.2377049180332</v>
      </c>
      <c r="AT737" s="100">
        <f>AVERAGE(AN$6:AN737)</f>
        <v>2130.9781420765025</v>
      </c>
      <c r="AU737" s="100">
        <f>AVERAGE(AO$6:AO737)</f>
        <v>3987.2595628415302</v>
      </c>
      <c r="AV737" s="6"/>
      <c r="AX737" s="103">
        <v>732</v>
      </c>
      <c r="AY737" s="103">
        <v>3</v>
      </c>
      <c r="AZ737" s="103">
        <v>5</v>
      </c>
      <c r="BA737" s="103">
        <v>2</v>
      </c>
      <c r="BB737" s="104">
        <v>40</v>
      </c>
      <c r="BC737" s="103">
        <v>8</v>
      </c>
      <c r="BD737" s="103">
        <v>10</v>
      </c>
      <c r="BE737" s="104">
        <v>1200</v>
      </c>
      <c r="BF737" s="103">
        <v>7</v>
      </c>
      <c r="BG737" s="104">
        <v>500</v>
      </c>
      <c r="BH737" s="104">
        <v>7300</v>
      </c>
      <c r="BI737" s="104">
        <v>300</v>
      </c>
      <c r="BJ737" s="104">
        <v>0</v>
      </c>
      <c r="BK737" s="104">
        <v>520</v>
      </c>
      <c r="BL737" s="104">
        <v>1870</v>
      </c>
      <c r="BM737" s="104">
        <v>5430</v>
      </c>
      <c r="BN737" s="105">
        <v>0.35</v>
      </c>
      <c r="BO737" s="106" t="str">
        <v>No</v>
      </c>
      <c r="BQ737" s="100">
        <f>AVERAGE(BH$6:BH737)</f>
        <v>7437.2950819672133</v>
      </c>
      <c r="BR737" s="100">
        <f>AVERAGE(BL$6:BL737)</f>
        <v>2063.1502732240438</v>
      </c>
      <c r="BS737" s="100">
        <f>AVERAGE(BM$6:BM737)</f>
        <v>5374.1448087431691</v>
      </c>
      <c r="BT737" s="6"/>
      <c r="BU737" s="103">
        <v>732</v>
      </c>
      <c r="BV737" s="103">
        <v>4</v>
      </c>
      <c r="BW737" s="103">
        <v>2</v>
      </c>
      <c r="BX737" s="103">
        <v>1</v>
      </c>
      <c r="BY737" s="104">
        <v>52</v>
      </c>
      <c r="BZ737" s="103">
        <v>9</v>
      </c>
      <c r="CA737" s="103">
        <v>10</v>
      </c>
      <c r="CB737" s="104">
        <v>1600</v>
      </c>
      <c r="CC737" s="103">
        <v>6</v>
      </c>
      <c r="CD737" s="104">
        <v>200</v>
      </c>
      <c r="CE737" s="104">
        <v>6600</v>
      </c>
      <c r="CF737" s="104">
        <v>300</v>
      </c>
      <c r="CG737" s="104">
        <v>0</v>
      </c>
      <c r="CH737" s="104">
        <v>552</v>
      </c>
      <c r="CI737" s="104">
        <v>1752</v>
      </c>
      <c r="CJ737" s="104">
        <v>4848</v>
      </c>
      <c r="CK737" s="105">
        <v>0.3</v>
      </c>
      <c r="CL737" s="106" t="s">
        <v>66</v>
      </c>
      <c r="CN737" s="100">
        <f>AVERAGE(CE$6:CE737)</f>
        <v>7571.1748633879779</v>
      </c>
      <c r="CO737" s="100">
        <f>AVERAGE(CI$6:CI737)</f>
        <v>2099.0081967213114</v>
      </c>
      <c r="CP737" s="100">
        <f>AVERAGE(CJ$6:CJ737)</f>
        <v>5472.166666666667</v>
      </c>
    </row>
    <row r="738" spans="2:94" ht="16" x14ac:dyDescent="0.2">
      <c r="B738" s="103">
        <v>733</v>
      </c>
      <c r="C738" s="103">
        <v>1</v>
      </c>
      <c r="D738" s="103">
        <v>3</v>
      </c>
      <c r="E738" s="103">
        <v>0</v>
      </c>
      <c r="F738" s="104">
        <v>56</v>
      </c>
      <c r="G738" s="103">
        <v>5</v>
      </c>
      <c r="H738" s="103">
        <v>5</v>
      </c>
      <c r="I738" s="104">
        <v>450</v>
      </c>
      <c r="J738" s="103">
        <v>4</v>
      </c>
      <c r="K738" s="104">
        <v>450</v>
      </c>
      <c r="L738" s="104">
        <v>2700</v>
      </c>
      <c r="M738" s="104">
        <v>500</v>
      </c>
      <c r="N738" s="104">
        <v>0</v>
      </c>
      <c r="O738" s="104">
        <v>464</v>
      </c>
      <c r="P738" s="104">
        <v>1564</v>
      </c>
      <c r="Q738" s="104">
        <v>1136</v>
      </c>
      <c r="R738" s="105">
        <v>0.2</v>
      </c>
      <c r="S738" s="106" t="s">
        <v>66</v>
      </c>
      <c r="U738" s="100">
        <f>AVERAGE(L$6:L738)</f>
        <v>4227.6261937244199</v>
      </c>
      <c r="V738" s="100">
        <f>AVERAGE(P$6:P738)</f>
        <v>1894.1487039563438</v>
      </c>
      <c r="W738" s="100">
        <f>AVERAGE(Q$6:Q738)</f>
        <v>2333.4774897680763</v>
      </c>
      <c r="X738" s="6"/>
      <c r="Z738" s="103">
        <v>733</v>
      </c>
      <c r="AA738" s="103">
        <v>3</v>
      </c>
      <c r="AB738" s="103">
        <v>2</v>
      </c>
      <c r="AC738" s="103">
        <v>1</v>
      </c>
      <c r="AD738" s="104">
        <v>26</v>
      </c>
      <c r="AE738" s="103">
        <v>9</v>
      </c>
      <c r="AF738" s="103">
        <v>10</v>
      </c>
      <c r="AG738" s="104">
        <v>1800</v>
      </c>
      <c r="AH738" s="103">
        <v>7</v>
      </c>
      <c r="AI738" s="104">
        <v>300</v>
      </c>
      <c r="AJ738" s="104">
        <v>6300</v>
      </c>
      <c r="AK738" s="104">
        <v>500</v>
      </c>
      <c r="AL738" s="104">
        <v>0</v>
      </c>
      <c r="AM738" s="104">
        <v>422</v>
      </c>
      <c r="AN738" s="104">
        <v>1972</v>
      </c>
      <c r="AO738" s="104">
        <v>4328</v>
      </c>
      <c r="AP738" s="105">
        <v>0.35</v>
      </c>
      <c r="AQ738" s="106" t="s">
        <v>66</v>
      </c>
      <c r="AS738" s="100">
        <f>AVERAGE(AJ$6:AJ738)</f>
        <v>6118.485675306958</v>
      </c>
      <c r="AT738" s="100">
        <f>AVERAGE(AN$6:AN738)</f>
        <v>2130.7612551159618</v>
      </c>
      <c r="AU738" s="100">
        <f>AVERAGE(AO$6:AO738)</f>
        <v>3987.7244201909957</v>
      </c>
      <c r="AV738" s="6"/>
      <c r="AX738" s="103">
        <v>733</v>
      </c>
      <c r="AY738" s="103">
        <v>4</v>
      </c>
      <c r="AZ738" s="103">
        <v>3</v>
      </c>
      <c r="BA738" s="103">
        <v>2</v>
      </c>
      <c r="BB738" s="104">
        <v>56</v>
      </c>
      <c r="BC738" s="103">
        <v>7</v>
      </c>
      <c r="BD738" s="103">
        <v>9</v>
      </c>
      <c r="BE738" s="104">
        <v>1600</v>
      </c>
      <c r="BF738" s="103">
        <v>5</v>
      </c>
      <c r="BG738" s="104">
        <v>300</v>
      </c>
      <c r="BH738" s="104">
        <v>5900</v>
      </c>
      <c r="BI738" s="104">
        <v>300</v>
      </c>
      <c r="BJ738" s="104">
        <v>0</v>
      </c>
      <c r="BK738" s="104">
        <v>520</v>
      </c>
      <c r="BL738" s="104">
        <v>1570</v>
      </c>
      <c r="BM738" s="104">
        <v>4330</v>
      </c>
      <c r="BN738" s="105">
        <v>0.25</v>
      </c>
      <c r="BO738" s="106" t="str">
        <v>No</v>
      </c>
      <c r="BQ738" s="100">
        <f>AVERAGE(BH$6:BH738)</f>
        <v>7435.1978171896317</v>
      </c>
      <c r="BR738" s="100">
        <f>AVERAGE(BL$6:BL738)</f>
        <v>2062.4774897680763</v>
      </c>
      <c r="BS738" s="100">
        <f>AVERAGE(BM$6:BM738)</f>
        <v>5372.7203274215553</v>
      </c>
      <c r="BT738" s="6"/>
      <c r="BU738" s="103">
        <v>733</v>
      </c>
      <c r="BV738" s="103">
        <v>3</v>
      </c>
      <c r="BW738" s="103">
        <v>4</v>
      </c>
      <c r="BX738" s="103">
        <v>1</v>
      </c>
      <c r="BY738" s="104">
        <v>38</v>
      </c>
      <c r="BZ738" s="103">
        <v>9</v>
      </c>
      <c r="CA738" s="103">
        <v>10</v>
      </c>
      <c r="CB738" s="104">
        <v>1200</v>
      </c>
      <c r="CC738" s="103">
        <v>7</v>
      </c>
      <c r="CD738" s="104">
        <v>400</v>
      </c>
      <c r="CE738" s="104">
        <v>7200</v>
      </c>
      <c r="CF738" s="104">
        <v>300</v>
      </c>
      <c r="CG738" s="104">
        <v>0</v>
      </c>
      <c r="CH738" s="104">
        <v>506</v>
      </c>
      <c r="CI738" s="104">
        <v>1856</v>
      </c>
      <c r="CJ738" s="104">
        <v>5344</v>
      </c>
      <c r="CK738" s="105">
        <v>0.35</v>
      </c>
      <c r="CL738" s="106" t="s">
        <v>66</v>
      </c>
      <c r="CN738" s="100">
        <f>AVERAGE(CE$6:CE738)</f>
        <v>7570.6684856753072</v>
      </c>
      <c r="CO738" s="100">
        <f>AVERAGE(CI$6:CI738)</f>
        <v>2098.6766712141884</v>
      </c>
      <c r="CP738" s="100">
        <f>AVERAGE(CJ$6:CJ738)</f>
        <v>5471.9918144611183</v>
      </c>
    </row>
    <row r="739" spans="2:94" ht="16" x14ac:dyDescent="0.2">
      <c r="B739" s="103">
        <v>734</v>
      </c>
      <c r="C739" s="103">
        <v>3</v>
      </c>
      <c r="D739" s="103">
        <v>5</v>
      </c>
      <c r="E739" s="103">
        <v>2</v>
      </c>
      <c r="F739" s="104">
        <v>49</v>
      </c>
      <c r="G739" s="103">
        <v>6</v>
      </c>
      <c r="H739" s="103">
        <v>8</v>
      </c>
      <c r="I739" s="104">
        <v>1350</v>
      </c>
      <c r="J739" s="103">
        <v>5</v>
      </c>
      <c r="K739" s="104">
        <v>750</v>
      </c>
      <c r="L739" s="104">
        <v>4350</v>
      </c>
      <c r="M739" s="104">
        <v>500</v>
      </c>
      <c r="N739" s="104">
        <v>0</v>
      </c>
      <c r="O739" s="104">
        <v>485</v>
      </c>
      <c r="P739" s="104">
        <v>1735</v>
      </c>
      <c r="Q739" s="104">
        <v>2615</v>
      </c>
      <c r="R739" s="105">
        <v>0.25</v>
      </c>
      <c r="S739" s="106" t="s">
        <v>66</v>
      </c>
      <c r="U739" s="100">
        <f>AVERAGE(L$6:L739)</f>
        <v>4227.792915531335</v>
      </c>
      <c r="V739" s="100">
        <f>AVERAGE(P$6:P739)</f>
        <v>1893.9318801089919</v>
      </c>
      <c r="W739" s="100">
        <f>AVERAGE(Q$6:Q739)</f>
        <v>2333.8610354223433</v>
      </c>
      <c r="X739" s="6"/>
      <c r="Z739" s="103">
        <v>734</v>
      </c>
      <c r="AA739" s="103">
        <v>1</v>
      </c>
      <c r="AB739" s="103">
        <v>3</v>
      </c>
      <c r="AC739" s="103">
        <v>1</v>
      </c>
      <c r="AD739" s="104">
        <v>46</v>
      </c>
      <c r="AE739" s="103">
        <v>4</v>
      </c>
      <c r="AF739" s="103">
        <v>5</v>
      </c>
      <c r="AG739" s="104">
        <v>600</v>
      </c>
      <c r="AH739" s="103">
        <v>4</v>
      </c>
      <c r="AI739" s="104">
        <v>450</v>
      </c>
      <c r="AJ739" s="104">
        <v>3450</v>
      </c>
      <c r="AK739" s="104">
        <v>500</v>
      </c>
      <c r="AL739" s="104">
        <v>0</v>
      </c>
      <c r="AM739" s="104">
        <v>424</v>
      </c>
      <c r="AN739" s="104">
        <v>1524</v>
      </c>
      <c r="AO739" s="104">
        <v>1926</v>
      </c>
      <c r="AP739" s="105">
        <v>0.2</v>
      </c>
      <c r="AQ739" s="106" t="s">
        <v>66</v>
      </c>
      <c r="AS739" s="100">
        <f>AVERAGE(AJ$6:AJ739)</f>
        <v>6114.8501362397819</v>
      </c>
      <c r="AT739" s="100">
        <f>AVERAGE(AN$6:AN739)</f>
        <v>2129.9346049046321</v>
      </c>
      <c r="AU739" s="100">
        <f>AVERAGE(AO$6:AO739)</f>
        <v>3984.9155313351498</v>
      </c>
      <c r="AV739" s="6"/>
      <c r="AX739" s="103">
        <v>734</v>
      </c>
      <c r="AY739" s="103">
        <v>3</v>
      </c>
      <c r="AZ739" s="103">
        <v>3</v>
      </c>
      <c r="BA739" s="103">
        <v>2</v>
      </c>
      <c r="BB739" s="104">
        <v>27</v>
      </c>
      <c r="BC739" s="103">
        <v>9</v>
      </c>
      <c r="BD739" s="103">
        <v>11</v>
      </c>
      <c r="BE739" s="104">
        <v>1200</v>
      </c>
      <c r="BF739" s="103">
        <v>8</v>
      </c>
      <c r="BG739" s="104">
        <v>300</v>
      </c>
      <c r="BH739" s="104">
        <v>7900</v>
      </c>
      <c r="BI739" s="104">
        <v>300</v>
      </c>
      <c r="BJ739" s="104">
        <v>0</v>
      </c>
      <c r="BK739" s="104">
        <v>456</v>
      </c>
      <c r="BL739" s="104">
        <v>1956</v>
      </c>
      <c r="BM739" s="104">
        <v>5944</v>
      </c>
      <c r="BN739" s="105">
        <v>0.4</v>
      </c>
      <c r="BO739" s="106" t="str">
        <v>No</v>
      </c>
      <c r="BQ739" s="100">
        <f>AVERAGE(BH$6:BH739)</f>
        <v>7435.8310626702996</v>
      </c>
      <c r="BR739" s="100">
        <f>AVERAGE(BL$6:BL739)</f>
        <v>2062.3324250681198</v>
      </c>
      <c r="BS739" s="100">
        <f>AVERAGE(BM$6:BM739)</f>
        <v>5373.4986376021798</v>
      </c>
      <c r="BT739" s="6"/>
      <c r="BU739" s="103">
        <v>734</v>
      </c>
      <c r="BV739" s="103">
        <v>4</v>
      </c>
      <c r="BW739" s="103">
        <v>3</v>
      </c>
      <c r="BX739" s="103">
        <v>3</v>
      </c>
      <c r="BY739" s="104">
        <v>41</v>
      </c>
      <c r="BZ739" s="103">
        <v>9</v>
      </c>
      <c r="CA739" s="103">
        <v>12</v>
      </c>
      <c r="CB739" s="104">
        <v>1600</v>
      </c>
      <c r="CC739" s="103">
        <v>8</v>
      </c>
      <c r="CD739" s="104">
        <v>300</v>
      </c>
      <c r="CE739" s="104">
        <v>8300</v>
      </c>
      <c r="CF739" s="104">
        <v>300</v>
      </c>
      <c r="CG739" s="104">
        <v>0</v>
      </c>
      <c r="CH739" s="104">
        <v>568</v>
      </c>
      <c r="CI739" s="104">
        <v>2068</v>
      </c>
      <c r="CJ739" s="104">
        <v>6232</v>
      </c>
      <c r="CK739" s="105">
        <v>0.4</v>
      </c>
      <c r="CL739" s="106" t="s">
        <v>66</v>
      </c>
      <c r="CN739" s="100">
        <f>AVERAGE(CE$6:CE739)</f>
        <v>7571.6621253405992</v>
      </c>
      <c r="CO739" s="100">
        <f>AVERAGE(CI$6:CI739)</f>
        <v>2098.634877384196</v>
      </c>
      <c r="CP739" s="100">
        <f>AVERAGE(CJ$6:CJ739)</f>
        <v>5473.0272479564037</v>
      </c>
    </row>
    <row r="740" spans="2:94" ht="16" x14ac:dyDescent="0.2">
      <c r="B740" s="103">
        <v>735</v>
      </c>
      <c r="C740" s="103">
        <v>3</v>
      </c>
      <c r="D740" s="103">
        <v>4</v>
      </c>
      <c r="E740" s="103">
        <v>1</v>
      </c>
      <c r="F740" s="104">
        <v>70</v>
      </c>
      <c r="G740" s="103">
        <v>5</v>
      </c>
      <c r="H740" s="103">
        <v>6</v>
      </c>
      <c r="I740" s="104">
        <v>1350</v>
      </c>
      <c r="J740" s="103">
        <v>3</v>
      </c>
      <c r="K740" s="104">
        <v>600</v>
      </c>
      <c r="L740" s="104">
        <v>3300</v>
      </c>
      <c r="M740" s="104">
        <v>500</v>
      </c>
      <c r="N740" s="104">
        <v>0</v>
      </c>
      <c r="O740" s="104">
        <v>450</v>
      </c>
      <c r="P740" s="104">
        <v>1400</v>
      </c>
      <c r="Q740" s="104">
        <v>1900</v>
      </c>
      <c r="R740" s="105">
        <v>0.15</v>
      </c>
      <c r="S740" s="106" t="s">
        <v>66</v>
      </c>
      <c r="U740" s="100">
        <f>AVERAGE(L$6:L740)</f>
        <v>4226.5306122448983</v>
      </c>
      <c r="V740" s="100">
        <f>AVERAGE(P$6:P740)</f>
        <v>1893.2598639455782</v>
      </c>
      <c r="W740" s="100">
        <f>AVERAGE(Q$6:Q740)</f>
        <v>2333.2707482993196</v>
      </c>
      <c r="X740" s="6"/>
      <c r="Z740" s="103">
        <v>735</v>
      </c>
      <c r="AA740" s="103">
        <v>4</v>
      </c>
      <c r="AB740" s="103">
        <v>4</v>
      </c>
      <c r="AC740" s="103">
        <v>2</v>
      </c>
      <c r="AD740" s="104">
        <v>33</v>
      </c>
      <c r="AE740" s="103">
        <v>6</v>
      </c>
      <c r="AF740" s="103">
        <v>8</v>
      </c>
      <c r="AG740" s="104">
        <v>2400</v>
      </c>
      <c r="AH740" s="103">
        <v>4</v>
      </c>
      <c r="AI740" s="104">
        <v>600</v>
      </c>
      <c r="AJ740" s="104">
        <v>5400</v>
      </c>
      <c r="AK740" s="104">
        <v>500</v>
      </c>
      <c r="AL740" s="104">
        <v>0</v>
      </c>
      <c r="AM740" s="104">
        <v>372</v>
      </c>
      <c r="AN740" s="104">
        <v>1472</v>
      </c>
      <c r="AO740" s="104">
        <v>3928</v>
      </c>
      <c r="AP740" s="105">
        <v>0.2</v>
      </c>
      <c r="AQ740" s="106" t="s">
        <v>66</v>
      </c>
      <c r="AS740" s="100">
        <f>AVERAGE(AJ$6:AJ740)</f>
        <v>6113.8775510204077</v>
      </c>
      <c r="AT740" s="100">
        <f>AVERAGE(AN$6:AN740)</f>
        <v>2129.0394557823129</v>
      </c>
      <c r="AU740" s="100">
        <f>AVERAGE(AO$6:AO740)</f>
        <v>3984.8380952380953</v>
      </c>
      <c r="AV740" s="6"/>
      <c r="AX740" s="103">
        <v>735</v>
      </c>
      <c r="AY740" s="103">
        <v>2</v>
      </c>
      <c r="AZ740" s="103">
        <v>2</v>
      </c>
      <c r="BA740" s="103">
        <v>3</v>
      </c>
      <c r="BB740" s="104">
        <v>38</v>
      </c>
      <c r="BC740" s="103">
        <v>8</v>
      </c>
      <c r="BD740" s="103">
        <v>11</v>
      </c>
      <c r="BE740" s="104">
        <v>800</v>
      </c>
      <c r="BF740" s="103">
        <v>9</v>
      </c>
      <c r="BG740" s="104">
        <v>200</v>
      </c>
      <c r="BH740" s="104">
        <v>8200</v>
      </c>
      <c r="BI740" s="104">
        <v>300</v>
      </c>
      <c r="BJ740" s="104">
        <v>0</v>
      </c>
      <c r="BK740" s="104">
        <v>582</v>
      </c>
      <c r="BL740" s="104">
        <v>2232</v>
      </c>
      <c r="BM740" s="104">
        <v>5968</v>
      </c>
      <c r="BN740" s="105">
        <v>0.45</v>
      </c>
      <c r="BO740" s="106" t="str">
        <v>No</v>
      </c>
      <c r="BQ740" s="100">
        <f>AVERAGE(BH$6:BH740)</f>
        <v>7436.8707482993195</v>
      </c>
      <c r="BR740" s="100">
        <f>AVERAGE(BL$6:BL740)</f>
        <v>2062.5632653061225</v>
      </c>
      <c r="BS740" s="100">
        <f>AVERAGE(BM$6:BM740)</f>
        <v>5374.3074829931975</v>
      </c>
      <c r="BT740" s="6"/>
      <c r="BU740" s="103">
        <v>735</v>
      </c>
      <c r="BV740" s="103">
        <v>4</v>
      </c>
      <c r="BW740" s="103">
        <v>2</v>
      </c>
      <c r="BX740" s="103">
        <v>3</v>
      </c>
      <c r="BY740" s="104">
        <v>46</v>
      </c>
      <c r="BZ740" s="103">
        <v>6</v>
      </c>
      <c r="CA740" s="103">
        <v>9</v>
      </c>
      <c r="CB740" s="104">
        <v>1600</v>
      </c>
      <c r="CC740" s="103">
        <v>5</v>
      </c>
      <c r="CD740" s="104">
        <v>200</v>
      </c>
      <c r="CE740" s="104">
        <v>5800</v>
      </c>
      <c r="CF740" s="104">
        <v>300</v>
      </c>
      <c r="CG740" s="104">
        <v>0</v>
      </c>
      <c r="CH740" s="104">
        <v>470</v>
      </c>
      <c r="CI740" s="104">
        <v>1520</v>
      </c>
      <c r="CJ740" s="104">
        <v>4280</v>
      </c>
      <c r="CK740" s="105">
        <v>0.25</v>
      </c>
      <c r="CL740" s="106" t="s">
        <v>66</v>
      </c>
      <c r="CN740" s="100">
        <f>AVERAGE(CE$6:CE740)</f>
        <v>7569.2517006802718</v>
      </c>
      <c r="CO740" s="100">
        <f>AVERAGE(CI$6:CI740)</f>
        <v>2097.847619047619</v>
      </c>
      <c r="CP740" s="100">
        <f>AVERAGE(CJ$6:CJ740)</f>
        <v>5471.4040816326533</v>
      </c>
    </row>
    <row r="741" spans="2:94" ht="16" x14ac:dyDescent="0.2">
      <c r="B741" s="103">
        <v>736</v>
      </c>
      <c r="C741" s="103">
        <v>3</v>
      </c>
      <c r="D741" s="103">
        <v>4</v>
      </c>
      <c r="E741" s="103">
        <v>0</v>
      </c>
      <c r="F741" s="104">
        <v>50</v>
      </c>
      <c r="G741" s="103">
        <v>4</v>
      </c>
      <c r="H741" s="103">
        <v>4</v>
      </c>
      <c r="I741" s="104">
        <v>1350</v>
      </c>
      <c r="J741" s="103">
        <v>1</v>
      </c>
      <c r="K741" s="104">
        <v>600</v>
      </c>
      <c r="L741" s="104">
        <v>2400</v>
      </c>
      <c r="M741" s="104">
        <v>500</v>
      </c>
      <c r="N741" s="104">
        <v>0</v>
      </c>
      <c r="O741" s="104">
        <v>290</v>
      </c>
      <c r="P741" s="104">
        <v>940</v>
      </c>
      <c r="Q741" s="104">
        <v>1460</v>
      </c>
      <c r="R741" s="105">
        <v>0.05</v>
      </c>
      <c r="S741" s="106" t="s">
        <v>66</v>
      </c>
      <c r="U741" s="100">
        <f>AVERAGE(L$6:L741)</f>
        <v>4224.048913043478</v>
      </c>
      <c r="V741" s="100">
        <f>AVERAGE(P$6:P741)</f>
        <v>1891.9646739130435</v>
      </c>
      <c r="W741" s="100">
        <f>AVERAGE(Q$6:Q741)</f>
        <v>2332.084239130435</v>
      </c>
      <c r="X741" s="6"/>
      <c r="Z741" s="103">
        <v>736</v>
      </c>
      <c r="AA741" s="103">
        <v>2</v>
      </c>
      <c r="AB741" s="103">
        <v>4</v>
      </c>
      <c r="AC741" s="103">
        <v>3</v>
      </c>
      <c r="AD741" s="104">
        <v>40</v>
      </c>
      <c r="AE741" s="103">
        <v>9</v>
      </c>
      <c r="AF741" s="103">
        <v>12</v>
      </c>
      <c r="AG741" s="104">
        <v>1200</v>
      </c>
      <c r="AH741" s="103">
        <v>10</v>
      </c>
      <c r="AI741" s="104">
        <v>600</v>
      </c>
      <c r="AJ741" s="104">
        <v>7800</v>
      </c>
      <c r="AK741" s="104">
        <v>500</v>
      </c>
      <c r="AL741" s="104">
        <v>0</v>
      </c>
      <c r="AM741" s="104">
        <v>640</v>
      </c>
      <c r="AN741" s="104">
        <v>2640</v>
      </c>
      <c r="AO741" s="104">
        <v>5160</v>
      </c>
      <c r="AP741" s="105">
        <v>0.5</v>
      </c>
      <c r="AQ741" s="106" t="s">
        <v>66</v>
      </c>
      <c r="AS741" s="100">
        <f>AVERAGE(AJ$6:AJ741)</f>
        <v>6116.16847826087</v>
      </c>
      <c r="AT741" s="100">
        <f>AVERAGE(AN$6:AN741)</f>
        <v>2129.733695652174</v>
      </c>
      <c r="AU741" s="100">
        <f>AVERAGE(AO$6:AO741)</f>
        <v>3986.4347826086955</v>
      </c>
      <c r="AV741" s="6"/>
      <c r="AX741" s="103">
        <v>736</v>
      </c>
      <c r="AY741" s="103">
        <v>5</v>
      </c>
      <c r="AZ741" s="103">
        <v>3</v>
      </c>
      <c r="BA741" s="103">
        <v>1</v>
      </c>
      <c r="BB741" s="104">
        <v>59</v>
      </c>
      <c r="BC741" s="103">
        <v>10</v>
      </c>
      <c r="BD741" s="103">
        <v>11</v>
      </c>
      <c r="BE741" s="104">
        <v>2000</v>
      </c>
      <c r="BF741" s="103">
        <v>6</v>
      </c>
      <c r="BG741" s="104">
        <v>300</v>
      </c>
      <c r="BH741" s="104">
        <v>7100</v>
      </c>
      <c r="BI741" s="104">
        <v>300</v>
      </c>
      <c r="BJ741" s="104">
        <v>0</v>
      </c>
      <c r="BK741" s="104">
        <v>594</v>
      </c>
      <c r="BL741" s="104">
        <v>1794</v>
      </c>
      <c r="BM741" s="104">
        <v>5306</v>
      </c>
      <c r="BN741" s="105">
        <v>0.3</v>
      </c>
      <c r="BO741" s="106" t="str">
        <v>No</v>
      </c>
      <c r="BQ741" s="100">
        <f>AVERAGE(BH$6:BH741)</f>
        <v>7436.413043478261</v>
      </c>
      <c r="BR741" s="100">
        <f>AVERAGE(BL$6:BL741)</f>
        <v>2062.1983695652175</v>
      </c>
      <c r="BS741" s="100">
        <f>AVERAGE(BM$6:BM741)</f>
        <v>5374.214673913043</v>
      </c>
      <c r="BT741" s="6"/>
      <c r="BU741" s="103">
        <v>736</v>
      </c>
      <c r="BV741" s="103">
        <v>4</v>
      </c>
      <c r="BW741" s="103">
        <v>3</v>
      </c>
      <c r="BX741" s="103">
        <v>2</v>
      </c>
      <c r="BY741" s="104">
        <v>62</v>
      </c>
      <c r="BZ741" s="103">
        <v>8</v>
      </c>
      <c r="CA741" s="103">
        <v>10</v>
      </c>
      <c r="CB741" s="104">
        <v>1600</v>
      </c>
      <c r="CC741" s="103">
        <v>6</v>
      </c>
      <c r="CD741" s="104">
        <v>300</v>
      </c>
      <c r="CE741" s="104">
        <v>6700</v>
      </c>
      <c r="CF741" s="104">
        <v>300</v>
      </c>
      <c r="CG741" s="104">
        <v>0</v>
      </c>
      <c r="CH741" s="104">
        <v>612</v>
      </c>
      <c r="CI741" s="104">
        <v>1812</v>
      </c>
      <c r="CJ741" s="104">
        <v>4888</v>
      </c>
      <c r="CK741" s="105">
        <v>0.3</v>
      </c>
      <c r="CL741" s="106" t="s">
        <v>66</v>
      </c>
      <c r="CN741" s="100">
        <f>AVERAGE(CE$6:CE741)</f>
        <v>7568.070652173913</v>
      </c>
      <c r="CO741" s="100">
        <f>AVERAGE(CI$6:CI741)</f>
        <v>2097.459239130435</v>
      </c>
      <c r="CP741" s="100">
        <f>AVERAGE(CJ$6:CJ741)</f>
        <v>5470.611413043478</v>
      </c>
    </row>
    <row r="742" spans="2:94" ht="16" x14ac:dyDescent="0.2">
      <c r="B742" s="103">
        <v>737</v>
      </c>
      <c r="C742" s="103">
        <v>4</v>
      </c>
      <c r="D742" s="103">
        <v>4</v>
      </c>
      <c r="E742" s="103">
        <v>0</v>
      </c>
      <c r="F742" s="104">
        <v>53</v>
      </c>
      <c r="G742" s="103">
        <v>7</v>
      </c>
      <c r="H742" s="103">
        <v>7</v>
      </c>
      <c r="I742" s="104">
        <v>1800</v>
      </c>
      <c r="J742" s="103">
        <v>3</v>
      </c>
      <c r="K742" s="104">
        <v>600</v>
      </c>
      <c r="L742" s="104">
        <v>3750</v>
      </c>
      <c r="M742" s="104">
        <v>500</v>
      </c>
      <c r="N742" s="104">
        <v>0</v>
      </c>
      <c r="O742" s="104">
        <v>399</v>
      </c>
      <c r="P742" s="104">
        <v>1349</v>
      </c>
      <c r="Q742" s="104">
        <v>2401</v>
      </c>
      <c r="R742" s="105">
        <v>0.15</v>
      </c>
      <c r="S742" s="106" t="s">
        <v>66</v>
      </c>
      <c r="U742" s="100">
        <f>AVERAGE(L$6:L742)</f>
        <v>4223.4056987788335</v>
      </c>
      <c r="V742" s="100">
        <f>AVERAGE(P$6:P742)</f>
        <v>1891.2279511533243</v>
      </c>
      <c r="W742" s="100">
        <f>AVERAGE(Q$6:Q742)</f>
        <v>2332.1777476255088</v>
      </c>
      <c r="X742" s="6"/>
      <c r="Z742" s="103">
        <v>737</v>
      </c>
      <c r="AA742" s="103">
        <v>3</v>
      </c>
      <c r="AB742" s="103">
        <v>4</v>
      </c>
      <c r="AC742" s="103">
        <v>4</v>
      </c>
      <c r="AD742" s="104">
        <v>65</v>
      </c>
      <c r="AE742" s="103">
        <v>8</v>
      </c>
      <c r="AF742" s="103">
        <v>12</v>
      </c>
      <c r="AG742" s="104">
        <v>1800</v>
      </c>
      <c r="AH742" s="103">
        <v>9</v>
      </c>
      <c r="AI742" s="104">
        <v>600</v>
      </c>
      <c r="AJ742" s="104">
        <v>7800</v>
      </c>
      <c r="AK742" s="104">
        <v>500</v>
      </c>
      <c r="AL742" s="104">
        <v>0</v>
      </c>
      <c r="AM742" s="104">
        <v>825</v>
      </c>
      <c r="AN742" s="104">
        <v>2675</v>
      </c>
      <c r="AO742" s="104">
        <v>5125</v>
      </c>
      <c r="AP742" s="105">
        <v>0.45</v>
      </c>
      <c r="AQ742" s="106" t="s">
        <v>66</v>
      </c>
      <c r="AS742" s="100">
        <f>AVERAGE(AJ$6:AJ742)</f>
        <v>6118.4531886024424</v>
      </c>
      <c r="AT742" s="100">
        <f>AVERAGE(AN$6:AN742)</f>
        <v>2130.473541383989</v>
      </c>
      <c r="AU742" s="100">
        <f>AVERAGE(AO$6:AO742)</f>
        <v>3987.979647218453</v>
      </c>
      <c r="AV742" s="6"/>
      <c r="AX742" s="103">
        <v>737</v>
      </c>
      <c r="AY742" s="103">
        <v>2</v>
      </c>
      <c r="AZ742" s="103">
        <v>3</v>
      </c>
      <c r="BA742" s="103">
        <v>2</v>
      </c>
      <c r="BB742" s="104">
        <v>45</v>
      </c>
      <c r="BC742" s="103">
        <v>9</v>
      </c>
      <c r="BD742" s="103">
        <v>11</v>
      </c>
      <c r="BE742" s="104">
        <v>800</v>
      </c>
      <c r="BF742" s="103">
        <v>9</v>
      </c>
      <c r="BG742" s="104">
        <v>300</v>
      </c>
      <c r="BH742" s="104">
        <v>8300</v>
      </c>
      <c r="BI742" s="104">
        <v>300</v>
      </c>
      <c r="BJ742" s="104">
        <v>0</v>
      </c>
      <c r="BK742" s="104">
        <v>645</v>
      </c>
      <c r="BL742" s="104">
        <v>2295</v>
      </c>
      <c r="BM742" s="104">
        <v>6005</v>
      </c>
      <c r="BN742" s="105">
        <v>0.45</v>
      </c>
      <c r="BO742" s="106" t="str">
        <v>No</v>
      </c>
      <c r="BQ742" s="100">
        <f>AVERAGE(BH$6:BH742)</f>
        <v>7437.5848032564454</v>
      </c>
      <c r="BR742" s="100">
        <f>AVERAGE(BL$6:BL742)</f>
        <v>2062.5142469470829</v>
      </c>
      <c r="BS742" s="100">
        <f>AVERAGE(BM$6:BM742)</f>
        <v>5375.0705563093625</v>
      </c>
      <c r="BT742" s="6"/>
      <c r="BU742" s="103">
        <v>737</v>
      </c>
      <c r="BV742" s="103">
        <v>2</v>
      </c>
      <c r="BW742" s="103">
        <v>2</v>
      </c>
      <c r="BX742" s="103">
        <v>1</v>
      </c>
      <c r="BY742" s="104">
        <v>58</v>
      </c>
      <c r="BZ742" s="103">
        <v>5</v>
      </c>
      <c r="CA742" s="103">
        <v>6</v>
      </c>
      <c r="CB742" s="104">
        <v>800</v>
      </c>
      <c r="CC742" s="103">
        <v>4</v>
      </c>
      <c r="CD742" s="104">
        <v>200</v>
      </c>
      <c r="CE742" s="104">
        <v>4200</v>
      </c>
      <c r="CF742" s="104">
        <v>300</v>
      </c>
      <c r="CG742" s="104">
        <v>0</v>
      </c>
      <c r="CH742" s="104">
        <v>472</v>
      </c>
      <c r="CI742" s="104">
        <v>1372</v>
      </c>
      <c r="CJ742" s="104">
        <v>2828</v>
      </c>
      <c r="CK742" s="105">
        <v>0.2</v>
      </c>
      <c r="CL742" s="106" t="s">
        <v>66</v>
      </c>
      <c r="CN742" s="100">
        <f>AVERAGE(CE$6:CE742)</f>
        <v>7563.5006784260513</v>
      </c>
      <c r="CO742" s="100">
        <f>AVERAGE(CI$6:CI742)</f>
        <v>2096.4748982360925</v>
      </c>
      <c r="CP742" s="100">
        <f>AVERAGE(CJ$6:CJ742)</f>
        <v>5467.0257801899597</v>
      </c>
    </row>
    <row r="743" spans="2:94" ht="16" x14ac:dyDescent="0.2">
      <c r="B743" s="103">
        <v>738</v>
      </c>
      <c r="C743" s="103">
        <v>4</v>
      </c>
      <c r="D743" s="103">
        <v>5</v>
      </c>
      <c r="E743" s="103">
        <v>3</v>
      </c>
      <c r="F743" s="104">
        <v>66</v>
      </c>
      <c r="G743" s="103">
        <v>3</v>
      </c>
      <c r="H743" s="103">
        <v>6</v>
      </c>
      <c r="I743" s="104">
        <v>1800</v>
      </c>
      <c r="J743" s="103">
        <v>2</v>
      </c>
      <c r="K743" s="104">
        <v>750</v>
      </c>
      <c r="L743" s="104">
        <v>3450</v>
      </c>
      <c r="M743" s="104">
        <v>500</v>
      </c>
      <c r="N743" s="104">
        <v>0</v>
      </c>
      <c r="O743" s="104">
        <v>372</v>
      </c>
      <c r="P743" s="104">
        <v>1172</v>
      </c>
      <c r="Q743" s="104">
        <v>2278</v>
      </c>
      <c r="R743" s="105">
        <v>0.1</v>
      </c>
      <c r="S743" s="106" t="s">
        <v>66</v>
      </c>
      <c r="U743" s="100">
        <f>AVERAGE(L$6:L743)</f>
        <v>4222.3577235772354</v>
      </c>
      <c r="V743" s="100">
        <f>AVERAGE(P$6:P743)</f>
        <v>1890.2533875338754</v>
      </c>
      <c r="W743" s="100">
        <f>AVERAGE(Q$6:Q743)</f>
        <v>2332.1043360433605</v>
      </c>
      <c r="X743" s="6"/>
      <c r="Z743" s="103">
        <v>738</v>
      </c>
      <c r="AA743" s="103">
        <v>0</v>
      </c>
      <c r="AB743" s="103">
        <v>2</v>
      </c>
      <c r="AC743" s="103">
        <v>1</v>
      </c>
      <c r="AD743" s="104">
        <v>47</v>
      </c>
      <c r="AE743" s="103">
        <v>5</v>
      </c>
      <c r="AF743" s="103">
        <v>6</v>
      </c>
      <c r="AG743" s="104">
        <v>0</v>
      </c>
      <c r="AH743" s="103">
        <v>6</v>
      </c>
      <c r="AI743" s="104">
        <v>300</v>
      </c>
      <c r="AJ743" s="104">
        <v>3900</v>
      </c>
      <c r="AK743" s="104">
        <v>500</v>
      </c>
      <c r="AL743" s="104">
        <v>0</v>
      </c>
      <c r="AM743" s="104">
        <v>522</v>
      </c>
      <c r="AN743" s="104">
        <v>1922</v>
      </c>
      <c r="AO743" s="104">
        <v>1978</v>
      </c>
      <c r="AP743" s="105">
        <v>0.3</v>
      </c>
      <c r="AQ743" s="106" t="s">
        <v>66</v>
      </c>
      <c r="AS743" s="100">
        <f>AVERAGE(AJ$6:AJ743)</f>
        <v>6115.4471544715443</v>
      </c>
      <c r="AT743" s="100">
        <f>AVERAGE(AN$6:AN743)</f>
        <v>2130.1910569105689</v>
      </c>
      <c r="AU743" s="100">
        <f>AVERAGE(AO$6:AO743)</f>
        <v>3985.2560975609758</v>
      </c>
      <c r="AV743" s="6"/>
      <c r="AX743" s="103">
        <v>738</v>
      </c>
      <c r="AY743" s="103">
        <v>2</v>
      </c>
      <c r="AZ743" s="103">
        <v>3</v>
      </c>
      <c r="BA743" s="103">
        <v>5</v>
      </c>
      <c r="BB743" s="104">
        <v>49</v>
      </c>
      <c r="BC743" s="103">
        <v>8</v>
      </c>
      <c r="BD743" s="103">
        <v>13</v>
      </c>
      <c r="BE743" s="104">
        <v>800</v>
      </c>
      <c r="BF743" s="103">
        <v>11</v>
      </c>
      <c r="BG743" s="104">
        <v>300</v>
      </c>
      <c r="BH743" s="104">
        <v>9900</v>
      </c>
      <c r="BI743" s="104">
        <v>300</v>
      </c>
      <c r="BJ743" s="104">
        <v>0</v>
      </c>
      <c r="BK743" s="104">
        <v>779</v>
      </c>
      <c r="BL743" s="104">
        <v>2729</v>
      </c>
      <c r="BM743" s="104">
        <v>7171</v>
      </c>
      <c r="BN743" s="105">
        <v>0.55000000000000004</v>
      </c>
      <c r="BO743" s="106" t="str">
        <v>No</v>
      </c>
      <c r="BQ743" s="100">
        <f>AVERAGE(BH$6:BH743)</f>
        <v>7440.9214092140919</v>
      </c>
      <c r="BR743" s="100">
        <f>AVERAGE(BL$6:BL743)</f>
        <v>2063.417344173442</v>
      </c>
      <c r="BS743" s="100">
        <f>AVERAGE(BM$6:BM743)</f>
        <v>5377.5040650406509</v>
      </c>
      <c r="BT743" s="6"/>
      <c r="BU743" s="103">
        <v>738</v>
      </c>
      <c r="BV743" s="103">
        <v>5</v>
      </c>
      <c r="BW743" s="103">
        <v>4</v>
      </c>
      <c r="BX743" s="103">
        <v>3</v>
      </c>
      <c r="BY743" s="104">
        <v>54</v>
      </c>
      <c r="BZ743" s="103">
        <v>7</v>
      </c>
      <c r="CA743" s="103">
        <v>10</v>
      </c>
      <c r="CB743" s="104">
        <v>2000</v>
      </c>
      <c r="CC743" s="103">
        <v>5</v>
      </c>
      <c r="CD743" s="104">
        <v>400</v>
      </c>
      <c r="CE743" s="104">
        <v>6400</v>
      </c>
      <c r="CF743" s="104">
        <v>300</v>
      </c>
      <c r="CG743" s="104">
        <v>0</v>
      </c>
      <c r="CH743" s="104">
        <v>510</v>
      </c>
      <c r="CI743" s="104">
        <v>1560</v>
      </c>
      <c r="CJ743" s="104">
        <v>4840</v>
      </c>
      <c r="CK743" s="105">
        <v>0.25</v>
      </c>
      <c r="CL743" s="106" t="s">
        <v>66</v>
      </c>
      <c r="CN743" s="100">
        <f>AVERAGE(CE$6:CE743)</f>
        <v>7561.9241192411928</v>
      </c>
      <c r="CO743" s="100">
        <f>AVERAGE(CI$6:CI743)</f>
        <v>2095.7479674796746</v>
      </c>
      <c r="CP743" s="100">
        <f>AVERAGE(CJ$6:CJ743)</f>
        <v>5466.1761517615178</v>
      </c>
    </row>
    <row r="744" spans="2:94" ht="16" x14ac:dyDescent="0.2">
      <c r="B744" s="103">
        <v>739</v>
      </c>
      <c r="C744" s="103">
        <v>1</v>
      </c>
      <c r="D744" s="103">
        <v>4</v>
      </c>
      <c r="E744" s="103">
        <v>5</v>
      </c>
      <c r="F744" s="104">
        <v>34</v>
      </c>
      <c r="G744" s="103">
        <v>6</v>
      </c>
      <c r="H744" s="103">
        <v>11</v>
      </c>
      <c r="I744" s="104">
        <v>450</v>
      </c>
      <c r="J744" s="103">
        <v>10</v>
      </c>
      <c r="K744" s="104">
        <v>600</v>
      </c>
      <c r="L744" s="104">
        <v>5550</v>
      </c>
      <c r="M744" s="104">
        <v>500</v>
      </c>
      <c r="N744" s="104">
        <v>0</v>
      </c>
      <c r="O744" s="104">
        <v>580</v>
      </c>
      <c r="P744" s="104">
        <v>2580</v>
      </c>
      <c r="Q744" s="104">
        <v>2970</v>
      </c>
      <c r="R744" s="105">
        <v>0.5</v>
      </c>
      <c r="S744" s="106" t="s">
        <v>66</v>
      </c>
      <c r="U744" s="100">
        <f>AVERAGE(L$6:L744)</f>
        <v>4224.154262516915</v>
      </c>
      <c r="V744" s="100">
        <f>AVERAGE(P$6:P744)</f>
        <v>1891.1867388362652</v>
      </c>
      <c r="W744" s="100">
        <f>AVERAGE(Q$6:Q744)</f>
        <v>2332.9675236806497</v>
      </c>
      <c r="X744" s="6"/>
      <c r="Z744" s="103">
        <v>739</v>
      </c>
      <c r="AA744" s="103">
        <v>5</v>
      </c>
      <c r="AB744" s="103">
        <v>4</v>
      </c>
      <c r="AC744" s="103">
        <v>3</v>
      </c>
      <c r="AD744" s="104">
        <v>67</v>
      </c>
      <c r="AE744" s="103">
        <v>9</v>
      </c>
      <c r="AF744" s="103">
        <v>12</v>
      </c>
      <c r="AG744" s="104">
        <v>3000</v>
      </c>
      <c r="AH744" s="103">
        <v>7</v>
      </c>
      <c r="AI744" s="104">
        <v>600</v>
      </c>
      <c r="AJ744" s="104">
        <v>7800</v>
      </c>
      <c r="AK744" s="104">
        <v>500</v>
      </c>
      <c r="AL744" s="104">
        <v>0</v>
      </c>
      <c r="AM744" s="104">
        <v>709</v>
      </c>
      <c r="AN744" s="104">
        <v>2259</v>
      </c>
      <c r="AO744" s="104">
        <v>5541</v>
      </c>
      <c r="AP744" s="105">
        <v>0.35</v>
      </c>
      <c r="AQ744" s="106" t="s">
        <v>66</v>
      </c>
      <c r="AS744" s="100">
        <f>AVERAGE(AJ$6:AJ744)</f>
        <v>6117.7266576454667</v>
      </c>
      <c r="AT744" s="100">
        <f>AVERAGE(AN$6:AN744)</f>
        <v>2130.3653585926927</v>
      </c>
      <c r="AU744" s="100">
        <f>AVERAGE(AO$6:AO744)</f>
        <v>3987.361299052774</v>
      </c>
      <c r="AV744" s="6"/>
      <c r="AX744" s="103">
        <v>739</v>
      </c>
      <c r="AY744" s="103">
        <v>2</v>
      </c>
      <c r="AZ744" s="103">
        <v>3</v>
      </c>
      <c r="BA744" s="103">
        <v>2</v>
      </c>
      <c r="BB744" s="104">
        <v>63</v>
      </c>
      <c r="BC744" s="103">
        <v>4</v>
      </c>
      <c r="BD744" s="103">
        <v>6</v>
      </c>
      <c r="BE744" s="104">
        <v>800</v>
      </c>
      <c r="BF744" s="103">
        <v>4</v>
      </c>
      <c r="BG744" s="104">
        <v>300</v>
      </c>
      <c r="BH744" s="104">
        <v>4300</v>
      </c>
      <c r="BI744" s="104">
        <v>300</v>
      </c>
      <c r="BJ744" s="104">
        <v>0</v>
      </c>
      <c r="BK744" s="104">
        <v>492</v>
      </c>
      <c r="BL744" s="104">
        <v>1392</v>
      </c>
      <c r="BM744" s="104">
        <v>2908</v>
      </c>
      <c r="BN744" s="105">
        <v>0.2</v>
      </c>
      <c r="BO744" s="106" t="str">
        <v>No</v>
      </c>
      <c r="BQ744" s="100">
        <f>AVERAGE(BH$6:BH744)</f>
        <v>7436.6711772665767</v>
      </c>
      <c r="BR744" s="100">
        <f>AVERAGE(BL$6:BL744)</f>
        <v>2062.5087956698239</v>
      </c>
      <c r="BS744" s="100">
        <f>AVERAGE(BM$6:BM744)</f>
        <v>5374.1623815967523</v>
      </c>
      <c r="BT744" s="6"/>
      <c r="BU744" s="103">
        <v>739</v>
      </c>
      <c r="BV744" s="103">
        <v>4</v>
      </c>
      <c r="BW744" s="103">
        <v>3</v>
      </c>
      <c r="BX744" s="103">
        <v>1</v>
      </c>
      <c r="BY744" s="104">
        <v>37</v>
      </c>
      <c r="BZ744" s="103">
        <v>10</v>
      </c>
      <c r="CA744" s="103">
        <v>11</v>
      </c>
      <c r="CB744" s="104">
        <v>1600</v>
      </c>
      <c r="CC744" s="103">
        <v>7</v>
      </c>
      <c r="CD744" s="104">
        <v>300</v>
      </c>
      <c r="CE744" s="104">
        <v>7500</v>
      </c>
      <c r="CF744" s="104">
        <v>300</v>
      </c>
      <c r="CG744" s="104">
        <v>0</v>
      </c>
      <c r="CH744" s="104">
        <v>499</v>
      </c>
      <c r="CI744" s="104">
        <v>1849</v>
      </c>
      <c r="CJ744" s="104">
        <v>5651</v>
      </c>
      <c r="CK744" s="105">
        <v>0.35</v>
      </c>
      <c r="CL744" s="106" t="s">
        <v>66</v>
      </c>
      <c r="CN744" s="100">
        <f>AVERAGE(CE$6:CE744)</f>
        <v>7561.8403247631932</v>
      </c>
      <c r="CO744" s="100">
        <f>AVERAGE(CI$6:CI744)</f>
        <v>2095.4140730717186</v>
      </c>
      <c r="CP744" s="100">
        <f>AVERAGE(CJ$6:CJ744)</f>
        <v>5466.426251691475</v>
      </c>
    </row>
    <row r="745" spans="2:94" ht="16" x14ac:dyDescent="0.2">
      <c r="B745" s="103">
        <v>740</v>
      </c>
      <c r="C745" s="103">
        <v>4</v>
      </c>
      <c r="D745" s="103">
        <v>4</v>
      </c>
      <c r="E745" s="103">
        <v>3</v>
      </c>
      <c r="F745" s="104">
        <v>53</v>
      </c>
      <c r="G745" s="103">
        <v>6</v>
      </c>
      <c r="H745" s="103">
        <v>9</v>
      </c>
      <c r="I745" s="104">
        <v>1800</v>
      </c>
      <c r="J745" s="103">
        <v>5</v>
      </c>
      <c r="K745" s="104">
        <v>600</v>
      </c>
      <c r="L745" s="104">
        <v>4650</v>
      </c>
      <c r="M745" s="104">
        <v>500</v>
      </c>
      <c r="N745" s="104">
        <v>0</v>
      </c>
      <c r="O745" s="104">
        <v>505</v>
      </c>
      <c r="P745" s="104">
        <v>1755</v>
      </c>
      <c r="Q745" s="104">
        <v>2895</v>
      </c>
      <c r="R745" s="105">
        <v>0.25</v>
      </c>
      <c r="S745" s="106" t="s">
        <v>66</v>
      </c>
      <c r="U745" s="100">
        <f>AVERAGE(L$6:L745)</f>
        <v>4224.72972972973</v>
      </c>
      <c r="V745" s="100">
        <f>AVERAGE(P$6:P745)</f>
        <v>1891.0027027027027</v>
      </c>
      <c r="W745" s="100">
        <f>AVERAGE(Q$6:Q745)</f>
        <v>2333.7270270270269</v>
      </c>
      <c r="X745" s="6"/>
      <c r="Z745" s="103">
        <v>740</v>
      </c>
      <c r="AA745" s="103">
        <v>4</v>
      </c>
      <c r="AB745" s="103">
        <v>2</v>
      </c>
      <c r="AC745" s="103">
        <v>1</v>
      </c>
      <c r="AD745" s="104">
        <v>72</v>
      </c>
      <c r="AE745" s="103">
        <v>8</v>
      </c>
      <c r="AF745" s="103">
        <v>9</v>
      </c>
      <c r="AG745" s="104">
        <v>2400</v>
      </c>
      <c r="AH745" s="103">
        <v>5</v>
      </c>
      <c r="AI745" s="104">
        <v>300</v>
      </c>
      <c r="AJ745" s="104">
        <v>5700</v>
      </c>
      <c r="AK745" s="104">
        <v>500</v>
      </c>
      <c r="AL745" s="104">
        <v>0</v>
      </c>
      <c r="AM745" s="104">
        <v>600</v>
      </c>
      <c r="AN745" s="104">
        <v>1850</v>
      </c>
      <c r="AO745" s="104">
        <v>3850</v>
      </c>
      <c r="AP745" s="105">
        <v>0.25</v>
      </c>
      <c r="AQ745" s="106" t="s">
        <v>66</v>
      </c>
      <c r="AS745" s="100">
        <f>AVERAGE(AJ$6:AJ745)</f>
        <v>6117.1621621621625</v>
      </c>
      <c r="AT745" s="100">
        <f>AVERAGE(AN$6:AN745)</f>
        <v>2129.9864864864867</v>
      </c>
      <c r="AU745" s="100">
        <f>AVERAGE(AO$6:AO745)</f>
        <v>3987.1756756756758</v>
      </c>
      <c r="AV745" s="6"/>
      <c r="AX745" s="103">
        <v>740</v>
      </c>
      <c r="AY745" s="103">
        <v>4</v>
      </c>
      <c r="AZ745" s="103">
        <v>2</v>
      </c>
      <c r="BA745" s="103">
        <v>1</v>
      </c>
      <c r="BB745" s="104">
        <v>37</v>
      </c>
      <c r="BC745" s="103">
        <v>6</v>
      </c>
      <c r="BD745" s="103">
        <v>7</v>
      </c>
      <c r="BE745" s="104">
        <v>1600</v>
      </c>
      <c r="BF745" s="103">
        <v>3</v>
      </c>
      <c r="BG745" s="104">
        <v>200</v>
      </c>
      <c r="BH745" s="104">
        <v>4200</v>
      </c>
      <c r="BI745" s="104">
        <v>300</v>
      </c>
      <c r="BJ745" s="104">
        <v>0</v>
      </c>
      <c r="BK745" s="104">
        <v>351</v>
      </c>
      <c r="BL745" s="104">
        <v>1101</v>
      </c>
      <c r="BM745" s="104">
        <v>3099</v>
      </c>
      <c r="BN745" s="105">
        <v>0.15</v>
      </c>
      <c r="BO745" s="106" t="str">
        <v>No</v>
      </c>
      <c r="BQ745" s="100">
        <f>AVERAGE(BH$6:BH745)</f>
        <v>7432.2972972972975</v>
      </c>
      <c r="BR745" s="100">
        <f>AVERAGE(BL$6:BL745)</f>
        <v>2061.2094594594596</v>
      </c>
      <c r="BS745" s="100">
        <f>AVERAGE(BM$6:BM745)</f>
        <v>5371.0878378378375</v>
      </c>
      <c r="BT745" s="6"/>
      <c r="BU745" s="103">
        <v>740</v>
      </c>
      <c r="BV745" s="103">
        <v>4</v>
      </c>
      <c r="BW745" s="103">
        <v>3</v>
      </c>
      <c r="BX745" s="103">
        <v>3</v>
      </c>
      <c r="BY745" s="104">
        <v>45</v>
      </c>
      <c r="BZ745" s="103">
        <v>6</v>
      </c>
      <c r="CA745" s="103">
        <v>9</v>
      </c>
      <c r="CB745" s="104">
        <v>1600</v>
      </c>
      <c r="CC745" s="103">
        <v>5</v>
      </c>
      <c r="CD745" s="104">
        <v>300</v>
      </c>
      <c r="CE745" s="104">
        <v>5900</v>
      </c>
      <c r="CF745" s="104">
        <v>300</v>
      </c>
      <c r="CG745" s="104">
        <v>0</v>
      </c>
      <c r="CH745" s="104">
        <v>465</v>
      </c>
      <c r="CI745" s="104">
        <v>1515</v>
      </c>
      <c r="CJ745" s="104">
        <v>4385</v>
      </c>
      <c r="CK745" s="105">
        <v>0.25</v>
      </c>
      <c r="CL745" s="106" t="s">
        <v>66</v>
      </c>
      <c r="CN745" s="100">
        <f>AVERAGE(CE$6:CE745)</f>
        <v>7559.594594594595</v>
      </c>
      <c r="CO745" s="100">
        <f>AVERAGE(CI$6:CI745)</f>
        <v>2094.6297297297297</v>
      </c>
      <c r="CP745" s="100">
        <f>AVERAGE(CJ$6:CJ745)</f>
        <v>5464.9648648648645</v>
      </c>
    </row>
    <row r="746" spans="2:94" ht="16" x14ac:dyDescent="0.2">
      <c r="B746" s="103">
        <v>741</v>
      </c>
      <c r="C746" s="103">
        <v>4</v>
      </c>
      <c r="D746" s="103">
        <v>3</v>
      </c>
      <c r="E746" s="103">
        <v>0</v>
      </c>
      <c r="F746" s="104">
        <v>39</v>
      </c>
      <c r="G746" s="103">
        <v>6</v>
      </c>
      <c r="H746" s="103">
        <v>6</v>
      </c>
      <c r="I746" s="104">
        <v>1800</v>
      </c>
      <c r="J746" s="103">
        <v>2</v>
      </c>
      <c r="K746" s="104">
        <v>450</v>
      </c>
      <c r="L746" s="104">
        <v>3150</v>
      </c>
      <c r="M746" s="104">
        <v>500</v>
      </c>
      <c r="N746" s="104">
        <v>0</v>
      </c>
      <c r="O746" s="104">
        <v>318</v>
      </c>
      <c r="P746" s="104">
        <v>1118</v>
      </c>
      <c r="Q746" s="104">
        <v>2032</v>
      </c>
      <c r="R746" s="105">
        <v>0.1</v>
      </c>
      <c r="S746" s="106" t="s">
        <v>66</v>
      </c>
      <c r="U746" s="100">
        <f>AVERAGE(L$6:L746)</f>
        <v>4223.2793522267202</v>
      </c>
      <c r="V746" s="100">
        <f>AVERAGE(P$6:P746)</f>
        <v>1889.9595141700404</v>
      </c>
      <c r="W746" s="100">
        <f>AVERAGE(Q$6:Q746)</f>
        <v>2333.3198380566801</v>
      </c>
      <c r="X746" s="6"/>
      <c r="Z746" s="103">
        <v>741</v>
      </c>
      <c r="AA746" s="103">
        <v>3</v>
      </c>
      <c r="AB746" s="103">
        <v>2</v>
      </c>
      <c r="AC746" s="103">
        <v>2</v>
      </c>
      <c r="AD746" s="104">
        <v>81</v>
      </c>
      <c r="AE746" s="103">
        <v>9</v>
      </c>
      <c r="AF746" s="103">
        <v>11</v>
      </c>
      <c r="AG746" s="104">
        <v>1800</v>
      </c>
      <c r="AH746" s="103">
        <v>8</v>
      </c>
      <c r="AI746" s="104">
        <v>300</v>
      </c>
      <c r="AJ746" s="104">
        <v>6900</v>
      </c>
      <c r="AK746" s="104">
        <v>500</v>
      </c>
      <c r="AL746" s="104">
        <v>0</v>
      </c>
      <c r="AM746" s="104">
        <v>888</v>
      </c>
      <c r="AN746" s="104">
        <v>2588</v>
      </c>
      <c r="AO746" s="104">
        <v>4312</v>
      </c>
      <c r="AP746" s="105">
        <v>0.4</v>
      </c>
      <c r="AQ746" s="106" t="s">
        <v>66</v>
      </c>
      <c r="AS746" s="100">
        <f>AVERAGE(AJ$6:AJ746)</f>
        <v>6118.2186234817809</v>
      </c>
      <c r="AT746" s="100">
        <f>AVERAGE(AN$6:AN746)</f>
        <v>2130.6045883940619</v>
      </c>
      <c r="AU746" s="100">
        <f>AVERAGE(AO$6:AO746)</f>
        <v>3987.6140350877195</v>
      </c>
      <c r="AV746" s="6"/>
      <c r="AX746" s="103">
        <v>741</v>
      </c>
      <c r="AY746" s="103">
        <v>2</v>
      </c>
      <c r="AZ746" s="103">
        <v>5</v>
      </c>
      <c r="BA746" s="103">
        <v>4</v>
      </c>
      <c r="BB746" s="104">
        <v>42</v>
      </c>
      <c r="BC746" s="103">
        <v>5</v>
      </c>
      <c r="BD746" s="103">
        <v>9</v>
      </c>
      <c r="BE746" s="104">
        <v>800</v>
      </c>
      <c r="BF746" s="103">
        <v>7</v>
      </c>
      <c r="BG746" s="104">
        <v>500</v>
      </c>
      <c r="BH746" s="104">
        <v>6900</v>
      </c>
      <c r="BI746" s="104">
        <v>300</v>
      </c>
      <c r="BJ746" s="104">
        <v>0</v>
      </c>
      <c r="BK746" s="104">
        <v>534</v>
      </c>
      <c r="BL746" s="104">
        <v>1884</v>
      </c>
      <c r="BM746" s="104">
        <v>5016</v>
      </c>
      <c r="BN746" s="105">
        <v>0.35</v>
      </c>
      <c r="BO746" s="106" t="str">
        <v>No</v>
      </c>
      <c r="BQ746" s="100">
        <f>AVERAGE(BH$6:BH746)</f>
        <v>7431.5789473684208</v>
      </c>
      <c r="BR746" s="100">
        <f>AVERAGE(BL$6:BL746)</f>
        <v>2060.970310391363</v>
      </c>
      <c r="BS746" s="100">
        <f>AVERAGE(BM$6:BM746)</f>
        <v>5370.6086369770583</v>
      </c>
      <c r="BT746" s="6"/>
      <c r="BU746" s="103">
        <v>741</v>
      </c>
      <c r="BV746" s="103">
        <v>2</v>
      </c>
      <c r="BW746" s="103">
        <v>4</v>
      </c>
      <c r="BX746" s="103">
        <v>3</v>
      </c>
      <c r="BY746" s="104">
        <v>62</v>
      </c>
      <c r="BZ746" s="103">
        <v>7</v>
      </c>
      <c r="CA746" s="103">
        <v>10</v>
      </c>
      <c r="CB746" s="104">
        <v>800</v>
      </c>
      <c r="CC746" s="103">
        <v>8</v>
      </c>
      <c r="CD746" s="104">
        <v>400</v>
      </c>
      <c r="CE746" s="104">
        <v>7600</v>
      </c>
      <c r="CF746" s="104">
        <v>300</v>
      </c>
      <c r="CG746" s="104">
        <v>0</v>
      </c>
      <c r="CH746" s="104">
        <v>736</v>
      </c>
      <c r="CI746" s="104">
        <v>2236</v>
      </c>
      <c r="CJ746" s="104">
        <v>5364</v>
      </c>
      <c r="CK746" s="105">
        <v>0.4</v>
      </c>
      <c r="CL746" s="106" t="s">
        <v>66</v>
      </c>
      <c r="CN746" s="100">
        <f>AVERAGE(CE$6:CE746)</f>
        <v>7559.6491228070172</v>
      </c>
      <c r="CO746" s="100">
        <f>AVERAGE(CI$6:CI746)</f>
        <v>2094.8205128205127</v>
      </c>
      <c r="CP746" s="100">
        <f>AVERAGE(CJ$6:CJ746)</f>
        <v>5464.8286099865045</v>
      </c>
    </row>
    <row r="747" spans="2:94" ht="16" x14ac:dyDescent="0.2">
      <c r="B747" s="103">
        <v>742</v>
      </c>
      <c r="C747" s="103">
        <v>2</v>
      </c>
      <c r="D747" s="103">
        <v>3</v>
      </c>
      <c r="E747" s="103">
        <v>4</v>
      </c>
      <c r="F747" s="104">
        <v>46</v>
      </c>
      <c r="G747" s="103">
        <v>7</v>
      </c>
      <c r="H747" s="103">
        <v>11</v>
      </c>
      <c r="I747" s="104">
        <v>900</v>
      </c>
      <c r="J747" s="103">
        <v>9</v>
      </c>
      <c r="K747" s="104">
        <v>450</v>
      </c>
      <c r="L747" s="104">
        <v>5400</v>
      </c>
      <c r="M747" s="104">
        <v>500</v>
      </c>
      <c r="N747" s="104">
        <v>0</v>
      </c>
      <c r="O747" s="104">
        <v>654</v>
      </c>
      <c r="P747" s="104">
        <v>2504</v>
      </c>
      <c r="Q747" s="104">
        <v>2896</v>
      </c>
      <c r="R747" s="105">
        <v>0.45</v>
      </c>
      <c r="S747" s="106" t="s">
        <v>66</v>
      </c>
      <c r="U747" s="100">
        <f>AVERAGE(L$6:L747)</f>
        <v>4224.8652291105118</v>
      </c>
      <c r="V747" s="100">
        <f>AVERAGE(P$6:P747)</f>
        <v>1890.7870619946091</v>
      </c>
      <c r="W747" s="100">
        <f>AVERAGE(Q$6:Q747)</f>
        <v>2334.0781671159029</v>
      </c>
      <c r="X747" s="6"/>
      <c r="Z747" s="103">
        <v>742</v>
      </c>
      <c r="AA747" s="103">
        <v>2</v>
      </c>
      <c r="AB747" s="103">
        <v>4</v>
      </c>
      <c r="AC747" s="103">
        <v>4</v>
      </c>
      <c r="AD747" s="104">
        <v>38</v>
      </c>
      <c r="AE747" s="103">
        <v>10</v>
      </c>
      <c r="AF747" s="103">
        <v>14</v>
      </c>
      <c r="AG747" s="104">
        <v>1200</v>
      </c>
      <c r="AH747" s="103">
        <v>12</v>
      </c>
      <c r="AI747" s="104">
        <v>600</v>
      </c>
      <c r="AJ747" s="104">
        <v>9000</v>
      </c>
      <c r="AK747" s="104">
        <v>500</v>
      </c>
      <c r="AL747" s="104">
        <v>0</v>
      </c>
      <c r="AM747" s="104">
        <v>696</v>
      </c>
      <c r="AN747" s="104">
        <v>2996</v>
      </c>
      <c r="AO747" s="104">
        <v>6004</v>
      </c>
      <c r="AP747" s="105">
        <v>0.6</v>
      </c>
      <c r="AQ747" s="106" t="s">
        <v>66</v>
      </c>
      <c r="AS747" s="100">
        <f>AVERAGE(AJ$6:AJ747)</f>
        <v>6122.1024258760108</v>
      </c>
      <c r="AT747" s="100">
        <f>AVERAGE(AN$6:AN747)</f>
        <v>2131.7708894878706</v>
      </c>
      <c r="AU747" s="100">
        <f>AVERAGE(AO$6:AO747)</f>
        <v>3990.3315363881402</v>
      </c>
      <c r="AV747" s="6"/>
      <c r="AX747" s="103">
        <v>742</v>
      </c>
      <c r="AY747" s="103">
        <v>3</v>
      </c>
      <c r="AZ747" s="103">
        <v>4</v>
      </c>
      <c r="BA747" s="103">
        <v>2</v>
      </c>
      <c r="BB747" s="104">
        <v>63</v>
      </c>
      <c r="BC747" s="103">
        <v>7</v>
      </c>
      <c r="BD747" s="103">
        <v>9</v>
      </c>
      <c r="BE747" s="104">
        <v>1200</v>
      </c>
      <c r="BF747" s="103">
        <v>6</v>
      </c>
      <c r="BG747" s="104">
        <v>400</v>
      </c>
      <c r="BH747" s="104">
        <v>6400</v>
      </c>
      <c r="BI747" s="104">
        <v>300</v>
      </c>
      <c r="BJ747" s="104">
        <v>0</v>
      </c>
      <c r="BK747" s="104">
        <v>618</v>
      </c>
      <c r="BL747" s="104">
        <v>1818</v>
      </c>
      <c r="BM747" s="104">
        <v>4582</v>
      </c>
      <c r="BN747" s="105">
        <v>0.3</v>
      </c>
      <c r="BO747" s="106" t="str">
        <v>No</v>
      </c>
      <c r="BQ747" s="100">
        <f>AVERAGE(BH$6:BH747)</f>
        <v>7430.1886792452833</v>
      </c>
      <c r="BR747" s="100">
        <f>AVERAGE(BL$6:BL747)</f>
        <v>2060.6428571428573</v>
      </c>
      <c r="BS747" s="100">
        <f>AVERAGE(BM$6:BM747)</f>
        <v>5369.5458221024255</v>
      </c>
      <c r="BT747" s="6"/>
      <c r="BU747" s="103">
        <v>742</v>
      </c>
      <c r="BV747" s="103">
        <v>2</v>
      </c>
      <c r="BW747" s="103">
        <v>3</v>
      </c>
      <c r="BX747" s="103">
        <v>3</v>
      </c>
      <c r="BY747" s="104">
        <v>43</v>
      </c>
      <c r="BZ747" s="103">
        <v>9</v>
      </c>
      <c r="CA747" s="103">
        <v>12</v>
      </c>
      <c r="CB747" s="104">
        <v>800</v>
      </c>
      <c r="CC747" s="103">
        <v>10</v>
      </c>
      <c r="CD747" s="104">
        <v>300</v>
      </c>
      <c r="CE747" s="104">
        <v>9100</v>
      </c>
      <c r="CF747" s="104">
        <v>300</v>
      </c>
      <c r="CG747" s="104">
        <v>0</v>
      </c>
      <c r="CH747" s="104">
        <v>670</v>
      </c>
      <c r="CI747" s="104">
        <v>2470</v>
      </c>
      <c r="CJ747" s="104">
        <v>6630</v>
      </c>
      <c r="CK747" s="105">
        <v>0.5</v>
      </c>
      <c r="CL747" s="106" t="s">
        <v>66</v>
      </c>
      <c r="CN747" s="100">
        <f>AVERAGE(CE$6:CE747)</f>
        <v>7561.7250673854451</v>
      </c>
      <c r="CO747" s="100">
        <f>AVERAGE(CI$6:CI747)</f>
        <v>2095.3261455525608</v>
      </c>
      <c r="CP747" s="100">
        <f>AVERAGE(CJ$6:CJ747)</f>
        <v>5466.3989218328843</v>
      </c>
    </row>
    <row r="748" spans="2:94" ht="16" x14ac:dyDescent="0.2">
      <c r="B748" s="103">
        <v>743</v>
      </c>
      <c r="C748" s="103">
        <v>4</v>
      </c>
      <c r="D748" s="103">
        <v>2</v>
      </c>
      <c r="E748" s="103">
        <v>2</v>
      </c>
      <c r="F748" s="104">
        <v>61</v>
      </c>
      <c r="G748" s="103">
        <v>7</v>
      </c>
      <c r="H748" s="103">
        <v>9</v>
      </c>
      <c r="I748" s="104">
        <v>1800</v>
      </c>
      <c r="J748" s="103">
        <v>5</v>
      </c>
      <c r="K748" s="104">
        <v>300</v>
      </c>
      <c r="L748" s="104">
        <v>4350</v>
      </c>
      <c r="M748" s="104">
        <v>500</v>
      </c>
      <c r="N748" s="104">
        <v>0</v>
      </c>
      <c r="O748" s="104">
        <v>545</v>
      </c>
      <c r="P748" s="104">
        <v>1795</v>
      </c>
      <c r="Q748" s="104">
        <v>2555</v>
      </c>
      <c r="R748" s="105">
        <v>0.25</v>
      </c>
      <c r="S748" s="106" t="s">
        <v>66</v>
      </c>
      <c r="U748" s="100">
        <f>AVERAGE(L$6:L748)</f>
        <v>4225.0336473755051</v>
      </c>
      <c r="V748" s="100">
        <f>AVERAGE(P$6:P748)</f>
        <v>1890.6581426648722</v>
      </c>
      <c r="W748" s="100">
        <f>AVERAGE(Q$6:Q748)</f>
        <v>2334.3755047106324</v>
      </c>
      <c r="X748" s="6"/>
      <c r="Z748" s="103">
        <v>743</v>
      </c>
      <c r="AA748" s="103">
        <v>4</v>
      </c>
      <c r="AB748" s="103">
        <v>4</v>
      </c>
      <c r="AC748" s="103">
        <v>4</v>
      </c>
      <c r="AD748" s="104">
        <v>77</v>
      </c>
      <c r="AE748" s="103">
        <v>6</v>
      </c>
      <c r="AF748" s="103">
        <v>10</v>
      </c>
      <c r="AG748" s="104">
        <v>2400</v>
      </c>
      <c r="AH748" s="103">
        <v>6</v>
      </c>
      <c r="AI748" s="104">
        <v>600</v>
      </c>
      <c r="AJ748" s="104">
        <v>6600</v>
      </c>
      <c r="AK748" s="104">
        <v>500</v>
      </c>
      <c r="AL748" s="104">
        <v>0</v>
      </c>
      <c r="AM748" s="104">
        <v>702</v>
      </c>
      <c r="AN748" s="104">
        <v>2102</v>
      </c>
      <c r="AO748" s="104">
        <v>4498</v>
      </c>
      <c r="AP748" s="105">
        <v>0.3</v>
      </c>
      <c r="AQ748" s="106" t="s">
        <v>66</v>
      </c>
      <c r="AS748" s="100">
        <f>AVERAGE(AJ$6:AJ748)</f>
        <v>6122.7456258411839</v>
      </c>
      <c r="AT748" s="100">
        <f>AVERAGE(AN$6:AN748)</f>
        <v>2131.7308209959624</v>
      </c>
      <c r="AU748" s="100">
        <f>AVERAGE(AO$6:AO748)</f>
        <v>3991.014804845222</v>
      </c>
      <c r="AV748" s="6"/>
      <c r="AX748" s="103">
        <v>743</v>
      </c>
      <c r="AY748" s="103">
        <v>2</v>
      </c>
      <c r="AZ748" s="103">
        <v>3</v>
      </c>
      <c r="BA748" s="103">
        <v>4</v>
      </c>
      <c r="BB748" s="104">
        <v>54</v>
      </c>
      <c r="BC748" s="103">
        <v>9</v>
      </c>
      <c r="BD748" s="103">
        <v>13</v>
      </c>
      <c r="BE748" s="104">
        <v>800</v>
      </c>
      <c r="BF748" s="103">
        <v>11</v>
      </c>
      <c r="BG748" s="104">
        <v>300</v>
      </c>
      <c r="BH748" s="104">
        <v>9900</v>
      </c>
      <c r="BI748" s="104">
        <v>300</v>
      </c>
      <c r="BJ748" s="104">
        <v>0</v>
      </c>
      <c r="BK748" s="104">
        <v>834</v>
      </c>
      <c r="BL748" s="104">
        <v>2784</v>
      </c>
      <c r="BM748" s="104">
        <v>7116</v>
      </c>
      <c r="BN748" s="105">
        <v>0.55000000000000004</v>
      </c>
      <c r="BO748" s="106" t="str">
        <v>No</v>
      </c>
      <c r="BQ748" s="100">
        <f>AVERAGE(BH$6:BH748)</f>
        <v>7433.5127860026914</v>
      </c>
      <c r="BR748" s="100">
        <f>AVERAGE(BL$6:BL748)</f>
        <v>2061.6164199192463</v>
      </c>
      <c r="BS748" s="100">
        <f>AVERAGE(BM$6:BM748)</f>
        <v>5371.8963660834452</v>
      </c>
      <c r="BT748" s="6"/>
      <c r="BU748" s="103">
        <v>743</v>
      </c>
      <c r="BV748" s="103">
        <v>4</v>
      </c>
      <c r="BW748" s="103">
        <v>4</v>
      </c>
      <c r="BX748" s="103">
        <v>3</v>
      </c>
      <c r="BY748" s="104">
        <v>57</v>
      </c>
      <c r="BZ748" s="103">
        <v>6</v>
      </c>
      <c r="CA748" s="103">
        <v>9</v>
      </c>
      <c r="CB748" s="104">
        <v>1600</v>
      </c>
      <c r="CC748" s="103">
        <v>5</v>
      </c>
      <c r="CD748" s="104">
        <v>400</v>
      </c>
      <c r="CE748" s="104">
        <v>6000</v>
      </c>
      <c r="CF748" s="104">
        <v>300</v>
      </c>
      <c r="CG748" s="104">
        <v>0</v>
      </c>
      <c r="CH748" s="104">
        <v>525</v>
      </c>
      <c r="CI748" s="104">
        <v>1575</v>
      </c>
      <c r="CJ748" s="104">
        <v>4425</v>
      </c>
      <c r="CK748" s="105">
        <v>0.25</v>
      </c>
      <c r="CL748" s="106" t="s">
        <v>66</v>
      </c>
      <c r="CN748" s="100">
        <f>AVERAGE(CE$6:CE748)</f>
        <v>7559.6231493943469</v>
      </c>
      <c r="CO748" s="100">
        <f>AVERAGE(CI$6:CI748)</f>
        <v>2094.6258411843878</v>
      </c>
      <c r="CP748" s="100">
        <f>AVERAGE(CJ$6:CJ748)</f>
        <v>5464.9973082099596</v>
      </c>
    </row>
    <row r="749" spans="2:94" ht="16" x14ac:dyDescent="0.2">
      <c r="B749" s="103">
        <v>744</v>
      </c>
      <c r="C749" s="103">
        <v>4</v>
      </c>
      <c r="D749" s="103">
        <v>4</v>
      </c>
      <c r="E749" s="103">
        <v>0</v>
      </c>
      <c r="F749" s="104">
        <v>43</v>
      </c>
      <c r="G749" s="103">
        <v>7</v>
      </c>
      <c r="H749" s="103">
        <v>7</v>
      </c>
      <c r="I749" s="104">
        <v>1800</v>
      </c>
      <c r="J749" s="103">
        <v>3</v>
      </c>
      <c r="K749" s="104">
        <v>600</v>
      </c>
      <c r="L749" s="104">
        <v>3750</v>
      </c>
      <c r="M749" s="104">
        <v>500</v>
      </c>
      <c r="N749" s="104">
        <v>0</v>
      </c>
      <c r="O749" s="104">
        <v>369</v>
      </c>
      <c r="P749" s="104">
        <v>1319</v>
      </c>
      <c r="Q749" s="104">
        <v>2431</v>
      </c>
      <c r="R749" s="105">
        <v>0.15</v>
      </c>
      <c r="S749" s="106" t="s">
        <v>66</v>
      </c>
      <c r="U749" s="100">
        <f>AVERAGE(L$6:L749)</f>
        <v>4224.3951612903229</v>
      </c>
      <c r="V749" s="100">
        <f>AVERAGE(P$6:P749)</f>
        <v>1889.8897849462367</v>
      </c>
      <c r="W749" s="100">
        <f>AVERAGE(Q$6:Q749)</f>
        <v>2334.505376344086</v>
      </c>
      <c r="X749" s="6"/>
      <c r="Z749" s="103">
        <v>744</v>
      </c>
      <c r="AA749" s="103">
        <v>2</v>
      </c>
      <c r="AB749" s="103">
        <v>4</v>
      </c>
      <c r="AC749" s="103">
        <v>1</v>
      </c>
      <c r="AD749" s="104">
        <v>36</v>
      </c>
      <c r="AE749" s="103">
        <v>8</v>
      </c>
      <c r="AF749" s="103">
        <v>9</v>
      </c>
      <c r="AG749" s="104">
        <v>1200</v>
      </c>
      <c r="AH749" s="103">
        <v>7</v>
      </c>
      <c r="AI749" s="104">
        <v>600</v>
      </c>
      <c r="AJ749" s="104">
        <v>6000</v>
      </c>
      <c r="AK749" s="104">
        <v>500</v>
      </c>
      <c r="AL749" s="104">
        <v>0</v>
      </c>
      <c r="AM749" s="104">
        <v>492</v>
      </c>
      <c r="AN749" s="104">
        <v>2042</v>
      </c>
      <c r="AO749" s="104">
        <v>3958</v>
      </c>
      <c r="AP749" s="105">
        <v>0.35</v>
      </c>
      <c r="AQ749" s="106" t="s">
        <v>66</v>
      </c>
      <c r="AS749" s="100">
        <f>AVERAGE(AJ$6:AJ749)</f>
        <v>6122.5806451612907</v>
      </c>
      <c r="AT749" s="100">
        <f>AVERAGE(AN$6:AN749)</f>
        <v>2131.6102150537636</v>
      </c>
      <c r="AU749" s="100">
        <f>AVERAGE(AO$6:AO749)</f>
        <v>3990.9704301075267</v>
      </c>
      <c r="AV749" s="6"/>
      <c r="AX749" s="103">
        <v>744</v>
      </c>
      <c r="AY749" s="103">
        <v>4</v>
      </c>
      <c r="AZ749" s="103">
        <v>3</v>
      </c>
      <c r="BA749" s="103">
        <v>2</v>
      </c>
      <c r="BB749" s="104">
        <v>40</v>
      </c>
      <c r="BC749" s="103">
        <v>6</v>
      </c>
      <c r="BD749" s="103">
        <v>8</v>
      </c>
      <c r="BE749" s="104">
        <v>1600</v>
      </c>
      <c r="BF749" s="103">
        <v>4</v>
      </c>
      <c r="BG749" s="104">
        <v>300</v>
      </c>
      <c r="BH749" s="104">
        <v>5100</v>
      </c>
      <c r="BI749" s="104">
        <v>300</v>
      </c>
      <c r="BJ749" s="104">
        <v>0</v>
      </c>
      <c r="BK749" s="104">
        <v>400</v>
      </c>
      <c r="BL749" s="104">
        <v>1300</v>
      </c>
      <c r="BM749" s="104">
        <v>3800</v>
      </c>
      <c r="BN749" s="105">
        <v>0.2</v>
      </c>
      <c r="BO749" s="106" t="str">
        <v>No</v>
      </c>
      <c r="BQ749" s="100">
        <f>AVERAGE(BH$6:BH749)</f>
        <v>7430.3763440860212</v>
      </c>
      <c r="BR749" s="100">
        <f>AVERAGE(BL$6:BL749)</f>
        <v>2060.5927419354839</v>
      </c>
      <c r="BS749" s="100">
        <f>AVERAGE(BM$6:BM749)</f>
        <v>5369.7836021505373</v>
      </c>
      <c r="BT749" s="6"/>
      <c r="BU749" s="103">
        <v>744</v>
      </c>
      <c r="BV749" s="103">
        <v>4</v>
      </c>
      <c r="BW749" s="103">
        <v>3</v>
      </c>
      <c r="BX749" s="103">
        <v>4</v>
      </c>
      <c r="BY749" s="104">
        <v>36</v>
      </c>
      <c r="BZ749" s="103">
        <v>8</v>
      </c>
      <c r="CA749" s="103">
        <v>12</v>
      </c>
      <c r="CB749" s="104">
        <v>1600</v>
      </c>
      <c r="CC749" s="103">
        <v>8</v>
      </c>
      <c r="CD749" s="104">
        <v>300</v>
      </c>
      <c r="CE749" s="104">
        <v>8300</v>
      </c>
      <c r="CF749" s="104">
        <v>300</v>
      </c>
      <c r="CG749" s="104">
        <v>0</v>
      </c>
      <c r="CH749" s="104">
        <v>528</v>
      </c>
      <c r="CI749" s="104">
        <v>2028</v>
      </c>
      <c r="CJ749" s="104">
        <v>6272</v>
      </c>
      <c r="CK749" s="105">
        <v>0.4</v>
      </c>
      <c r="CL749" s="106" t="s">
        <v>66</v>
      </c>
      <c r="CN749" s="100">
        <f>AVERAGE(CE$6:CE749)</f>
        <v>7560.6182795698924</v>
      </c>
      <c r="CO749" s="100">
        <f>AVERAGE(CI$6:CI749)</f>
        <v>2094.5362903225805</v>
      </c>
      <c r="CP749" s="100">
        <f>AVERAGE(CJ$6:CJ749)</f>
        <v>5466.0819892473119</v>
      </c>
    </row>
    <row r="750" spans="2:94" ht="16" x14ac:dyDescent="0.2">
      <c r="B750" s="103">
        <v>745</v>
      </c>
      <c r="C750" s="103">
        <v>2</v>
      </c>
      <c r="D750" s="103">
        <v>3</v>
      </c>
      <c r="E750" s="103">
        <v>4</v>
      </c>
      <c r="F750" s="104">
        <v>36</v>
      </c>
      <c r="G750" s="103">
        <v>6</v>
      </c>
      <c r="H750" s="103">
        <v>10</v>
      </c>
      <c r="I750" s="104">
        <v>900</v>
      </c>
      <c r="J750" s="103">
        <v>8</v>
      </c>
      <c r="K750" s="104">
        <v>450</v>
      </c>
      <c r="L750" s="104">
        <v>4950</v>
      </c>
      <c r="M750" s="104">
        <v>500</v>
      </c>
      <c r="N750" s="104">
        <v>0</v>
      </c>
      <c r="O750" s="104">
        <v>528</v>
      </c>
      <c r="P750" s="104">
        <v>2228</v>
      </c>
      <c r="Q750" s="104">
        <v>2722</v>
      </c>
      <c r="R750" s="105">
        <v>0.4</v>
      </c>
      <c r="S750" s="106" t="s">
        <v>66</v>
      </c>
      <c r="U750" s="100">
        <f>AVERAGE(L$6:L750)</f>
        <v>4225.3691275167785</v>
      </c>
      <c r="V750" s="100">
        <f>AVERAGE(P$6:P750)</f>
        <v>1890.3436241610739</v>
      </c>
      <c r="W750" s="100">
        <f>AVERAGE(Q$6:Q750)</f>
        <v>2335.0255033557046</v>
      </c>
      <c r="X750" s="6"/>
      <c r="Z750" s="103">
        <v>745</v>
      </c>
      <c r="AA750" s="103">
        <v>2</v>
      </c>
      <c r="AB750" s="103">
        <v>4</v>
      </c>
      <c r="AC750" s="103">
        <v>3</v>
      </c>
      <c r="AD750" s="104">
        <v>23</v>
      </c>
      <c r="AE750" s="103">
        <v>7</v>
      </c>
      <c r="AF750" s="103">
        <v>10</v>
      </c>
      <c r="AG750" s="104">
        <v>1200</v>
      </c>
      <c r="AH750" s="103">
        <v>8</v>
      </c>
      <c r="AI750" s="104">
        <v>600</v>
      </c>
      <c r="AJ750" s="104">
        <v>6600</v>
      </c>
      <c r="AK750" s="104">
        <v>500</v>
      </c>
      <c r="AL750" s="104">
        <v>0</v>
      </c>
      <c r="AM750" s="104">
        <v>424</v>
      </c>
      <c r="AN750" s="104">
        <v>2124</v>
      </c>
      <c r="AO750" s="104">
        <v>4476</v>
      </c>
      <c r="AP750" s="105">
        <v>0.4</v>
      </c>
      <c r="AQ750" s="106" t="s">
        <v>66</v>
      </c>
      <c r="AS750" s="100">
        <f>AVERAGE(AJ$6:AJ750)</f>
        <v>6123.2214765100671</v>
      </c>
      <c r="AT750" s="100">
        <f>AVERAGE(AN$6:AN750)</f>
        <v>2131.6</v>
      </c>
      <c r="AU750" s="100">
        <f>AVERAGE(AO$6:AO750)</f>
        <v>3991.6214765100672</v>
      </c>
      <c r="AV750" s="6"/>
      <c r="AX750" s="103">
        <v>745</v>
      </c>
      <c r="AY750" s="103">
        <v>4</v>
      </c>
      <c r="AZ750" s="103">
        <v>2</v>
      </c>
      <c r="BA750" s="103">
        <v>2</v>
      </c>
      <c r="BB750" s="104">
        <v>73</v>
      </c>
      <c r="BC750" s="103">
        <v>10</v>
      </c>
      <c r="BD750" s="103">
        <v>12</v>
      </c>
      <c r="BE750" s="104">
        <v>1600</v>
      </c>
      <c r="BF750" s="103">
        <v>8</v>
      </c>
      <c r="BG750" s="104">
        <v>200</v>
      </c>
      <c r="BH750" s="104">
        <v>8200</v>
      </c>
      <c r="BI750" s="104">
        <v>300</v>
      </c>
      <c r="BJ750" s="104">
        <v>0</v>
      </c>
      <c r="BK750" s="104">
        <v>824</v>
      </c>
      <c r="BL750" s="104">
        <v>2324</v>
      </c>
      <c r="BM750" s="104">
        <v>5876</v>
      </c>
      <c r="BN750" s="105">
        <v>0.4</v>
      </c>
      <c r="BO750" s="106" t="str">
        <v>No</v>
      </c>
      <c r="BQ750" s="100">
        <f>AVERAGE(BH$6:BH750)</f>
        <v>7431.4093959731545</v>
      </c>
      <c r="BR750" s="100">
        <f>AVERAGE(BL$6:BL750)</f>
        <v>2060.9463087248323</v>
      </c>
      <c r="BS750" s="100">
        <f>AVERAGE(BM$6:BM750)</f>
        <v>5370.4630872483222</v>
      </c>
      <c r="BT750" s="6"/>
      <c r="BU750" s="103">
        <v>745</v>
      </c>
      <c r="BV750" s="103">
        <v>2</v>
      </c>
      <c r="BW750" s="103">
        <v>2</v>
      </c>
      <c r="BX750" s="103">
        <v>0</v>
      </c>
      <c r="BY750" s="104">
        <v>49</v>
      </c>
      <c r="BZ750" s="103">
        <v>9</v>
      </c>
      <c r="CA750" s="103">
        <v>9</v>
      </c>
      <c r="CB750" s="104">
        <v>800</v>
      </c>
      <c r="CC750" s="103">
        <v>7</v>
      </c>
      <c r="CD750" s="104">
        <v>200</v>
      </c>
      <c r="CE750" s="104">
        <v>6600</v>
      </c>
      <c r="CF750" s="104">
        <v>300</v>
      </c>
      <c r="CG750" s="104">
        <v>0</v>
      </c>
      <c r="CH750" s="104">
        <v>583</v>
      </c>
      <c r="CI750" s="104">
        <v>1933</v>
      </c>
      <c r="CJ750" s="104">
        <v>4667</v>
      </c>
      <c r="CK750" s="105">
        <v>0.35</v>
      </c>
      <c r="CL750" s="106" t="s">
        <v>66</v>
      </c>
      <c r="CN750" s="100">
        <f>AVERAGE(CE$6:CE750)</f>
        <v>7559.3288590604025</v>
      </c>
      <c r="CO750" s="100">
        <f>AVERAGE(CI$6:CI750)</f>
        <v>2094.3194630872481</v>
      </c>
      <c r="CP750" s="100">
        <f>AVERAGE(CJ$6:CJ750)</f>
        <v>5465.0093959731539</v>
      </c>
    </row>
    <row r="751" spans="2:94" ht="16" x14ac:dyDescent="0.2">
      <c r="B751" s="103">
        <v>746</v>
      </c>
      <c r="C751" s="103">
        <v>1</v>
      </c>
      <c r="D751" s="103">
        <v>1</v>
      </c>
      <c r="E751" s="103">
        <v>1</v>
      </c>
      <c r="F751" s="104">
        <v>53</v>
      </c>
      <c r="G751" s="103">
        <v>6</v>
      </c>
      <c r="H751" s="103">
        <v>7</v>
      </c>
      <c r="I751" s="104">
        <v>450</v>
      </c>
      <c r="J751" s="103">
        <v>6</v>
      </c>
      <c r="K751" s="104">
        <v>150</v>
      </c>
      <c r="L751" s="104">
        <v>3300</v>
      </c>
      <c r="M751" s="104">
        <v>500</v>
      </c>
      <c r="N751" s="104">
        <v>0</v>
      </c>
      <c r="O751" s="104">
        <v>558</v>
      </c>
      <c r="P751" s="104">
        <v>1958</v>
      </c>
      <c r="Q751" s="104">
        <v>1342</v>
      </c>
      <c r="R751" s="105">
        <v>0.3</v>
      </c>
      <c r="S751" s="106" t="s">
        <v>66</v>
      </c>
      <c r="U751" s="100">
        <f>AVERAGE(L$6:L751)</f>
        <v>4224.128686327078</v>
      </c>
      <c r="V751" s="100">
        <f>AVERAGE(P$6:P751)</f>
        <v>1890.4343163538874</v>
      </c>
      <c r="W751" s="100">
        <f>AVERAGE(Q$6:Q751)</f>
        <v>2333.6943699731905</v>
      </c>
      <c r="X751" s="6"/>
      <c r="Z751" s="103">
        <v>746</v>
      </c>
      <c r="AA751" s="103">
        <v>3</v>
      </c>
      <c r="AB751" s="103">
        <v>3</v>
      </c>
      <c r="AC751" s="103">
        <v>4</v>
      </c>
      <c r="AD751" s="104">
        <v>45</v>
      </c>
      <c r="AE751" s="103">
        <v>7</v>
      </c>
      <c r="AF751" s="103">
        <v>11</v>
      </c>
      <c r="AG751" s="104">
        <v>1800</v>
      </c>
      <c r="AH751" s="103">
        <v>8</v>
      </c>
      <c r="AI751" s="104">
        <v>450</v>
      </c>
      <c r="AJ751" s="104">
        <v>7050</v>
      </c>
      <c r="AK751" s="104">
        <v>500</v>
      </c>
      <c r="AL751" s="104">
        <v>0</v>
      </c>
      <c r="AM751" s="104">
        <v>600</v>
      </c>
      <c r="AN751" s="104">
        <v>2300</v>
      </c>
      <c r="AO751" s="104">
        <v>4750</v>
      </c>
      <c r="AP751" s="105">
        <v>0.4</v>
      </c>
      <c r="AQ751" s="106" t="s">
        <v>66</v>
      </c>
      <c r="AS751" s="100">
        <f>AVERAGE(AJ$6:AJ751)</f>
        <v>6124.4638069705097</v>
      </c>
      <c r="AT751" s="100">
        <f>AVERAGE(AN$6:AN751)</f>
        <v>2131.8257372654157</v>
      </c>
      <c r="AU751" s="100">
        <f>AVERAGE(AO$6:AO751)</f>
        <v>3992.638069705094</v>
      </c>
      <c r="AV751" s="6"/>
      <c r="AX751" s="103">
        <v>746</v>
      </c>
      <c r="AY751" s="103">
        <v>2</v>
      </c>
      <c r="AZ751" s="103">
        <v>1</v>
      </c>
      <c r="BA751" s="103">
        <v>2</v>
      </c>
      <c r="BB751" s="104">
        <v>70</v>
      </c>
      <c r="BC751" s="103">
        <v>10</v>
      </c>
      <c r="BD751" s="103">
        <v>12</v>
      </c>
      <c r="BE751" s="104">
        <v>800</v>
      </c>
      <c r="BF751" s="103">
        <v>10</v>
      </c>
      <c r="BG751" s="104">
        <v>100</v>
      </c>
      <c r="BH751" s="104">
        <v>8900</v>
      </c>
      <c r="BI751" s="104">
        <v>300</v>
      </c>
      <c r="BJ751" s="104">
        <v>0</v>
      </c>
      <c r="BK751" s="104">
        <v>940</v>
      </c>
      <c r="BL751" s="104">
        <v>2740</v>
      </c>
      <c r="BM751" s="104">
        <v>6160</v>
      </c>
      <c r="BN751" s="105">
        <v>0.5</v>
      </c>
      <c r="BO751" s="106" t="str">
        <v>No</v>
      </c>
      <c r="BQ751" s="100">
        <f>AVERAGE(BH$6:BH751)</f>
        <v>7433.3780160857905</v>
      </c>
      <c r="BR751" s="100">
        <f>AVERAGE(BL$6:BL751)</f>
        <v>2061.8565683646111</v>
      </c>
      <c r="BS751" s="100">
        <f>AVERAGE(BM$6:BM751)</f>
        <v>5371.5214477211794</v>
      </c>
      <c r="BT751" s="6"/>
      <c r="BU751" s="103">
        <v>746</v>
      </c>
      <c r="BV751" s="103">
        <v>4</v>
      </c>
      <c r="BW751" s="103">
        <v>3</v>
      </c>
      <c r="BX751" s="103">
        <v>0</v>
      </c>
      <c r="BY751" s="104">
        <v>36</v>
      </c>
      <c r="BZ751" s="103">
        <v>9</v>
      </c>
      <c r="CA751" s="103">
        <v>9</v>
      </c>
      <c r="CB751" s="104">
        <v>1600</v>
      </c>
      <c r="CC751" s="103">
        <v>5</v>
      </c>
      <c r="CD751" s="104">
        <v>300</v>
      </c>
      <c r="CE751" s="104">
        <v>5900</v>
      </c>
      <c r="CF751" s="104">
        <v>300</v>
      </c>
      <c r="CG751" s="104">
        <v>0</v>
      </c>
      <c r="CH751" s="104">
        <v>420</v>
      </c>
      <c r="CI751" s="104">
        <v>1470</v>
      </c>
      <c r="CJ751" s="104">
        <v>4430</v>
      </c>
      <c r="CK751" s="105">
        <v>0.25</v>
      </c>
      <c r="CL751" s="106" t="s">
        <v>66</v>
      </c>
      <c r="CN751" s="100">
        <f>AVERAGE(CE$6:CE751)</f>
        <v>7557.1045576407505</v>
      </c>
      <c r="CO751" s="100">
        <f>AVERAGE(CI$6:CI751)</f>
        <v>2093.4825737265414</v>
      </c>
      <c r="CP751" s="100">
        <f>AVERAGE(CJ$6:CJ751)</f>
        <v>5463.6219839142095</v>
      </c>
    </row>
    <row r="752" spans="2:94" ht="16" x14ac:dyDescent="0.2">
      <c r="B752" s="103">
        <v>747</v>
      </c>
      <c r="C752" s="103">
        <v>0</v>
      </c>
      <c r="D752" s="103">
        <v>2</v>
      </c>
      <c r="E752" s="103">
        <v>4</v>
      </c>
      <c r="F752" s="104">
        <v>49</v>
      </c>
      <c r="G752" s="103">
        <v>5</v>
      </c>
      <c r="H752" s="103">
        <v>9</v>
      </c>
      <c r="I752" s="104">
        <v>0</v>
      </c>
      <c r="J752" s="103">
        <v>9</v>
      </c>
      <c r="K752" s="104">
        <v>300</v>
      </c>
      <c r="L752" s="104">
        <v>4350</v>
      </c>
      <c r="M752" s="104">
        <v>500</v>
      </c>
      <c r="N752" s="104">
        <v>0</v>
      </c>
      <c r="O752" s="104">
        <v>681</v>
      </c>
      <c r="P752" s="104">
        <v>2531</v>
      </c>
      <c r="Q752" s="104">
        <v>1819</v>
      </c>
      <c r="R752" s="105">
        <v>0.45</v>
      </c>
      <c r="S752" s="106" t="s">
        <v>66</v>
      </c>
      <c r="U752" s="100">
        <f>AVERAGE(L$6:L752)</f>
        <v>4224.2971887550202</v>
      </c>
      <c r="V752" s="100">
        <f>AVERAGE(P$6:P752)</f>
        <v>1891.2918340026774</v>
      </c>
      <c r="W752" s="100">
        <f>AVERAGE(Q$6:Q752)</f>
        <v>2333.0053547523426</v>
      </c>
      <c r="X752" s="6"/>
      <c r="Z752" s="103">
        <v>747</v>
      </c>
      <c r="AA752" s="103">
        <v>5</v>
      </c>
      <c r="AB752" s="103">
        <v>2</v>
      </c>
      <c r="AC752" s="103">
        <v>3</v>
      </c>
      <c r="AD752" s="104">
        <v>57</v>
      </c>
      <c r="AE752" s="103">
        <v>7</v>
      </c>
      <c r="AF752" s="103">
        <v>10</v>
      </c>
      <c r="AG752" s="104">
        <v>3000</v>
      </c>
      <c r="AH752" s="103">
        <v>5</v>
      </c>
      <c r="AI752" s="104">
        <v>300</v>
      </c>
      <c r="AJ752" s="104">
        <v>6300</v>
      </c>
      <c r="AK752" s="104">
        <v>500</v>
      </c>
      <c r="AL752" s="104">
        <v>0</v>
      </c>
      <c r="AM752" s="104">
        <v>525</v>
      </c>
      <c r="AN752" s="104">
        <v>1775</v>
      </c>
      <c r="AO752" s="104">
        <v>4525</v>
      </c>
      <c r="AP752" s="105">
        <v>0.25</v>
      </c>
      <c r="AQ752" s="106" t="s">
        <v>66</v>
      </c>
      <c r="AS752" s="100">
        <f>AVERAGE(AJ$6:AJ752)</f>
        <v>6124.6987951807232</v>
      </c>
      <c r="AT752" s="100">
        <f>AVERAGE(AN$6:AN752)</f>
        <v>2131.3480589022756</v>
      </c>
      <c r="AU752" s="100">
        <f>AVERAGE(AO$6:AO752)</f>
        <v>3993.3507362784471</v>
      </c>
      <c r="AV752" s="6"/>
      <c r="AX752" s="103">
        <v>747</v>
      </c>
      <c r="AY752" s="103">
        <v>3</v>
      </c>
      <c r="AZ752" s="103">
        <v>2</v>
      </c>
      <c r="BA752" s="103">
        <v>2</v>
      </c>
      <c r="BB752" s="104">
        <v>45</v>
      </c>
      <c r="BC752" s="103">
        <v>6</v>
      </c>
      <c r="BD752" s="103">
        <v>8</v>
      </c>
      <c r="BE752" s="104">
        <v>1200</v>
      </c>
      <c r="BF752" s="103">
        <v>5</v>
      </c>
      <c r="BG752" s="104">
        <v>200</v>
      </c>
      <c r="BH752" s="104">
        <v>5400</v>
      </c>
      <c r="BI752" s="104">
        <v>300</v>
      </c>
      <c r="BJ752" s="104">
        <v>0</v>
      </c>
      <c r="BK752" s="104">
        <v>465</v>
      </c>
      <c r="BL752" s="104">
        <v>1515</v>
      </c>
      <c r="BM752" s="104">
        <v>3885</v>
      </c>
      <c r="BN752" s="105">
        <v>0.25</v>
      </c>
      <c r="BO752" s="106" t="str">
        <v>No</v>
      </c>
      <c r="BQ752" s="100">
        <f>AVERAGE(BH$6:BH752)</f>
        <v>7430.655957161981</v>
      </c>
      <c r="BR752" s="100">
        <f>AVERAGE(BL$6:BL752)</f>
        <v>2061.1244979919679</v>
      </c>
      <c r="BS752" s="100">
        <f>AVERAGE(BM$6:BM752)</f>
        <v>5369.5314591700135</v>
      </c>
      <c r="BT752" s="6"/>
      <c r="BU752" s="103">
        <v>747</v>
      </c>
      <c r="BV752" s="103">
        <v>3</v>
      </c>
      <c r="BW752" s="103">
        <v>2</v>
      </c>
      <c r="BX752" s="103">
        <v>1</v>
      </c>
      <c r="BY752" s="104">
        <v>1</v>
      </c>
      <c r="BZ752" s="103">
        <v>8</v>
      </c>
      <c r="CA752" s="103">
        <v>9</v>
      </c>
      <c r="CB752" s="104">
        <v>1200</v>
      </c>
      <c r="CC752" s="103">
        <v>6</v>
      </c>
      <c r="CD752" s="104">
        <v>200</v>
      </c>
      <c r="CE752" s="104">
        <v>6200</v>
      </c>
      <c r="CF752" s="104">
        <v>300</v>
      </c>
      <c r="CG752" s="104">
        <v>0</v>
      </c>
      <c r="CH752" s="104">
        <v>246</v>
      </c>
      <c r="CI752" s="104">
        <v>1446</v>
      </c>
      <c r="CJ752" s="104">
        <v>4754</v>
      </c>
      <c r="CK752" s="105">
        <v>0.3</v>
      </c>
      <c r="CL752" s="106" t="s">
        <v>66</v>
      </c>
      <c r="CN752" s="100">
        <f>AVERAGE(CE$6:CE752)</f>
        <v>7555.2878179384206</v>
      </c>
      <c r="CO752" s="100">
        <f>AVERAGE(CI$6:CI752)</f>
        <v>2092.6157965194111</v>
      </c>
      <c r="CP752" s="100">
        <f>AVERAGE(CJ$6:CJ752)</f>
        <v>5462.6720214190091</v>
      </c>
    </row>
    <row r="753" spans="2:94" ht="16" x14ac:dyDescent="0.2">
      <c r="B753" s="103">
        <v>748</v>
      </c>
      <c r="C753" s="103">
        <v>3</v>
      </c>
      <c r="D753" s="103">
        <v>2</v>
      </c>
      <c r="E753" s="103">
        <v>3</v>
      </c>
      <c r="F753" s="104">
        <v>81</v>
      </c>
      <c r="G753" s="103">
        <v>5</v>
      </c>
      <c r="H753" s="103">
        <v>8</v>
      </c>
      <c r="I753" s="104">
        <v>1350</v>
      </c>
      <c r="J753" s="103">
        <v>5</v>
      </c>
      <c r="K753" s="104">
        <v>300</v>
      </c>
      <c r="L753" s="104">
        <v>3900</v>
      </c>
      <c r="M753" s="104">
        <v>500</v>
      </c>
      <c r="N753" s="104">
        <v>0</v>
      </c>
      <c r="O753" s="104">
        <v>645</v>
      </c>
      <c r="P753" s="104">
        <v>1895</v>
      </c>
      <c r="Q753" s="104">
        <v>2005</v>
      </c>
      <c r="R753" s="105">
        <v>0.25</v>
      </c>
      <c r="S753" s="106" t="s">
        <v>66</v>
      </c>
      <c r="U753" s="100">
        <f>AVERAGE(L$6:L753)</f>
        <v>4223.863636363636</v>
      </c>
      <c r="V753" s="100">
        <f>AVERAGE(P$6:P753)</f>
        <v>1891.2967914438502</v>
      </c>
      <c r="W753" s="100">
        <f>AVERAGE(Q$6:Q753)</f>
        <v>2332.566844919786</v>
      </c>
      <c r="X753" s="6"/>
      <c r="Z753" s="103">
        <v>748</v>
      </c>
      <c r="AA753" s="103">
        <v>3</v>
      </c>
      <c r="AB753" s="103">
        <v>4</v>
      </c>
      <c r="AC753" s="103">
        <v>2</v>
      </c>
      <c r="AD753" s="104">
        <v>74</v>
      </c>
      <c r="AE753" s="103">
        <v>6</v>
      </c>
      <c r="AF753" s="103">
        <v>8</v>
      </c>
      <c r="AG753" s="104">
        <v>1800</v>
      </c>
      <c r="AH753" s="103">
        <v>5</v>
      </c>
      <c r="AI753" s="104">
        <v>600</v>
      </c>
      <c r="AJ753" s="104">
        <v>5400</v>
      </c>
      <c r="AK753" s="104">
        <v>500</v>
      </c>
      <c r="AL753" s="104">
        <v>0</v>
      </c>
      <c r="AM753" s="104">
        <v>610</v>
      </c>
      <c r="AN753" s="104">
        <v>1860</v>
      </c>
      <c r="AO753" s="104">
        <v>3540</v>
      </c>
      <c r="AP753" s="105">
        <v>0.25</v>
      </c>
      <c r="AQ753" s="106" t="s">
        <v>66</v>
      </c>
      <c r="AS753" s="100">
        <f>AVERAGE(AJ$6:AJ753)</f>
        <v>6123.729946524064</v>
      </c>
      <c r="AT753" s="100">
        <f>AVERAGE(AN$6:AN753)</f>
        <v>2130.9852941176468</v>
      </c>
      <c r="AU753" s="100">
        <f>AVERAGE(AO$6:AO753)</f>
        <v>3992.7446524064171</v>
      </c>
      <c r="AV753" s="6"/>
      <c r="AX753" s="103">
        <v>748</v>
      </c>
      <c r="AY753" s="103">
        <v>0</v>
      </c>
      <c r="AZ753" s="103">
        <v>4</v>
      </c>
      <c r="BA753" s="103">
        <v>2</v>
      </c>
      <c r="BB753" s="104">
        <v>54</v>
      </c>
      <c r="BC753" s="103">
        <v>7</v>
      </c>
      <c r="BD753" s="103">
        <v>9</v>
      </c>
      <c r="BE753" s="104">
        <v>0</v>
      </c>
      <c r="BF753" s="103">
        <v>9</v>
      </c>
      <c r="BG753" s="104">
        <v>400</v>
      </c>
      <c r="BH753" s="104">
        <v>7600</v>
      </c>
      <c r="BI753" s="104">
        <v>300</v>
      </c>
      <c r="BJ753" s="104">
        <v>0</v>
      </c>
      <c r="BK753" s="104">
        <v>726</v>
      </c>
      <c r="BL753" s="104">
        <v>2376</v>
      </c>
      <c r="BM753" s="104">
        <v>5224</v>
      </c>
      <c r="BN753" s="105">
        <v>0.45</v>
      </c>
      <c r="BO753" s="106" t="str">
        <v>No</v>
      </c>
      <c r="BQ753" s="100">
        <f>AVERAGE(BH$6:BH753)</f>
        <v>7430.8823529411766</v>
      </c>
      <c r="BR753" s="100">
        <f>AVERAGE(BL$6:BL753)</f>
        <v>2061.5454545454545</v>
      </c>
      <c r="BS753" s="100">
        <f>AVERAGE(BM$6:BM753)</f>
        <v>5369.3368983957216</v>
      </c>
      <c r="BT753" s="6"/>
      <c r="BU753" s="103">
        <v>748</v>
      </c>
      <c r="BV753" s="103">
        <v>3</v>
      </c>
      <c r="BW753" s="103">
        <v>2</v>
      </c>
      <c r="BX753" s="103">
        <v>2</v>
      </c>
      <c r="BY753" s="104">
        <v>54</v>
      </c>
      <c r="BZ753" s="103">
        <v>1</v>
      </c>
      <c r="CA753" s="103">
        <v>3</v>
      </c>
      <c r="CB753" s="104">
        <v>1200</v>
      </c>
      <c r="CC753" s="103">
        <v>0</v>
      </c>
      <c r="CD753" s="104">
        <v>200</v>
      </c>
      <c r="CE753" s="104">
        <v>1400</v>
      </c>
      <c r="CF753" s="104">
        <v>300</v>
      </c>
      <c r="CG753" s="104">
        <v>0</v>
      </c>
      <c r="CH753" s="104">
        <v>240</v>
      </c>
      <c r="CI753" s="104">
        <v>540</v>
      </c>
      <c r="CJ753" s="104">
        <v>860</v>
      </c>
      <c r="CK753" s="105">
        <v>0</v>
      </c>
      <c r="CL753" s="106" t="s">
        <v>66</v>
      </c>
      <c r="CN753" s="100">
        <f>AVERAGE(CE$6:CE753)</f>
        <v>7547.0588235294117</v>
      </c>
      <c r="CO753" s="100">
        <f>AVERAGE(CI$6:CI753)</f>
        <v>2090.5401069518716</v>
      </c>
      <c r="CP753" s="100">
        <f>AVERAGE(CJ$6:CJ753)</f>
        <v>5456.5187165775405</v>
      </c>
    </row>
    <row r="754" spans="2:94" ht="16" x14ac:dyDescent="0.2">
      <c r="B754" s="103">
        <v>749</v>
      </c>
      <c r="C754" s="103">
        <v>3</v>
      </c>
      <c r="D754" s="103">
        <v>2</v>
      </c>
      <c r="E754" s="103">
        <v>3</v>
      </c>
      <c r="F754" s="104">
        <v>55</v>
      </c>
      <c r="G754" s="103">
        <v>6</v>
      </c>
      <c r="H754" s="103">
        <v>9</v>
      </c>
      <c r="I754" s="104">
        <v>1350</v>
      </c>
      <c r="J754" s="103">
        <v>6</v>
      </c>
      <c r="K754" s="104">
        <v>300</v>
      </c>
      <c r="L754" s="104">
        <v>4350</v>
      </c>
      <c r="M754" s="104">
        <v>500</v>
      </c>
      <c r="N754" s="104">
        <v>0</v>
      </c>
      <c r="O754" s="104">
        <v>570</v>
      </c>
      <c r="P754" s="104">
        <v>1970</v>
      </c>
      <c r="Q754" s="104">
        <v>2380</v>
      </c>
      <c r="R754" s="105">
        <v>0.3</v>
      </c>
      <c r="S754" s="106" t="s">
        <v>66</v>
      </c>
      <c r="U754" s="100">
        <f>AVERAGE(L$6:L754)</f>
        <v>4224.0320427236311</v>
      </c>
      <c r="V754" s="100">
        <f>AVERAGE(P$6:P754)</f>
        <v>1891.4018691588785</v>
      </c>
      <c r="W754" s="100">
        <f>AVERAGE(Q$6:Q754)</f>
        <v>2332.630173564753</v>
      </c>
      <c r="X754" s="6"/>
      <c r="Z754" s="103">
        <v>749</v>
      </c>
      <c r="AA754" s="103">
        <v>1</v>
      </c>
      <c r="AB754" s="103">
        <v>2</v>
      </c>
      <c r="AC754" s="103">
        <v>2</v>
      </c>
      <c r="AD754" s="104">
        <v>55</v>
      </c>
      <c r="AE754" s="103">
        <v>4</v>
      </c>
      <c r="AF754" s="103">
        <v>6</v>
      </c>
      <c r="AG754" s="104">
        <v>600</v>
      </c>
      <c r="AH754" s="103">
        <v>5</v>
      </c>
      <c r="AI754" s="104">
        <v>300</v>
      </c>
      <c r="AJ754" s="104">
        <v>3900</v>
      </c>
      <c r="AK754" s="104">
        <v>500</v>
      </c>
      <c r="AL754" s="104">
        <v>0</v>
      </c>
      <c r="AM754" s="104">
        <v>515</v>
      </c>
      <c r="AN754" s="104">
        <v>1765</v>
      </c>
      <c r="AO754" s="104">
        <v>2135</v>
      </c>
      <c r="AP754" s="105">
        <v>0.25</v>
      </c>
      <c r="AQ754" s="106" t="s">
        <v>66</v>
      </c>
      <c r="AS754" s="100">
        <f>AVERAGE(AJ$6:AJ754)</f>
        <v>6120.761014686248</v>
      </c>
      <c r="AT754" s="100">
        <f>AVERAGE(AN$6:AN754)</f>
        <v>2130.4966622162883</v>
      </c>
      <c r="AU754" s="100">
        <f>AVERAGE(AO$6:AO754)</f>
        <v>3990.2643524699602</v>
      </c>
      <c r="AV754" s="6"/>
      <c r="AX754" s="103">
        <v>749</v>
      </c>
      <c r="AY754" s="103">
        <v>3</v>
      </c>
      <c r="AZ754" s="103">
        <v>3</v>
      </c>
      <c r="BA754" s="103">
        <v>1</v>
      </c>
      <c r="BB754" s="104">
        <v>25</v>
      </c>
      <c r="BC754" s="103">
        <v>9</v>
      </c>
      <c r="BD754" s="103">
        <v>10</v>
      </c>
      <c r="BE754" s="104">
        <v>1200</v>
      </c>
      <c r="BF754" s="103">
        <v>7</v>
      </c>
      <c r="BG754" s="104">
        <v>300</v>
      </c>
      <c r="BH754" s="104">
        <v>7100</v>
      </c>
      <c r="BI754" s="104">
        <v>300</v>
      </c>
      <c r="BJ754" s="104">
        <v>0</v>
      </c>
      <c r="BK754" s="104">
        <v>415</v>
      </c>
      <c r="BL754" s="104">
        <v>1765</v>
      </c>
      <c r="BM754" s="104">
        <v>5335</v>
      </c>
      <c r="BN754" s="105">
        <v>0.35</v>
      </c>
      <c r="BO754" s="106" t="str">
        <v>No</v>
      </c>
      <c r="BQ754" s="100">
        <f>AVERAGE(BH$6:BH754)</f>
        <v>7430.4405874499334</v>
      </c>
      <c r="BR754" s="100">
        <f>AVERAGE(BL$6:BL754)</f>
        <v>2061.1495327102803</v>
      </c>
      <c r="BS754" s="100">
        <f>AVERAGE(BM$6:BM754)</f>
        <v>5369.2910547396532</v>
      </c>
      <c r="BT754" s="6"/>
      <c r="BU754" s="103">
        <v>749</v>
      </c>
      <c r="BV754" s="103">
        <v>3</v>
      </c>
      <c r="BW754" s="103">
        <v>4</v>
      </c>
      <c r="BX754" s="103">
        <v>4</v>
      </c>
      <c r="BY754" s="104">
        <v>49</v>
      </c>
      <c r="BZ754" s="103">
        <v>6</v>
      </c>
      <c r="CA754" s="103">
        <v>10</v>
      </c>
      <c r="CB754" s="104">
        <v>1200</v>
      </c>
      <c r="CC754" s="103">
        <v>7</v>
      </c>
      <c r="CD754" s="104">
        <v>400</v>
      </c>
      <c r="CE754" s="104">
        <v>7200</v>
      </c>
      <c r="CF754" s="104">
        <v>300</v>
      </c>
      <c r="CG754" s="104">
        <v>0</v>
      </c>
      <c r="CH754" s="104">
        <v>583</v>
      </c>
      <c r="CI754" s="104">
        <v>1933</v>
      </c>
      <c r="CJ754" s="104">
        <v>5267</v>
      </c>
      <c r="CK754" s="105">
        <v>0.35</v>
      </c>
      <c r="CL754" s="106" t="s">
        <v>66</v>
      </c>
      <c r="CN754" s="100">
        <f>AVERAGE(CE$6:CE754)</f>
        <v>7546.5954606141522</v>
      </c>
      <c r="CO754" s="100">
        <f>AVERAGE(CI$6:CI754)</f>
        <v>2090.3297730307077</v>
      </c>
      <c r="CP754" s="100">
        <f>AVERAGE(CJ$6:CJ754)</f>
        <v>5456.2656875834446</v>
      </c>
    </row>
    <row r="755" spans="2:94" ht="16" x14ac:dyDescent="0.2">
      <c r="B755" s="103">
        <v>750</v>
      </c>
      <c r="C755" s="103">
        <v>0</v>
      </c>
      <c r="D755" s="103">
        <v>2</v>
      </c>
      <c r="E755" s="103">
        <v>3</v>
      </c>
      <c r="F755" s="104">
        <v>33</v>
      </c>
      <c r="G755" s="103">
        <v>6</v>
      </c>
      <c r="H755" s="103">
        <v>9</v>
      </c>
      <c r="I755" s="104">
        <v>0</v>
      </c>
      <c r="J755" s="103">
        <v>9</v>
      </c>
      <c r="K755" s="104">
        <v>300</v>
      </c>
      <c r="L755" s="104">
        <v>4350</v>
      </c>
      <c r="M755" s="104">
        <v>500</v>
      </c>
      <c r="N755" s="104">
        <v>0</v>
      </c>
      <c r="O755" s="104">
        <v>537</v>
      </c>
      <c r="P755" s="104">
        <v>2387</v>
      </c>
      <c r="Q755" s="104">
        <v>1963</v>
      </c>
      <c r="R755" s="105">
        <v>0.45</v>
      </c>
      <c r="S755" s="106" t="s">
        <v>66</v>
      </c>
      <c r="U755" s="100">
        <f>AVERAGE(L$6:L755)</f>
        <v>4224.2</v>
      </c>
      <c r="V755" s="100">
        <f>AVERAGE(P$6:P755)</f>
        <v>1892.0626666666667</v>
      </c>
      <c r="W755" s="100">
        <f>AVERAGE(Q$6:Q755)</f>
        <v>2332.1373333333331</v>
      </c>
      <c r="X755" s="6"/>
      <c r="Z755" s="103">
        <v>750</v>
      </c>
      <c r="AA755" s="103">
        <v>3</v>
      </c>
      <c r="AB755" s="103">
        <v>3</v>
      </c>
      <c r="AC755" s="103">
        <v>3</v>
      </c>
      <c r="AD755" s="104">
        <v>64</v>
      </c>
      <c r="AE755" s="103">
        <v>6</v>
      </c>
      <c r="AF755" s="103">
        <v>9</v>
      </c>
      <c r="AG755" s="104">
        <v>1800</v>
      </c>
      <c r="AH755" s="103">
        <v>6</v>
      </c>
      <c r="AI755" s="104">
        <v>450</v>
      </c>
      <c r="AJ755" s="104">
        <v>5850</v>
      </c>
      <c r="AK755" s="104">
        <v>500</v>
      </c>
      <c r="AL755" s="104">
        <v>0</v>
      </c>
      <c r="AM755" s="104">
        <v>624</v>
      </c>
      <c r="AN755" s="104">
        <v>2024</v>
      </c>
      <c r="AO755" s="104">
        <v>3826</v>
      </c>
      <c r="AP755" s="105">
        <v>0.3</v>
      </c>
      <c r="AQ755" s="106" t="s">
        <v>66</v>
      </c>
      <c r="AS755" s="100">
        <f>AVERAGE(AJ$6:AJ755)</f>
        <v>6120.4</v>
      </c>
      <c r="AT755" s="100">
        <f>AVERAGE(AN$6:AN755)</f>
        <v>2130.3546666666666</v>
      </c>
      <c r="AU755" s="100">
        <f>AVERAGE(AO$6:AO755)</f>
        <v>3990.0453333333335</v>
      </c>
      <c r="AV755" s="6"/>
      <c r="AX755" s="103">
        <v>750</v>
      </c>
      <c r="AY755" s="103">
        <v>2</v>
      </c>
      <c r="AZ755" s="103">
        <v>4</v>
      </c>
      <c r="BA755" s="103">
        <v>2</v>
      </c>
      <c r="BB755" s="104">
        <v>64</v>
      </c>
      <c r="BC755" s="103">
        <v>11</v>
      </c>
      <c r="BD755" s="103">
        <v>13</v>
      </c>
      <c r="BE755" s="104">
        <v>800</v>
      </c>
      <c r="BF755" s="103">
        <v>11</v>
      </c>
      <c r="BG755" s="104">
        <v>400</v>
      </c>
      <c r="BH755" s="104">
        <v>10000</v>
      </c>
      <c r="BI755" s="104">
        <v>300</v>
      </c>
      <c r="BJ755" s="104">
        <v>0</v>
      </c>
      <c r="BK755" s="104">
        <v>944</v>
      </c>
      <c r="BL755" s="104">
        <v>2894</v>
      </c>
      <c r="BM755" s="104">
        <v>7106</v>
      </c>
      <c r="BN755" s="105">
        <v>0.55000000000000004</v>
      </c>
      <c r="BO755" s="106" t="str">
        <v>No</v>
      </c>
      <c r="BQ755" s="100">
        <f>AVERAGE(BH$6:BH755)</f>
        <v>7433.8666666666668</v>
      </c>
      <c r="BR755" s="100">
        <f>AVERAGE(BL$6:BL755)</f>
        <v>2062.2600000000002</v>
      </c>
      <c r="BS755" s="100">
        <f>AVERAGE(BM$6:BM755)</f>
        <v>5371.6066666666666</v>
      </c>
      <c r="BT755" s="6"/>
      <c r="BU755" s="103">
        <v>750</v>
      </c>
      <c r="BV755" s="103">
        <v>4</v>
      </c>
      <c r="BW755" s="103">
        <v>5</v>
      </c>
      <c r="BX755" s="103">
        <v>0</v>
      </c>
      <c r="BY755" s="104">
        <v>44</v>
      </c>
      <c r="BZ755" s="103">
        <v>7</v>
      </c>
      <c r="CA755" s="103">
        <v>7</v>
      </c>
      <c r="CB755" s="104">
        <v>1600</v>
      </c>
      <c r="CC755" s="103">
        <v>3</v>
      </c>
      <c r="CD755" s="104">
        <v>500</v>
      </c>
      <c r="CE755" s="104">
        <v>4500</v>
      </c>
      <c r="CF755" s="104">
        <v>300</v>
      </c>
      <c r="CG755" s="104">
        <v>0</v>
      </c>
      <c r="CH755" s="104">
        <v>372</v>
      </c>
      <c r="CI755" s="104">
        <v>1122</v>
      </c>
      <c r="CJ755" s="104">
        <v>3378</v>
      </c>
      <c r="CK755" s="105">
        <v>0.15</v>
      </c>
      <c r="CL755" s="106" t="s">
        <v>66</v>
      </c>
      <c r="CN755" s="100">
        <f>AVERAGE(CE$6:CE755)</f>
        <v>7542.5333333333338</v>
      </c>
      <c r="CO755" s="100">
        <f>AVERAGE(CI$6:CI755)</f>
        <v>2089.0386666666668</v>
      </c>
      <c r="CP755" s="100">
        <f>AVERAGE(CJ$6:CJ755)</f>
        <v>5453.4946666666665</v>
      </c>
    </row>
    <row r="756" spans="2:94" ht="16" x14ac:dyDescent="0.2">
      <c r="B756" s="103">
        <v>751</v>
      </c>
      <c r="C756" s="103">
        <v>3</v>
      </c>
      <c r="D756" s="103">
        <v>1</v>
      </c>
      <c r="E756" s="103">
        <v>3</v>
      </c>
      <c r="F756" s="104">
        <v>53</v>
      </c>
      <c r="G756" s="103">
        <v>7</v>
      </c>
      <c r="H756" s="103">
        <v>10</v>
      </c>
      <c r="I756" s="104">
        <v>1350</v>
      </c>
      <c r="J756" s="103">
        <v>7</v>
      </c>
      <c r="K756" s="104">
        <v>150</v>
      </c>
      <c r="L756" s="104">
        <v>4650</v>
      </c>
      <c r="M756" s="104">
        <v>500</v>
      </c>
      <c r="N756" s="104">
        <v>0</v>
      </c>
      <c r="O756" s="104">
        <v>611</v>
      </c>
      <c r="P756" s="104">
        <v>2161</v>
      </c>
      <c r="Q756" s="104">
        <v>2489</v>
      </c>
      <c r="R756" s="105">
        <v>0.35</v>
      </c>
      <c r="S756" s="106" t="s">
        <v>66</v>
      </c>
      <c r="U756" s="100">
        <f>AVERAGE(L$6:L756)</f>
        <v>4224.7669773635153</v>
      </c>
      <c r="V756" s="100">
        <f>AVERAGE(P$6:P756)</f>
        <v>1892.4207723035952</v>
      </c>
      <c r="W756" s="100">
        <f>AVERAGE(Q$6:Q756)</f>
        <v>2332.3462050599201</v>
      </c>
      <c r="X756" s="6"/>
      <c r="Z756" s="103">
        <v>751</v>
      </c>
      <c r="AA756" s="103">
        <v>2</v>
      </c>
      <c r="AB756" s="103">
        <v>3</v>
      </c>
      <c r="AC756" s="103">
        <v>4</v>
      </c>
      <c r="AD756" s="104">
        <v>52</v>
      </c>
      <c r="AE756" s="103">
        <v>4</v>
      </c>
      <c r="AF756" s="103">
        <v>8</v>
      </c>
      <c r="AG756" s="104">
        <v>1200</v>
      </c>
      <c r="AH756" s="103">
        <v>6</v>
      </c>
      <c r="AI756" s="104">
        <v>450</v>
      </c>
      <c r="AJ756" s="104">
        <v>5250</v>
      </c>
      <c r="AK756" s="104">
        <v>500</v>
      </c>
      <c r="AL756" s="104">
        <v>0</v>
      </c>
      <c r="AM756" s="104">
        <v>552</v>
      </c>
      <c r="AN756" s="104">
        <v>1952</v>
      </c>
      <c r="AO756" s="104">
        <v>3298</v>
      </c>
      <c r="AP756" s="105">
        <v>0.3</v>
      </c>
      <c r="AQ756" s="106" t="s">
        <v>66</v>
      </c>
      <c r="AS756" s="100">
        <f>AVERAGE(AJ$6:AJ756)</f>
        <v>6119.2410119840215</v>
      </c>
      <c r="AT756" s="100">
        <f>AVERAGE(AN$6:AN756)</f>
        <v>2130.1171770972037</v>
      </c>
      <c r="AU756" s="100">
        <f>AVERAGE(AO$6:AO756)</f>
        <v>3989.1238348868178</v>
      </c>
      <c r="AV756" s="6"/>
      <c r="AX756" s="103">
        <v>751</v>
      </c>
      <c r="AY756" s="103">
        <v>4</v>
      </c>
      <c r="AZ756" s="103">
        <v>3</v>
      </c>
      <c r="BA756" s="103">
        <v>3</v>
      </c>
      <c r="BB756" s="104">
        <v>56</v>
      </c>
      <c r="BC756" s="103">
        <v>7</v>
      </c>
      <c r="BD756" s="103">
        <v>10</v>
      </c>
      <c r="BE756" s="104">
        <v>1600</v>
      </c>
      <c r="BF756" s="103">
        <v>6</v>
      </c>
      <c r="BG756" s="104">
        <v>300</v>
      </c>
      <c r="BH756" s="104">
        <v>6700</v>
      </c>
      <c r="BI756" s="104">
        <v>300</v>
      </c>
      <c r="BJ756" s="104">
        <v>0</v>
      </c>
      <c r="BK756" s="104">
        <v>576</v>
      </c>
      <c r="BL756" s="104">
        <v>1776</v>
      </c>
      <c r="BM756" s="104">
        <v>4924</v>
      </c>
      <c r="BN756" s="105">
        <v>0.3</v>
      </c>
      <c r="BO756" s="106" t="str">
        <v>No</v>
      </c>
      <c r="BQ756" s="100">
        <f>AVERAGE(BH$6:BH756)</f>
        <v>7432.88948069241</v>
      </c>
      <c r="BR756" s="100">
        <f>AVERAGE(BL$6:BL756)</f>
        <v>2061.8788282290279</v>
      </c>
      <c r="BS756" s="100">
        <f>AVERAGE(BM$6:BM756)</f>
        <v>5371.010652463382</v>
      </c>
      <c r="BT756" s="6"/>
      <c r="BU756" s="103">
        <v>751</v>
      </c>
      <c r="BV756" s="103">
        <v>0</v>
      </c>
      <c r="BW756" s="103">
        <v>2</v>
      </c>
      <c r="BX756" s="103">
        <v>2</v>
      </c>
      <c r="BY756" s="104">
        <v>49</v>
      </c>
      <c r="BZ756" s="103">
        <v>7</v>
      </c>
      <c r="CA756" s="103">
        <v>9</v>
      </c>
      <c r="CB756" s="104">
        <v>0</v>
      </c>
      <c r="CC756" s="103">
        <v>9</v>
      </c>
      <c r="CD756" s="104">
        <v>200</v>
      </c>
      <c r="CE756" s="104">
        <v>7400</v>
      </c>
      <c r="CF756" s="104">
        <v>300</v>
      </c>
      <c r="CG756" s="104">
        <v>0</v>
      </c>
      <c r="CH756" s="104">
        <v>681</v>
      </c>
      <c r="CI756" s="104">
        <v>2331</v>
      </c>
      <c r="CJ756" s="104">
        <v>5069</v>
      </c>
      <c r="CK756" s="105">
        <v>0.45</v>
      </c>
      <c r="CL756" s="106" t="s">
        <v>66</v>
      </c>
      <c r="CN756" s="100">
        <f>AVERAGE(CE$6:CE756)</f>
        <v>7542.3435419440748</v>
      </c>
      <c r="CO756" s="100">
        <f>AVERAGE(CI$6:CI756)</f>
        <v>2089.3608521970705</v>
      </c>
      <c r="CP756" s="100">
        <f>AVERAGE(CJ$6:CJ756)</f>
        <v>5452.9826897470039</v>
      </c>
    </row>
    <row r="757" spans="2:94" ht="16" x14ac:dyDescent="0.2">
      <c r="B757" s="103">
        <v>752</v>
      </c>
      <c r="C757" s="103">
        <v>2</v>
      </c>
      <c r="D757" s="103">
        <v>4</v>
      </c>
      <c r="E757" s="103">
        <v>2</v>
      </c>
      <c r="F757" s="104">
        <v>37</v>
      </c>
      <c r="G757" s="103">
        <v>6</v>
      </c>
      <c r="H757" s="103">
        <v>8</v>
      </c>
      <c r="I757" s="104">
        <v>900</v>
      </c>
      <c r="J757" s="103">
        <v>6</v>
      </c>
      <c r="K757" s="104">
        <v>600</v>
      </c>
      <c r="L757" s="104">
        <v>4200</v>
      </c>
      <c r="M757" s="104">
        <v>500</v>
      </c>
      <c r="N757" s="104">
        <v>0</v>
      </c>
      <c r="O757" s="104">
        <v>462</v>
      </c>
      <c r="P757" s="104">
        <v>1862</v>
      </c>
      <c r="Q757" s="104">
        <v>2338</v>
      </c>
      <c r="R757" s="105">
        <v>0.3</v>
      </c>
      <c r="S757" s="106" t="s">
        <v>66</v>
      </c>
      <c r="U757" s="100">
        <f>AVERAGE(L$6:L757)</f>
        <v>4224.7340425531911</v>
      </c>
      <c r="V757" s="100">
        <f>AVERAGE(P$6:P757)</f>
        <v>1892.3803191489362</v>
      </c>
      <c r="W757" s="100">
        <f>AVERAGE(Q$6:Q757)</f>
        <v>2332.3537234042551</v>
      </c>
      <c r="X757" s="6"/>
      <c r="Z757" s="103">
        <v>752</v>
      </c>
      <c r="AA757" s="103">
        <v>1</v>
      </c>
      <c r="AB757" s="103">
        <v>3</v>
      </c>
      <c r="AC757" s="103">
        <v>4</v>
      </c>
      <c r="AD757" s="104">
        <v>33</v>
      </c>
      <c r="AE757" s="103">
        <v>7</v>
      </c>
      <c r="AF757" s="103">
        <v>11</v>
      </c>
      <c r="AG757" s="104">
        <v>600</v>
      </c>
      <c r="AH757" s="103">
        <v>10</v>
      </c>
      <c r="AI757" s="104">
        <v>450</v>
      </c>
      <c r="AJ757" s="104">
        <v>7050</v>
      </c>
      <c r="AK757" s="104">
        <v>500</v>
      </c>
      <c r="AL757" s="104">
        <v>0</v>
      </c>
      <c r="AM757" s="104">
        <v>570</v>
      </c>
      <c r="AN757" s="104">
        <v>2570</v>
      </c>
      <c r="AO757" s="104">
        <v>4480</v>
      </c>
      <c r="AP757" s="105">
        <v>0.5</v>
      </c>
      <c r="AQ757" s="106" t="s">
        <v>66</v>
      </c>
      <c r="AS757" s="100">
        <f>AVERAGE(AJ$6:AJ757)</f>
        <v>6120.4787234042551</v>
      </c>
      <c r="AT757" s="100">
        <f>AVERAGE(AN$6:AN757)</f>
        <v>2130.7021276595747</v>
      </c>
      <c r="AU757" s="100">
        <f>AVERAGE(AO$6:AO757)</f>
        <v>3989.7765957446809</v>
      </c>
      <c r="AV757" s="6"/>
      <c r="AX757" s="103">
        <v>752</v>
      </c>
      <c r="AY757" s="103">
        <v>1</v>
      </c>
      <c r="AZ757" s="103">
        <v>3</v>
      </c>
      <c r="BA757" s="103">
        <v>3</v>
      </c>
      <c r="BB757" s="104">
        <v>76</v>
      </c>
      <c r="BC757" s="103">
        <v>8</v>
      </c>
      <c r="BD757" s="103">
        <v>11</v>
      </c>
      <c r="BE757" s="104">
        <v>400</v>
      </c>
      <c r="BF757" s="103">
        <v>10</v>
      </c>
      <c r="BG757" s="104">
        <v>300</v>
      </c>
      <c r="BH757" s="104">
        <v>8700</v>
      </c>
      <c r="BI757" s="104">
        <v>300</v>
      </c>
      <c r="BJ757" s="104">
        <v>0</v>
      </c>
      <c r="BK757" s="104">
        <v>1000</v>
      </c>
      <c r="BL757" s="104">
        <v>2800</v>
      </c>
      <c r="BM757" s="104">
        <v>5900</v>
      </c>
      <c r="BN757" s="105">
        <v>0.5</v>
      </c>
      <c r="BO757" s="106" t="str">
        <v>No</v>
      </c>
      <c r="BQ757" s="100">
        <f>AVERAGE(BH$6:BH757)</f>
        <v>7434.5744680851067</v>
      </c>
      <c r="BR757" s="100">
        <f>AVERAGE(BL$6:BL757)</f>
        <v>2062.8603723404253</v>
      </c>
      <c r="BS757" s="100">
        <f>AVERAGE(BM$6:BM757)</f>
        <v>5371.7140957446809</v>
      </c>
      <c r="BT757" s="6"/>
      <c r="BU757" s="103">
        <v>752</v>
      </c>
      <c r="BV757" s="103">
        <v>4</v>
      </c>
      <c r="BW757" s="103">
        <v>5</v>
      </c>
      <c r="BX757" s="103">
        <v>0</v>
      </c>
      <c r="BY757" s="104">
        <v>51</v>
      </c>
      <c r="BZ757" s="103">
        <v>7</v>
      </c>
      <c r="CA757" s="103">
        <v>7</v>
      </c>
      <c r="CB757" s="104">
        <v>1600</v>
      </c>
      <c r="CC757" s="103">
        <v>3</v>
      </c>
      <c r="CD757" s="104">
        <v>500</v>
      </c>
      <c r="CE757" s="104">
        <v>4500</v>
      </c>
      <c r="CF757" s="104">
        <v>300</v>
      </c>
      <c r="CG757" s="104">
        <v>0</v>
      </c>
      <c r="CH757" s="104">
        <v>393</v>
      </c>
      <c r="CI757" s="104">
        <v>1143</v>
      </c>
      <c r="CJ757" s="104">
        <v>3357</v>
      </c>
      <c r="CK757" s="105">
        <v>0.15</v>
      </c>
      <c r="CL757" s="106" t="s">
        <v>66</v>
      </c>
      <c r="CN757" s="100">
        <f>AVERAGE(CE$6:CE757)</f>
        <v>7538.2978723404258</v>
      </c>
      <c r="CO757" s="100">
        <f>AVERAGE(CI$6:CI757)</f>
        <v>2088.1023936170213</v>
      </c>
      <c r="CP757" s="100">
        <f>AVERAGE(CJ$6:CJ757)</f>
        <v>5450.1954787234044</v>
      </c>
    </row>
    <row r="758" spans="2:94" ht="16" x14ac:dyDescent="0.2">
      <c r="B758" s="103">
        <v>753</v>
      </c>
      <c r="C758" s="103">
        <v>2</v>
      </c>
      <c r="D758" s="103">
        <v>4</v>
      </c>
      <c r="E758" s="103">
        <v>2</v>
      </c>
      <c r="F758" s="104">
        <v>33</v>
      </c>
      <c r="G758" s="103">
        <v>5</v>
      </c>
      <c r="H758" s="103">
        <v>7</v>
      </c>
      <c r="I758" s="104">
        <v>900</v>
      </c>
      <c r="J758" s="103">
        <v>5</v>
      </c>
      <c r="K758" s="104">
        <v>600</v>
      </c>
      <c r="L758" s="104">
        <v>3750</v>
      </c>
      <c r="M758" s="104">
        <v>500</v>
      </c>
      <c r="N758" s="104">
        <v>0</v>
      </c>
      <c r="O758" s="104">
        <v>405</v>
      </c>
      <c r="P758" s="104">
        <v>1655</v>
      </c>
      <c r="Q758" s="104">
        <v>2095</v>
      </c>
      <c r="R758" s="105">
        <v>0.25</v>
      </c>
      <c r="S758" s="106" t="s">
        <v>66</v>
      </c>
      <c r="U758" s="100">
        <f>AVERAGE(L$6:L758)</f>
        <v>4224.1035856573708</v>
      </c>
      <c r="V758" s="100">
        <f>AVERAGE(P$6:P758)</f>
        <v>1892.0650730411687</v>
      </c>
      <c r="W758" s="100">
        <f>AVERAGE(Q$6:Q758)</f>
        <v>2332.0385126162018</v>
      </c>
      <c r="X758" s="6"/>
      <c r="Z758" s="103">
        <v>753</v>
      </c>
      <c r="AA758" s="103">
        <v>1</v>
      </c>
      <c r="AB758" s="103">
        <v>3</v>
      </c>
      <c r="AC758" s="103">
        <v>4</v>
      </c>
      <c r="AD758" s="104">
        <v>29</v>
      </c>
      <c r="AE758" s="103">
        <v>7</v>
      </c>
      <c r="AF758" s="103">
        <v>11</v>
      </c>
      <c r="AG758" s="104">
        <v>600</v>
      </c>
      <c r="AH758" s="103">
        <v>10</v>
      </c>
      <c r="AI758" s="104">
        <v>450</v>
      </c>
      <c r="AJ758" s="104">
        <v>7050</v>
      </c>
      <c r="AK758" s="104">
        <v>500</v>
      </c>
      <c r="AL758" s="104">
        <v>0</v>
      </c>
      <c r="AM758" s="104">
        <v>530</v>
      </c>
      <c r="AN758" s="104">
        <v>2530</v>
      </c>
      <c r="AO758" s="104">
        <v>4520</v>
      </c>
      <c r="AP758" s="105">
        <v>0.5</v>
      </c>
      <c r="AQ758" s="106" t="s">
        <v>66</v>
      </c>
      <c r="AS758" s="100">
        <f>AVERAGE(AJ$6:AJ758)</f>
        <v>6121.7131474103589</v>
      </c>
      <c r="AT758" s="100">
        <f>AVERAGE(AN$6:AN758)</f>
        <v>2131.2324037184594</v>
      </c>
      <c r="AU758" s="100">
        <f>AVERAGE(AO$6:AO758)</f>
        <v>3990.4807436918991</v>
      </c>
      <c r="AV758" s="6"/>
      <c r="AX758" s="103">
        <v>753</v>
      </c>
      <c r="AY758" s="103">
        <v>3</v>
      </c>
      <c r="AZ758" s="103">
        <v>3</v>
      </c>
      <c r="BA758" s="103">
        <v>2</v>
      </c>
      <c r="BB758" s="104">
        <v>49</v>
      </c>
      <c r="BC758" s="103">
        <v>8</v>
      </c>
      <c r="BD758" s="103">
        <v>10</v>
      </c>
      <c r="BE758" s="104">
        <v>1200</v>
      </c>
      <c r="BF758" s="103">
        <v>7</v>
      </c>
      <c r="BG758" s="104">
        <v>300</v>
      </c>
      <c r="BH758" s="104">
        <v>7100</v>
      </c>
      <c r="BI758" s="104">
        <v>300</v>
      </c>
      <c r="BJ758" s="104">
        <v>0</v>
      </c>
      <c r="BK758" s="104">
        <v>583</v>
      </c>
      <c r="BL758" s="104">
        <v>1933</v>
      </c>
      <c r="BM758" s="104">
        <v>5167</v>
      </c>
      <c r="BN758" s="105">
        <v>0.35</v>
      </c>
      <c r="BO758" s="106" t="str">
        <v>No</v>
      </c>
      <c r="BQ758" s="100">
        <f>AVERAGE(BH$6:BH758)</f>
        <v>7434.130146082337</v>
      </c>
      <c r="BR758" s="100">
        <f>AVERAGE(BL$6:BL758)</f>
        <v>2062.6879150066402</v>
      </c>
      <c r="BS758" s="100">
        <f>AVERAGE(BM$6:BM758)</f>
        <v>5371.4422310756972</v>
      </c>
      <c r="BT758" s="6"/>
      <c r="BU758" s="103">
        <v>753</v>
      </c>
      <c r="BV758" s="103">
        <v>5</v>
      </c>
      <c r="BW758" s="103">
        <v>2</v>
      </c>
      <c r="BX758" s="103">
        <v>3</v>
      </c>
      <c r="BY758" s="104">
        <v>58</v>
      </c>
      <c r="BZ758" s="103">
        <v>7</v>
      </c>
      <c r="CA758" s="103">
        <v>10</v>
      </c>
      <c r="CB758" s="104">
        <v>2000</v>
      </c>
      <c r="CC758" s="103">
        <v>5</v>
      </c>
      <c r="CD758" s="104">
        <v>200</v>
      </c>
      <c r="CE758" s="104">
        <v>6200</v>
      </c>
      <c r="CF758" s="104">
        <v>300</v>
      </c>
      <c r="CG758" s="104">
        <v>0</v>
      </c>
      <c r="CH758" s="104">
        <v>530</v>
      </c>
      <c r="CI758" s="104">
        <v>1580</v>
      </c>
      <c r="CJ758" s="104">
        <v>4620</v>
      </c>
      <c r="CK758" s="105">
        <v>0.25</v>
      </c>
      <c r="CL758" s="106" t="s">
        <v>66</v>
      </c>
      <c r="CN758" s="100">
        <f>AVERAGE(CE$6:CE758)</f>
        <v>7536.5205843293488</v>
      </c>
      <c r="CO758" s="100">
        <f>AVERAGE(CI$6:CI758)</f>
        <v>2087.4276228419653</v>
      </c>
      <c r="CP758" s="100">
        <f>AVERAGE(CJ$6:CJ758)</f>
        <v>5449.0929614873839</v>
      </c>
    </row>
    <row r="759" spans="2:94" ht="16" x14ac:dyDescent="0.2">
      <c r="B759" s="103">
        <v>754</v>
      </c>
      <c r="C759" s="103">
        <v>5</v>
      </c>
      <c r="D759" s="103">
        <v>3</v>
      </c>
      <c r="E759" s="103">
        <v>4</v>
      </c>
      <c r="F759" s="104">
        <v>58</v>
      </c>
      <c r="G759" s="103">
        <v>6</v>
      </c>
      <c r="H759" s="103">
        <v>10</v>
      </c>
      <c r="I759" s="104">
        <v>2250</v>
      </c>
      <c r="J759" s="103">
        <v>5</v>
      </c>
      <c r="K759" s="104">
        <v>450</v>
      </c>
      <c r="L759" s="104">
        <v>4950</v>
      </c>
      <c r="M759" s="104">
        <v>500</v>
      </c>
      <c r="N759" s="104">
        <v>0</v>
      </c>
      <c r="O759" s="104">
        <v>530</v>
      </c>
      <c r="P759" s="104">
        <v>1780</v>
      </c>
      <c r="Q759" s="104">
        <v>3170</v>
      </c>
      <c r="R759" s="105">
        <v>0.25</v>
      </c>
      <c r="S759" s="106" t="s">
        <v>66</v>
      </c>
      <c r="U759" s="100">
        <f>AVERAGE(L$6:L759)</f>
        <v>4225.0663129973473</v>
      </c>
      <c r="V759" s="100">
        <f>AVERAGE(P$6:P759)</f>
        <v>1891.9164456233423</v>
      </c>
      <c r="W759" s="100">
        <f>AVERAGE(Q$6:Q759)</f>
        <v>2333.1498673740052</v>
      </c>
      <c r="X759" s="6"/>
      <c r="Z759" s="103">
        <v>754</v>
      </c>
      <c r="AA759" s="103">
        <v>1</v>
      </c>
      <c r="AB759" s="103">
        <v>3</v>
      </c>
      <c r="AC759" s="103">
        <v>3</v>
      </c>
      <c r="AD759" s="104">
        <v>59</v>
      </c>
      <c r="AE759" s="103">
        <v>8</v>
      </c>
      <c r="AF759" s="103">
        <v>11</v>
      </c>
      <c r="AG759" s="104">
        <v>600</v>
      </c>
      <c r="AH759" s="103">
        <v>10</v>
      </c>
      <c r="AI759" s="104">
        <v>450</v>
      </c>
      <c r="AJ759" s="104">
        <v>7050</v>
      </c>
      <c r="AK759" s="104">
        <v>500</v>
      </c>
      <c r="AL759" s="104">
        <v>0</v>
      </c>
      <c r="AM759" s="104">
        <v>830</v>
      </c>
      <c r="AN759" s="104">
        <v>2830</v>
      </c>
      <c r="AO759" s="104">
        <v>4220</v>
      </c>
      <c r="AP759" s="105">
        <v>0.5</v>
      </c>
      <c r="AQ759" s="106" t="s">
        <v>66</v>
      </c>
      <c r="AS759" s="100">
        <f>AVERAGE(AJ$6:AJ759)</f>
        <v>6122.9442970822283</v>
      </c>
      <c r="AT759" s="100">
        <f>AVERAGE(AN$6:AN759)</f>
        <v>2132.159151193634</v>
      </c>
      <c r="AU759" s="100">
        <f>AVERAGE(AO$6:AO759)</f>
        <v>3990.7851458885943</v>
      </c>
      <c r="AV759" s="6"/>
      <c r="AX759" s="103">
        <v>754</v>
      </c>
      <c r="AY759" s="103">
        <v>0</v>
      </c>
      <c r="AZ759" s="103">
        <v>3</v>
      </c>
      <c r="BA759" s="103">
        <v>4</v>
      </c>
      <c r="BB759" s="104">
        <v>58</v>
      </c>
      <c r="BC759" s="103">
        <v>7</v>
      </c>
      <c r="BD759" s="103">
        <v>11</v>
      </c>
      <c r="BE759" s="104">
        <v>0</v>
      </c>
      <c r="BF759" s="103">
        <v>11</v>
      </c>
      <c r="BG759" s="104">
        <v>300</v>
      </c>
      <c r="BH759" s="104">
        <v>9100</v>
      </c>
      <c r="BI759" s="104">
        <v>300</v>
      </c>
      <c r="BJ759" s="104">
        <v>0</v>
      </c>
      <c r="BK759" s="104">
        <v>878</v>
      </c>
      <c r="BL759" s="104">
        <v>2828</v>
      </c>
      <c r="BM759" s="104">
        <v>6272</v>
      </c>
      <c r="BN759" s="105">
        <v>0.55000000000000004</v>
      </c>
      <c r="BO759" s="106" t="str">
        <v>No</v>
      </c>
      <c r="BQ759" s="100">
        <f>AVERAGE(BH$6:BH759)</f>
        <v>7436.3395225464192</v>
      </c>
      <c r="BR759" s="100">
        <f>AVERAGE(BL$6:BL759)</f>
        <v>2063.7029177718832</v>
      </c>
      <c r="BS759" s="100">
        <f>AVERAGE(BM$6:BM759)</f>
        <v>5372.636604774536</v>
      </c>
      <c r="BT759" s="6"/>
      <c r="BU759" s="103">
        <v>754</v>
      </c>
      <c r="BV759" s="103">
        <v>2</v>
      </c>
      <c r="BW759" s="103">
        <v>3</v>
      </c>
      <c r="BX759" s="103">
        <v>4</v>
      </c>
      <c r="BY759" s="104">
        <v>43</v>
      </c>
      <c r="BZ759" s="103">
        <v>7</v>
      </c>
      <c r="CA759" s="103">
        <v>11</v>
      </c>
      <c r="CB759" s="104">
        <v>800</v>
      </c>
      <c r="CC759" s="103">
        <v>9</v>
      </c>
      <c r="CD759" s="104">
        <v>300</v>
      </c>
      <c r="CE759" s="104">
        <v>8300</v>
      </c>
      <c r="CF759" s="104">
        <v>300</v>
      </c>
      <c r="CG759" s="104">
        <v>0</v>
      </c>
      <c r="CH759" s="104">
        <v>627</v>
      </c>
      <c r="CI759" s="104">
        <v>2277</v>
      </c>
      <c r="CJ759" s="104">
        <v>6023</v>
      </c>
      <c r="CK759" s="105">
        <v>0.45</v>
      </c>
      <c r="CL759" s="106" t="s">
        <v>66</v>
      </c>
      <c r="CN759" s="100">
        <f>AVERAGE(CE$6:CE759)</f>
        <v>7537.5331564986736</v>
      </c>
      <c r="CO759" s="100">
        <f>AVERAGE(CI$6:CI759)</f>
        <v>2087.6790450928384</v>
      </c>
      <c r="CP759" s="100">
        <f>AVERAGE(CJ$6:CJ759)</f>
        <v>5449.8541114058353</v>
      </c>
    </row>
    <row r="760" spans="2:94" ht="16" x14ac:dyDescent="0.2">
      <c r="B760" s="103">
        <v>755</v>
      </c>
      <c r="C760" s="103">
        <v>4</v>
      </c>
      <c r="D760" s="103">
        <v>5</v>
      </c>
      <c r="E760" s="103">
        <v>2</v>
      </c>
      <c r="F760" s="104">
        <v>34</v>
      </c>
      <c r="G760" s="103">
        <v>6</v>
      </c>
      <c r="H760" s="103">
        <v>8</v>
      </c>
      <c r="I760" s="104">
        <v>1800</v>
      </c>
      <c r="J760" s="103">
        <v>4</v>
      </c>
      <c r="K760" s="104">
        <v>750</v>
      </c>
      <c r="L760" s="104">
        <v>4350</v>
      </c>
      <c r="M760" s="104">
        <v>500</v>
      </c>
      <c r="N760" s="104">
        <v>0</v>
      </c>
      <c r="O760" s="104">
        <v>376</v>
      </c>
      <c r="P760" s="104">
        <v>1476</v>
      </c>
      <c r="Q760" s="104">
        <v>2874</v>
      </c>
      <c r="R760" s="105">
        <v>0.2</v>
      </c>
      <c r="S760" s="106" t="s">
        <v>66</v>
      </c>
      <c r="U760" s="100">
        <f>AVERAGE(L$6:L760)</f>
        <v>4225.2317880794699</v>
      </c>
      <c r="V760" s="100">
        <f>AVERAGE(P$6:P760)</f>
        <v>1891.3655629139073</v>
      </c>
      <c r="W760" s="100">
        <f>AVERAGE(Q$6:Q760)</f>
        <v>2333.8662251655628</v>
      </c>
      <c r="X760" s="6"/>
      <c r="Z760" s="103">
        <v>755</v>
      </c>
      <c r="AA760" s="103">
        <v>2</v>
      </c>
      <c r="AB760" s="103">
        <v>3</v>
      </c>
      <c r="AC760" s="103">
        <v>4</v>
      </c>
      <c r="AD760" s="104">
        <v>39</v>
      </c>
      <c r="AE760" s="103">
        <v>8</v>
      </c>
      <c r="AF760" s="103">
        <v>12</v>
      </c>
      <c r="AG760" s="104">
        <v>1200</v>
      </c>
      <c r="AH760" s="103">
        <v>10</v>
      </c>
      <c r="AI760" s="104">
        <v>450</v>
      </c>
      <c r="AJ760" s="104">
        <v>7650</v>
      </c>
      <c r="AK760" s="104">
        <v>500</v>
      </c>
      <c r="AL760" s="104">
        <v>0</v>
      </c>
      <c r="AM760" s="104">
        <v>630</v>
      </c>
      <c r="AN760" s="104">
        <v>2630</v>
      </c>
      <c r="AO760" s="104">
        <v>5020</v>
      </c>
      <c r="AP760" s="105">
        <v>0.5</v>
      </c>
      <c r="AQ760" s="106" t="s">
        <v>66</v>
      </c>
      <c r="AS760" s="100">
        <f>AVERAGE(AJ$6:AJ760)</f>
        <v>6124.9668874172185</v>
      </c>
      <c r="AT760" s="100">
        <f>AVERAGE(AN$6:AN760)</f>
        <v>2132.8185430463577</v>
      </c>
      <c r="AU760" s="100">
        <f>AVERAGE(AO$6:AO760)</f>
        <v>3992.1483443708607</v>
      </c>
      <c r="AV760" s="6"/>
      <c r="AX760" s="103">
        <v>755</v>
      </c>
      <c r="AY760" s="103">
        <v>4</v>
      </c>
      <c r="AZ760" s="103">
        <v>4</v>
      </c>
      <c r="BA760" s="103">
        <v>2</v>
      </c>
      <c r="BB760" s="104">
        <v>51</v>
      </c>
      <c r="BC760" s="103">
        <v>8</v>
      </c>
      <c r="BD760" s="103">
        <v>10</v>
      </c>
      <c r="BE760" s="104">
        <v>1600</v>
      </c>
      <c r="BF760" s="103">
        <v>6</v>
      </c>
      <c r="BG760" s="104">
        <v>400</v>
      </c>
      <c r="BH760" s="104">
        <v>6800</v>
      </c>
      <c r="BI760" s="104">
        <v>300</v>
      </c>
      <c r="BJ760" s="104">
        <v>0</v>
      </c>
      <c r="BK760" s="104">
        <v>546</v>
      </c>
      <c r="BL760" s="104">
        <v>1746</v>
      </c>
      <c r="BM760" s="104">
        <v>5054</v>
      </c>
      <c r="BN760" s="105">
        <v>0.3</v>
      </c>
      <c r="BO760" s="106" t="str">
        <v>No</v>
      </c>
      <c r="BQ760" s="100">
        <f>AVERAGE(BH$6:BH760)</f>
        <v>7435.4966887417222</v>
      </c>
      <c r="BR760" s="100">
        <f>AVERAGE(BL$6:BL760)</f>
        <v>2063.2821192052979</v>
      </c>
      <c r="BS760" s="100">
        <f>AVERAGE(BM$6:BM760)</f>
        <v>5372.2145695364243</v>
      </c>
      <c r="BT760" s="6"/>
      <c r="BU760" s="103">
        <v>755</v>
      </c>
      <c r="BV760" s="103">
        <v>1</v>
      </c>
      <c r="BW760" s="103">
        <v>3</v>
      </c>
      <c r="BX760" s="103">
        <v>4</v>
      </c>
      <c r="BY760" s="104">
        <v>57</v>
      </c>
      <c r="BZ760" s="103">
        <v>8</v>
      </c>
      <c r="CA760" s="103">
        <v>12</v>
      </c>
      <c r="CB760" s="104">
        <v>400</v>
      </c>
      <c r="CC760" s="103">
        <v>11</v>
      </c>
      <c r="CD760" s="104">
        <v>300</v>
      </c>
      <c r="CE760" s="104">
        <v>9500</v>
      </c>
      <c r="CF760" s="104">
        <v>300</v>
      </c>
      <c r="CG760" s="104">
        <v>0</v>
      </c>
      <c r="CH760" s="104">
        <v>867</v>
      </c>
      <c r="CI760" s="104">
        <v>2817</v>
      </c>
      <c r="CJ760" s="104">
        <v>6683</v>
      </c>
      <c r="CK760" s="105">
        <v>0.55000000000000004</v>
      </c>
      <c r="CL760" s="106" t="s">
        <v>66</v>
      </c>
      <c r="CN760" s="100">
        <f>AVERAGE(CE$6:CE760)</f>
        <v>7540.1324503311262</v>
      </c>
      <c r="CO760" s="100">
        <f>AVERAGE(CI$6:CI760)</f>
        <v>2088.645033112583</v>
      </c>
      <c r="CP760" s="100">
        <f>AVERAGE(CJ$6:CJ760)</f>
        <v>5451.4874172185428</v>
      </c>
    </row>
    <row r="761" spans="2:94" ht="16" x14ac:dyDescent="0.2">
      <c r="B761" s="103">
        <v>756</v>
      </c>
      <c r="C761" s="103">
        <v>4</v>
      </c>
      <c r="D761" s="103">
        <v>2</v>
      </c>
      <c r="E761" s="103">
        <v>0</v>
      </c>
      <c r="F761" s="104">
        <v>51</v>
      </c>
      <c r="G761" s="103">
        <v>7</v>
      </c>
      <c r="H761" s="103">
        <v>7</v>
      </c>
      <c r="I761" s="104">
        <v>1800</v>
      </c>
      <c r="J761" s="103">
        <v>3</v>
      </c>
      <c r="K761" s="104">
        <v>300</v>
      </c>
      <c r="L761" s="104">
        <v>3450</v>
      </c>
      <c r="M761" s="104">
        <v>500</v>
      </c>
      <c r="N761" s="104">
        <v>0</v>
      </c>
      <c r="O761" s="104">
        <v>393</v>
      </c>
      <c r="P761" s="104">
        <v>1343</v>
      </c>
      <c r="Q761" s="104">
        <v>2107</v>
      </c>
      <c r="R761" s="105">
        <v>0.15</v>
      </c>
      <c r="S761" s="106" t="s">
        <v>66</v>
      </c>
      <c r="U761" s="100">
        <f>AVERAGE(L$6:L761)</f>
        <v>4224.2063492063489</v>
      </c>
      <c r="V761" s="100">
        <f>AVERAGE(P$6:P761)</f>
        <v>1890.6402116402116</v>
      </c>
      <c r="W761" s="100">
        <f>AVERAGE(Q$6:Q761)</f>
        <v>2333.5661375661375</v>
      </c>
      <c r="X761" s="6"/>
      <c r="Z761" s="103">
        <v>756</v>
      </c>
      <c r="AA761" s="103">
        <v>0</v>
      </c>
      <c r="AB761" s="103">
        <v>3</v>
      </c>
      <c r="AC761" s="103">
        <v>3</v>
      </c>
      <c r="AD761" s="104">
        <v>60</v>
      </c>
      <c r="AE761" s="103">
        <v>6</v>
      </c>
      <c r="AF761" s="103">
        <v>9</v>
      </c>
      <c r="AG761" s="104">
        <v>0</v>
      </c>
      <c r="AH761" s="103">
        <v>9</v>
      </c>
      <c r="AI761" s="104">
        <v>450</v>
      </c>
      <c r="AJ761" s="104">
        <v>5850</v>
      </c>
      <c r="AK761" s="104">
        <v>500</v>
      </c>
      <c r="AL761" s="104">
        <v>0</v>
      </c>
      <c r="AM761" s="104">
        <v>780</v>
      </c>
      <c r="AN761" s="104">
        <v>2630</v>
      </c>
      <c r="AO761" s="104">
        <v>3220</v>
      </c>
      <c r="AP761" s="105">
        <v>0.45</v>
      </c>
      <c r="AQ761" s="106" t="s">
        <v>66</v>
      </c>
      <c r="AS761" s="100">
        <f>AVERAGE(AJ$6:AJ761)</f>
        <v>6124.6031746031749</v>
      </c>
      <c r="AT761" s="100">
        <f>AVERAGE(AN$6:AN761)</f>
        <v>2133.4761904761904</v>
      </c>
      <c r="AU761" s="100">
        <f>AVERAGE(AO$6:AO761)</f>
        <v>3991.1269841269841</v>
      </c>
      <c r="AV761" s="6"/>
      <c r="AX761" s="103">
        <v>756</v>
      </c>
      <c r="AY761" s="103">
        <v>0</v>
      </c>
      <c r="AZ761" s="103">
        <v>4</v>
      </c>
      <c r="BA761" s="103">
        <v>3</v>
      </c>
      <c r="BB761" s="104">
        <v>39</v>
      </c>
      <c r="BC761" s="103">
        <v>9</v>
      </c>
      <c r="BD761" s="103">
        <v>12</v>
      </c>
      <c r="BE761" s="104">
        <v>0</v>
      </c>
      <c r="BF761" s="103">
        <v>12</v>
      </c>
      <c r="BG761" s="104">
        <v>400</v>
      </c>
      <c r="BH761" s="104">
        <v>10000</v>
      </c>
      <c r="BI761" s="104">
        <v>300</v>
      </c>
      <c r="BJ761" s="104">
        <v>0</v>
      </c>
      <c r="BK761" s="104">
        <v>708</v>
      </c>
      <c r="BL761" s="104">
        <v>2808</v>
      </c>
      <c r="BM761" s="104">
        <v>7192</v>
      </c>
      <c r="BN761" s="105">
        <v>0.6</v>
      </c>
      <c r="BO761" s="106" t="str">
        <v>No</v>
      </c>
      <c r="BQ761" s="100">
        <f>AVERAGE(BH$6:BH761)</f>
        <v>7438.8888888888887</v>
      </c>
      <c r="BR761" s="100">
        <f>AVERAGE(BL$6:BL761)</f>
        <v>2064.267195767196</v>
      </c>
      <c r="BS761" s="100">
        <f>AVERAGE(BM$6:BM761)</f>
        <v>5374.6216931216932</v>
      </c>
      <c r="BT761" s="6"/>
      <c r="BU761" s="103">
        <v>756</v>
      </c>
      <c r="BV761" s="103">
        <v>3</v>
      </c>
      <c r="BW761" s="103">
        <v>2</v>
      </c>
      <c r="BX761" s="103">
        <v>3</v>
      </c>
      <c r="BY761" s="104">
        <v>41</v>
      </c>
      <c r="BZ761" s="103">
        <v>6</v>
      </c>
      <c r="CA761" s="103">
        <v>9</v>
      </c>
      <c r="CB761" s="104">
        <v>1200</v>
      </c>
      <c r="CC761" s="103">
        <v>6</v>
      </c>
      <c r="CD761" s="104">
        <v>200</v>
      </c>
      <c r="CE761" s="104">
        <v>6200</v>
      </c>
      <c r="CF761" s="104">
        <v>300</v>
      </c>
      <c r="CG761" s="104">
        <v>0</v>
      </c>
      <c r="CH761" s="104">
        <v>486</v>
      </c>
      <c r="CI761" s="104">
        <v>1686</v>
      </c>
      <c r="CJ761" s="104">
        <v>4514</v>
      </c>
      <c r="CK761" s="105">
        <v>0.3</v>
      </c>
      <c r="CL761" s="106" t="s">
        <v>66</v>
      </c>
      <c r="CN761" s="100">
        <f>AVERAGE(CE$6:CE761)</f>
        <v>7538.3597883597886</v>
      </c>
      <c r="CO761" s="100">
        <f>AVERAGE(CI$6:CI761)</f>
        <v>2088.112433862434</v>
      </c>
      <c r="CP761" s="100">
        <f>AVERAGE(CJ$6:CJ761)</f>
        <v>5450.2473544973545</v>
      </c>
    </row>
    <row r="762" spans="2:94" ht="16" x14ac:dyDescent="0.2">
      <c r="B762" s="103">
        <v>757</v>
      </c>
      <c r="C762" s="103">
        <v>3</v>
      </c>
      <c r="D762" s="103">
        <v>1</v>
      </c>
      <c r="E762" s="103">
        <v>2</v>
      </c>
      <c r="F762" s="104">
        <v>44</v>
      </c>
      <c r="G762" s="103">
        <v>5</v>
      </c>
      <c r="H762" s="103">
        <v>7</v>
      </c>
      <c r="I762" s="104">
        <v>1350</v>
      </c>
      <c r="J762" s="103">
        <v>4</v>
      </c>
      <c r="K762" s="104">
        <v>150</v>
      </c>
      <c r="L762" s="104">
        <v>3300</v>
      </c>
      <c r="M762" s="104">
        <v>500</v>
      </c>
      <c r="N762" s="104">
        <v>0</v>
      </c>
      <c r="O762" s="104">
        <v>416</v>
      </c>
      <c r="P762" s="104">
        <v>1516</v>
      </c>
      <c r="Q762" s="104">
        <v>1784</v>
      </c>
      <c r="R762" s="105">
        <v>0.2</v>
      </c>
      <c r="S762" s="106" t="s">
        <v>66</v>
      </c>
      <c r="U762" s="100">
        <f>AVERAGE(L$6:L762)</f>
        <v>4222.9854689564072</v>
      </c>
      <c r="V762" s="100">
        <f>AVERAGE(P$6:P762)</f>
        <v>1890.1453104359314</v>
      </c>
      <c r="W762" s="100">
        <f>AVERAGE(Q$6:Q762)</f>
        <v>2332.8401585204756</v>
      </c>
      <c r="X762" s="6"/>
      <c r="Z762" s="103">
        <v>757</v>
      </c>
      <c r="AA762" s="103">
        <v>2</v>
      </c>
      <c r="AB762" s="103">
        <v>3</v>
      </c>
      <c r="AC762" s="103">
        <v>1</v>
      </c>
      <c r="AD762" s="104">
        <v>29</v>
      </c>
      <c r="AE762" s="103">
        <v>8</v>
      </c>
      <c r="AF762" s="103">
        <v>9</v>
      </c>
      <c r="AG762" s="104">
        <v>1200</v>
      </c>
      <c r="AH762" s="103">
        <v>7</v>
      </c>
      <c r="AI762" s="104">
        <v>450</v>
      </c>
      <c r="AJ762" s="104">
        <v>5850</v>
      </c>
      <c r="AK762" s="104">
        <v>500</v>
      </c>
      <c r="AL762" s="104">
        <v>0</v>
      </c>
      <c r="AM762" s="104">
        <v>443</v>
      </c>
      <c r="AN762" s="104">
        <v>1993</v>
      </c>
      <c r="AO762" s="104">
        <v>3857</v>
      </c>
      <c r="AP762" s="105">
        <v>0.35</v>
      </c>
      <c r="AQ762" s="106" t="s">
        <v>66</v>
      </c>
      <c r="AS762" s="100">
        <f>AVERAGE(AJ$6:AJ762)</f>
        <v>6124.2404227212683</v>
      </c>
      <c r="AT762" s="100">
        <f>AVERAGE(AN$6:AN762)</f>
        <v>2133.2906208718628</v>
      </c>
      <c r="AU762" s="100">
        <f>AVERAGE(AO$6:AO762)</f>
        <v>3990.9498018494055</v>
      </c>
      <c r="AV762" s="6"/>
      <c r="AX762" s="103">
        <v>757</v>
      </c>
      <c r="AY762" s="103">
        <v>0</v>
      </c>
      <c r="AZ762" s="103">
        <v>2</v>
      </c>
      <c r="BA762" s="103">
        <v>2</v>
      </c>
      <c r="BB762" s="104">
        <v>46</v>
      </c>
      <c r="BC762" s="103">
        <v>7</v>
      </c>
      <c r="BD762" s="103">
        <v>9</v>
      </c>
      <c r="BE762" s="104">
        <v>0</v>
      </c>
      <c r="BF762" s="103">
        <v>9</v>
      </c>
      <c r="BG762" s="104">
        <v>200</v>
      </c>
      <c r="BH762" s="104">
        <v>7400</v>
      </c>
      <c r="BI762" s="104">
        <v>300</v>
      </c>
      <c r="BJ762" s="104">
        <v>0</v>
      </c>
      <c r="BK762" s="104">
        <v>654</v>
      </c>
      <c r="BL762" s="104">
        <v>2304</v>
      </c>
      <c r="BM762" s="104">
        <v>5096</v>
      </c>
      <c r="BN762" s="105">
        <v>0.45</v>
      </c>
      <c r="BO762" s="106" t="str">
        <v>No</v>
      </c>
      <c r="BQ762" s="100">
        <f>AVERAGE(BH$6:BH762)</f>
        <v>7438.8375165125499</v>
      </c>
      <c r="BR762" s="100">
        <f>AVERAGE(BL$6:BL762)</f>
        <v>2064.5838837516512</v>
      </c>
      <c r="BS762" s="100">
        <f>AVERAGE(BM$6:BM762)</f>
        <v>5374.2536327608987</v>
      </c>
      <c r="BT762" s="6"/>
      <c r="BU762" s="103">
        <v>757</v>
      </c>
      <c r="BV762" s="103">
        <v>3</v>
      </c>
      <c r="BW762" s="103">
        <v>2</v>
      </c>
      <c r="BX762" s="103">
        <v>3</v>
      </c>
      <c r="BY762" s="104">
        <v>52</v>
      </c>
      <c r="BZ762" s="103">
        <v>8</v>
      </c>
      <c r="CA762" s="103">
        <v>11</v>
      </c>
      <c r="CB762" s="104">
        <v>1200</v>
      </c>
      <c r="CC762" s="103">
        <v>8</v>
      </c>
      <c r="CD762" s="104">
        <v>200</v>
      </c>
      <c r="CE762" s="104">
        <v>7800</v>
      </c>
      <c r="CF762" s="104">
        <v>300</v>
      </c>
      <c r="CG762" s="104">
        <v>0</v>
      </c>
      <c r="CH762" s="104">
        <v>656</v>
      </c>
      <c r="CI762" s="104">
        <v>2156</v>
      </c>
      <c r="CJ762" s="104">
        <v>5644</v>
      </c>
      <c r="CK762" s="105">
        <v>0.4</v>
      </c>
      <c r="CL762" s="106" t="s">
        <v>66</v>
      </c>
      <c r="CN762" s="100">
        <f>AVERAGE(CE$6:CE762)</f>
        <v>7538.7054161162487</v>
      </c>
      <c r="CO762" s="100">
        <f>AVERAGE(CI$6:CI762)</f>
        <v>2088.2021136063408</v>
      </c>
      <c r="CP762" s="100">
        <f>AVERAGE(CJ$6:CJ762)</f>
        <v>5450.5033025099074</v>
      </c>
    </row>
    <row r="763" spans="2:94" ht="16" x14ac:dyDescent="0.2">
      <c r="B763" s="103">
        <v>758</v>
      </c>
      <c r="C763" s="103">
        <v>4</v>
      </c>
      <c r="D763" s="103">
        <v>3</v>
      </c>
      <c r="E763" s="103">
        <v>0</v>
      </c>
      <c r="F763" s="104">
        <v>61</v>
      </c>
      <c r="G763" s="103">
        <v>8</v>
      </c>
      <c r="H763" s="103">
        <v>8</v>
      </c>
      <c r="I763" s="104">
        <v>1800</v>
      </c>
      <c r="J763" s="103">
        <v>4</v>
      </c>
      <c r="K763" s="104">
        <v>450</v>
      </c>
      <c r="L763" s="104">
        <v>4050</v>
      </c>
      <c r="M763" s="104">
        <v>500</v>
      </c>
      <c r="N763" s="104">
        <v>0</v>
      </c>
      <c r="O763" s="104">
        <v>484</v>
      </c>
      <c r="P763" s="104">
        <v>1584</v>
      </c>
      <c r="Q763" s="104">
        <v>2466</v>
      </c>
      <c r="R763" s="105">
        <v>0.2</v>
      </c>
      <c r="S763" s="106" t="s">
        <v>66</v>
      </c>
      <c r="U763" s="100">
        <f>AVERAGE(L$6:L763)</f>
        <v>4222.7572559366754</v>
      </c>
      <c r="V763" s="100">
        <f>AVERAGE(P$6:P763)</f>
        <v>1889.7414248021107</v>
      </c>
      <c r="W763" s="100">
        <f>AVERAGE(Q$6:Q763)</f>
        <v>2333.0158311345645</v>
      </c>
      <c r="X763" s="6"/>
      <c r="Z763" s="103">
        <v>758</v>
      </c>
      <c r="AA763" s="103">
        <v>3</v>
      </c>
      <c r="AB763" s="103">
        <v>2</v>
      </c>
      <c r="AC763" s="103">
        <v>3</v>
      </c>
      <c r="AD763" s="104">
        <v>88</v>
      </c>
      <c r="AE763" s="103">
        <v>7</v>
      </c>
      <c r="AF763" s="103">
        <v>10</v>
      </c>
      <c r="AG763" s="104">
        <v>1800</v>
      </c>
      <c r="AH763" s="103">
        <v>7</v>
      </c>
      <c r="AI763" s="104">
        <v>300</v>
      </c>
      <c r="AJ763" s="104">
        <v>6300</v>
      </c>
      <c r="AK763" s="104">
        <v>500</v>
      </c>
      <c r="AL763" s="104">
        <v>0</v>
      </c>
      <c r="AM763" s="104">
        <v>856</v>
      </c>
      <c r="AN763" s="104">
        <v>2406</v>
      </c>
      <c r="AO763" s="104">
        <v>3894</v>
      </c>
      <c r="AP763" s="105">
        <v>0.35</v>
      </c>
      <c r="AQ763" s="106" t="s">
        <v>66</v>
      </c>
      <c r="AS763" s="100">
        <f>AVERAGE(AJ$6:AJ763)</f>
        <v>6124.4722955145116</v>
      </c>
      <c r="AT763" s="100">
        <f>AVERAGE(AN$6:AN763)</f>
        <v>2133.6503957783643</v>
      </c>
      <c r="AU763" s="100">
        <f>AVERAGE(AO$6:AO763)</f>
        <v>3990.8218997361478</v>
      </c>
      <c r="AV763" s="6"/>
      <c r="AX763" s="103">
        <v>758</v>
      </c>
      <c r="AY763" s="103">
        <v>3</v>
      </c>
      <c r="AZ763" s="103">
        <v>4</v>
      </c>
      <c r="BA763" s="103">
        <v>4</v>
      </c>
      <c r="BB763" s="104">
        <v>24</v>
      </c>
      <c r="BC763" s="103">
        <v>8</v>
      </c>
      <c r="BD763" s="103">
        <v>12</v>
      </c>
      <c r="BE763" s="104">
        <v>1200</v>
      </c>
      <c r="BF763" s="103">
        <v>9</v>
      </c>
      <c r="BG763" s="104">
        <v>400</v>
      </c>
      <c r="BH763" s="104">
        <v>8800</v>
      </c>
      <c r="BI763" s="104">
        <v>300</v>
      </c>
      <c r="BJ763" s="104">
        <v>0</v>
      </c>
      <c r="BK763" s="104">
        <v>456</v>
      </c>
      <c r="BL763" s="104">
        <v>2106</v>
      </c>
      <c r="BM763" s="104">
        <v>6694</v>
      </c>
      <c r="BN763" s="105">
        <v>0.45</v>
      </c>
      <c r="BO763" s="106" t="str">
        <v>No</v>
      </c>
      <c r="BQ763" s="100">
        <f>AVERAGE(BH$6:BH763)</f>
        <v>7440.6332453825853</v>
      </c>
      <c r="BR763" s="100">
        <f>AVERAGE(BL$6:BL763)</f>
        <v>2064.6385224274404</v>
      </c>
      <c r="BS763" s="100">
        <f>AVERAGE(BM$6:BM763)</f>
        <v>5375.9947229551453</v>
      </c>
      <c r="BT763" s="6"/>
      <c r="BU763" s="103">
        <v>758</v>
      </c>
      <c r="BV763" s="103">
        <v>2</v>
      </c>
      <c r="BW763" s="103">
        <v>4</v>
      </c>
      <c r="BX763" s="103">
        <v>5</v>
      </c>
      <c r="BY763" s="104">
        <v>30</v>
      </c>
      <c r="BZ763" s="103">
        <v>6</v>
      </c>
      <c r="CA763" s="103">
        <v>11</v>
      </c>
      <c r="CB763" s="104">
        <v>800</v>
      </c>
      <c r="CC763" s="103">
        <v>9</v>
      </c>
      <c r="CD763" s="104">
        <v>400</v>
      </c>
      <c r="CE763" s="104">
        <v>8400</v>
      </c>
      <c r="CF763" s="104">
        <v>300</v>
      </c>
      <c r="CG763" s="104">
        <v>0</v>
      </c>
      <c r="CH763" s="104">
        <v>510</v>
      </c>
      <c r="CI763" s="104">
        <v>2160</v>
      </c>
      <c r="CJ763" s="104">
        <v>6240</v>
      </c>
      <c r="CK763" s="105">
        <v>0.45</v>
      </c>
      <c r="CL763" s="106" t="s">
        <v>66</v>
      </c>
      <c r="CN763" s="100">
        <f>AVERAGE(CE$6:CE763)</f>
        <v>7539.8416886543537</v>
      </c>
      <c r="CO763" s="100">
        <f>AVERAGE(CI$6:CI763)</f>
        <v>2088.2968337730872</v>
      </c>
      <c r="CP763" s="100">
        <f>AVERAGE(CJ$6:CJ763)</f>
        <v>5451.5448548812665</v>
      </c>
    </row>
    <row r="764" spans="2:94" ht="16" x14ac:dyDescent="0.2">
      <c r="B764" s="103">
        <v>759</v>
      </c>
      <c r="C764" s="103">
        <v>3</v>
      </c>
      <c r="D764" s="103">
        <v>2</v>
      </c>
      <c r="E764" s="103">
        <v>4</v>
      </c>
      <c r="F764" s="104">
        <v>40</v>
      </c>
      <c r="G764" s="103">
        <v>3</v>
      </c>
      <c r="H764" s="103">
        <v>7</v>
      </c>
      <c r="I764" s="104">
        <v>1350</v>
      </c>
      <c r="J764" s="103">
        <v>4</v>
      </c>
      <c r="K764" s="104">
        <v>300</v>
      </c>
      <c r="L764" s="104">
        <v>3450</v>
      </c>
      <c r="M764" s="104">
        <v>500</v>
      </c>
      <c r="N764" s="104">
        <v>0</v>
      </c>
      <c r="O764" s="104">
        <v>400</v>
      </c>
      <c r="P764" s="104">
        <v>1500</v>
      </c>
      <c r="Q764" s="104">
        <v>1950</v>
      </c>
      <c r="R764" s="105">
        <v>0.2</v>
      </c>
      <c r="S764" s="106" t="s">
        <v>66</v>
      </c>
      <c r="U764" s="100">
        <f>AVERAGE(L$6:L764)</f>
        <v>4221.739130434783</v>
      </c>
      <c r="V764" s="100">
        <f>AVERAGE(P$6:P764)</f>
        <v>1889.227931488801</v>
      </c>
      <c r="W764" s="100">
        <f>AVERAGE(Q$6:Q764)</f>
        <v>2332.5111989459815</v>
      </c>
      <c r="X764" s="6"/>
      <c r="Z764" s="103">
        <v>759</v>
      </c>
      <c r="AA764" s="103">
        <v>5</v>
      </c>
      <c r="AB764" s="103">
        <v>2</v>
      </c>
      <c r="AC764" s="103">
        <v>2</v>
      </c>
      <c r="AD764" s="104">
        <v>67</v>
      </c>
      <c r="AE764" s="103">
        <v>6</v>
      </c>
      <c r="AF764" s="103">
        <v>8</v>
      </c>
      <c r="AG764" s="104">
        <v>3000</v>
      </c>
      <c r="AH764" s="103">
        <v>3</v>
      </c>
      <c r="AI764" s="104">
        <v>300</v>
      </c>
      <c r="AJ764" s="104">
        <v>5100</v>
      </c>
      <c r="AK764" s="104">
        <v>500</v>
      </c>
      <c r="AL764" s="104">
        <v>0</v>
      </c>
      <c r="AM764" s="104">
        <v>441</v>
      </c>
      <c r="AN764" s="104">
        <v>1391</v>
      </c>
      <c r="AO764" s="104">
        <v>3709</v>
      </c>
      <c r="AP764" s="105">
        <v>0.15</v>
      </c>
      <c r="AQ764" s="106" t="s">
        <v>66</v>
      </c>
      <c r="AS764" s="100">
        <f>AVERAGE(AJ$6:AJ764)</f>
        <v>6123.122529644269</v>
      </c>
      <c r="AT764" s="100">
        <f>AVERAGE(AN$6:AN764)</f>
        <v>2132.6719367588935</v>
      </c>
      <c r="AU764" s="100">
        <f>AVERAGE(AO$6:AO764)</f>
        <v>3990.4505928853755</v>
      </c>
      <c r="AV764" s="6"/>
      <c r="AX764" s="103">
        <v>759</v>
      </c>
      <c r="AY764" s="103">
        <v>3</v>
      </c>
      <c r="AZ764" s="103">
        <v>4</v>
      </c>
      <c r="BA764" s="103">
        <v>0</v>
      </c>
      <c r="BB764" s="104">
        <v>53</v>
      </c>
      <c r="BC764" s="103">
        <v>6</v>
      </c>
      <c r="BD764" s="103">
        <v>6</v>
      </c>
      <c r="BE764" s="104">
        <v>1200</v>
      </c>
      <c r="BF764" s="103">
        <v>3</v>
      </c>
      <c r="BG764" s="104">
        <v>400</v>
      </c>
      <c r="BH764" s="104">
        <v>4000</v>
      </c>
      <c r="BI764" s="104">
        <v>300</v>
      </c>
      <c r="BJ764" s="104">
        <v>0</v>
      </c>
      <c r="BK764" s="104">
        <v>399</v>
      </c>
      <c r="BL764" s="104">
        <v>1149</v>
      </c>
      <c r="BM764" s="104">
        <v>2851</v>
      </c>
      <c r="BN764" s="105">
        <v>0.15</v>
      </c>
      <c r="BO764" s="106" t="str">
        <v>No</v>
      </c>
      <c r="BQ764" s="100">
        <f>AVERAGE(BH$6:BH764)</f>
        <v>7436.100131752306</v>
      </c>
      <c r="BR764" s="100">
        <f>AVERAGE(BL$6:BL764)</f>
        <v>2063.4321475625825</v>
      </c>
      <c r="BS764" s="100">
        <f>AVERAGE(BM$6:BM764)</f>
        <v>5372.667984189723</v>
      </c>
      <c r="BT764" s="6"/>
      <c r="BU764" s="103">
        <v>759</v>
      </c>
      <c r="BV764" s="103">
        <v>2</v>
      </c>
      <c r="BW764" s="103">
        <v>5</v>
      </c>
      <c r="BX764" s="103">
        <v>0</v>
      </c>
      <c r="BY764" s="104">
        <v>27</v>
      </c>
      <c r="BZ764" s="103">
        <v>8</v>
      </c>
      <c r="CA764" s="103">
        <v>8</v>
      </c>
      <c r="CB764" s="104">
        <v>800</v>
      </c>
      <c r="CC764" s="103">
        <v>6</v>
      </c>
      <c r="CD764" s="104">
        <v>500</v>
      </c>
      <c r="CE764" s="104">
        <v>6100</v>
      </c>
      <c r="CF764" s="104">
        <v>300</v>
      </c>
      <c r="CG764" s="104">
        <v>0</v>
      </c>
      <c r="CH764" s="104">
        <v>402</v>
      </c>
      <c r="CI764" s="104">
        <v>1602</v>
      </c>
      <c r="CJ764" s="104">
        <v>4498</v>
      </c>
      <c r="CK764" s="105">
        <v>0.3</v>
      </c>
      <c r="CL764" s="106" t="s">
        <v>66</v>
      </c>
      <c r="CN764" s="100">
        <f>AVERAGE(CE$6:CE764)</f>
        <v>7537.944664031621</v>
      </c>
      <c r="CO764" s="100">
        <f>AVERAGE(CI$6:CI764)</f>
        <v>2087.6561264822135</v>
      </c>
      <c r="CP764" s="100">
        <f>AVERAGE(CJ$6:CJ764)</f>
        <v>5450.288537549407</v>
      </c>
    </row>
    <row r="765" spans="2:94" ht="16" x14ac:dyDescent="0.2">
      <c r="B765" s="103">
        <v>760</v>
      </c>
      <c r="C765" s="103">
        <v>4</v>
      </c>
      <c r="D765" s="103">
        <v>2</v>
      </c>
      <c r="E765" s="103">
        <v>2</v>
      </c>
      <c r="F765" s="104">
        <v>58</v>
      </c>
      <c r="G765" s="103">
        <v>5</v>
      </c>
      <c r="H765" s="103">
        <v>7</v>
      </c>
      <c r="I765" s="104">
        <v>1800</v>
      </c>
      <c r="J765" s="103">
        <v>3</v>
      </c>
      <c r="K765" s="104">
        <v>300</v>
      </c>
      <c r="L765" s="104">
        <v>3450</v>
      </c>
      <c r="M765" s="104">
        <v>500</v>
      </c>
      <c r="N765" s="104">
        <v>0</v>
      </c>
      <c r="O765" s="104">
        <v>414</v>
      </c>
      <c r="P765" s="104">
        <v>1364</v>
      </c>
      <c r="Q765" s="104">
        <v>2086</v>
      </c>
      <c r="R765" s="105">
        <v>0.15</v>
      </c>
      <c r="S765" s="106" t="s">
        <v>66</v>
      </c>
      <c r="U765" s="100">
        <f>AVERAGE(L$6:L765)</f>
        <v>4220.7236842105267</v>
      </c>
      <c r="V765" s="100">
        <f>AVERAGE(P$6:P765)</f>
        <v>1888.5368421052631</v>
      </c>
      <c r="W765" s="100">
        <f>AVERAGE(Q$6:Q765)</f>
        <v>2332.1868421052632</v>
      </c>
      <c r="X765" s="6"/>
      <c r="Z765" s="103">
        <v>760</v>
      </c>
      <c r="AA765" s="103">
        <v>2</v>
      </c>
      <c r="AB765" s="103">
        <v>2</v>
      </c>
      <c r="AC765" s="103">
        <v>2</v>
      </c>
      <c r="AD765" s="104">
        <v>63</v>
      </c>
      <c r="AE765" s="103">
        <v>10</v>
      </c>
      <c r="AF765" s="103">
        <v>12</v>
      </c>
      <c r="AG765" s="104">
        <v>1200</v>
      </c>
      <c r="AH765" s="103">
        <v>10</v>
      </c>
      <c r="AI765" s="104">
        <v>300</v>
      </c>
      <c r="AJ765" s="104">
        <v>7500</v>
      </c>
      <c r="AK765" s="104">
        <v>500</v>
      </c>
      <c r="AL765" s="104">
        <v>0</v>
      </c>
      <c r="AM765" s="104">
        <v>870</v>
      </c>
      <c r="AN765" s="104">
        <v>2870</v>
      </c>
      <c r="AO765" s="104">
        <v>4630</v>
      </c>
      <c r="AP765" s="105">
        <v>0.5</v>
      </c>
      <c r="AQ765" s="106" t="s">
        <v>66</v>
      </c>
      <c r="AS765" s="100">
        <f>AVERAGE(AJ$6:AJ765)</f>
        <v>6124.9342105263158</v>
      </c>
      <c r="AT765" s="100">
        <f>AVERAGE(AN$6:AN765)</f>
        <v>2133.6421052631581</v>
      </c>
      <c r="AU765" s="100">
        <f>AVERAGE(AO$6:AO765)</f>
        <v>3991.2921052631577</v>
      </c>
      <c r="AV765" s="6"/>
      <c r="AX765" s="103">
        <v>760</v>
      </c>
      <c r="AY765" s="103">
        <v>1</v>
      </c>
      <c r="AZ765" s="103">
        <v>4</v>
      </c>
      <c r="BA765" s="103">
        <v>4</v>
      </c>
      <c r="BB765" s="104">
        <v>56</v>
      </c>
      <c r="BC765" s="103">
        <v>12</v>
      </c>
      <c r="BD765" s="103">
        <v>16</v>
      </c>
      <c r="BE765" s="104">
        <v>400</v>
      </c>
      <c r="BF765" s="103">
        <v>15</v>
      </c>
      <c r="BG765" s="104">
        <v>400</v>
      </c>
      <c r="BH765" s="104">
        <v>12800</v>
      </c>
      <c r="BI765" s="104">
        <v>300</v>
      </c>
      <c r="BJ765" s="104">
        <v>0</v>
      </c>
      <c r="BK765" s="104">
        <v>1080</v>
      </c>
      <c r="BL765" s="104">
        <v>3630</v>
      </c>
      <c r="BM765" s="104">
        <v>9170</v>
      </c>
      <c r="BN765" s="105">
        <v>0.75</v>
      </c>
      <c r="BO765" s="106" t="str">
        <v>No</v>
      </c>
      <c r="BQ765" s="100">
        <f>AVERAGE(BH$6:BH765)</f>
        <v>7443.1578947368425</v>
      </c>
      <c r="BR765" s="100">
        <f>AVERAGE(BL$6:BL765)</f>
        <v>2065.4934210526317</v>
      </c>
      <c r="BS765" s="100">
        <f>AVERAGE(BM$6:BM765)</f>
        <v>5377.6644736842109</v>
      </c>
      <c r="BT765" s="6"/>
      <c r="BU765" s="103">
        <v>760</v>
      </c>
      <c r="BV765" s="103">
        <v>4</v>
      </c>
      <c r="BW765" s="103">
        <v>4</v>
      </c>
      <c r="BX765" s="103">
        <v>3</v>
      </c>
      <c r="BY765" s="104">
        <v>60</v>
      </c>
      <c r="BZ765" s="103">
        <v>9</v>
      </c>
      <c r="CA765" s="103">
        <v>12</v>
      </c>
      <c r="CB765" s="104">
        <v>1600</v>
      </c>
      <c r="CC765" s="103">
        <v>8</v>
      </c>
      <c r="CD765" s="104">
        <v>400</v>
      </c>
      <c r="CE765" s="104">
        <v>8400</v>
      </c>
      <c r="CF765" s="104">
        <v>300</v>
      </c>
      <c r="CG765" s="104">
        <v>0</v>
      </c>
      <c r="CH765" s="104">
        <v>720</v>
      </c>
      <c r="CI765" s="104">
        <v>2220</v>
      </c>
      <c r="CJ765" s="104">
        <v>6180</v>
      </c>
      <c r="CK765" s="105">
        <v>0.4</v>
      </c>
      <c r="CL765" s="106" t="s">
        <v>66</v>
      </c>
      <c r="CN765" s="100">
        <f>AVERAGE(CE$6:CE765)</f>
        <v>7539.0789473684208</v>
      </c>
      <c r="CO765" s="100">
        <f>AVERAGE(CI$6:CI765)</f>
        <v>2087.8302631578949</v>
      </c>
      <c r="CP765" s="100">
        <f>AVERAGE(CJ$6:CJ765)</f>
        <v>5451.2486842105263</v>
      </c>
    </row>
    <row r="766" spans="2:94" ht="16" x14ac:dyDescent="0.2">
      <c r="B766" s="103">
        <v>761</v>
      </c>
      <c r="C766" s="103">
        <v>3</v>
      </c>
      <c r="D766" s="103">
        <v>3</v>
      </c>
      <c r="E766" s="103">
        <v>0</v>
      </c>
      <c r="F766" s="104">
        <v>78</v>
      </c>
      <c r="G766" s="103">
        <v>5</v>
      </c>
      <c r="H766" s="103">
        <v>5</v>
      </c>
      <c r="I766" s="104">
        <v>1350</v>
      </c>
      <c r="J766" s="103">
        <v>2</v>
      </c>
      <c r="K766" s="104">
        <v>450</v>
      </c>
      <c r="L766" s="104">
        <v>2700</v>
      </c>
      <c r="M766" s="104">
        <v>500</v>
      </c>
      <c r="N766" s="104">
        <v>0</v>
      </c>
      <c r="O766" s="104">
        <v>396</v>
      </c>
      <c r="P766" s="104">
        <v>1196</v>
      </c>
      <c r="Q766" s="104">
        <v>1504</v>
      </c>
      <c r="R766" s="105">
        <v>0.1</v>
      </c>
      <c r="S766" s="106" t="s">
        <v>66</v>
      </c>
      <c r="U766" s="100">
        <f>AVERAGE(L$6:L766)</f>
        <v>4218.7253613666226</v>
      </c>
      <c r="V766" s="100">
        <f>AVERAGE(P$6:P766)</f>
        <v>1887.6268068331144</v>
      </c>
      <c r="W766" s="100">
        <f>AVERAGE(Q$6:Q766)</f>
        <v>2331.0985545335084</v>
      </c>
      <c r="X766" s="6"/>
      <c r="Z766" s="103">
        <v>761</v>
      </c>
      <c r="AA766" s="103">
        <v>3</v>
      </c>
      <c r="AB766" s="103">
        <v>3</v>
      </c>
      <c r="AC766" s="103">
        <v>2</v>
      </c>
      <c r="AD766" s="104">
        <v>60</v>
      </c>
      <c r="AE766" s="103">
        <v>6</v>
      </c>
      <c r="AF766" s="103">
        <v>8</v>
      </c>
      <c r="AG766" s="104">
        <v>1800</v>
      </c>
      <c r="AH766" s="103">
        <v>5</v>
      </c>
      <c r="AI766" s="104">
        <v>450</v>
      </c>
      <c r="AJ766" s="104">
        <v>5250</v>
      </c>
      <c r="AK766" s="104">
        <v>500</v>
      </c>
      <c r="AL766" s="104">
        <v>0</v>
      </c>
      <c r="AM766" s="104">
        <v>540</v>
      </c>
      <c r="AN766" s="104">
        <v>1790</v>
      </c>
      <c r="AO766" s="104">
        <v>3460</v>
      </c>
      <c r="AP766" s="105">
        <v>0.25</v>
      </c>
      <c r="AQ766" s="106" t="s">
        <v>66</v>
      </c>
      <c r="AS766" s="100">
        <f>AVERAGE(AJ$6:AJ766)</f>
        <v>6123.784494086728</v>
      </c>
      <c r="AT766" s="100">
        <f>AVERAGE(AN$6:AN766)</f>
        <v>2133.190538764783</v>
      </c>
      <c r="AU766" s="100">
        <f>AVERAGE(AO$6:AO766)</f>
        <v>3990.593955321945</v>
      </c>
      <c r="AV766" s="6"/>
      <c r="AX766" s="103">
        <v>761</v>
      </c>
      <c r="AY766" s="103">
        <v>5</v>
      </c>
      <c r="AZ766" s="103">
        <v>3</v>
      </c>
      <c r="BA766" s="103">
        <v>0</v>
      </c>
      <c r="BB766" s="104">
        <v>34</v>
      </c>
      <c r="BC766" s="103">
        <v>9</v>
      </c>
      <c r="BD766" s="103">
        <v>9</v>
      </c>
      <c r="BE766" s="104">
        <v>2000</v>
      </c>
      <c r="BF766" s="103">
        <v>4</v>
      </c>
      <c r="BG766" s="104">
        <v>300</v>
      </c>
      <c r="BH766" s="104">
        <v>5500</v>
      </c>
      <c r="BI766" s="104">
        <v>300</v>
      </c>
      <c r="BJ766" s="104">
        <v>0</v>
      </c>
      <c r="BK766" s="104">
        <v>376</v>
      </c>
      <c r="BL766" s="104">
        <v>1276</v>
      </c>
      <c r="BM766" s="104">
        <v>4224</v>
      </c>
      <c r="BN766" s="105">
        <v>0.2</v>
      </c>
      <c r="BO766" s="106" t="str">
        <v>No</v>
      </c>
      <c r="BQ766" s="100">
        <f>AVERAGE(BH$6:BH766)</f>
        <v>7440.6044678055187</v>
      </c>
      <c r="BR766" s="100">
        <f>AVERAGE(BL$6:BL766)</f>
        <v>2064.4559789750328</v>
      </c>
      <c r="BS766" s="100">
        <f>AVERAGE(BM$6:BM766)</f>
        <v>5376.1484888304858</v>
      </c>
      <c r="BT766" s="6"/>
      <c r="BU766" s="103">
        <v>761</v>
      </c>
      <c r="BV766" s="103">
        <v>1</v>
      </c>
      <c r="BW766" s="103">
        <v>0</v>
      </c>
      <c r="BX766" s="103">
        <v>2</v>
      </c>
      <c r="BY766" s="104">
        <v>104</v>
      </c>
      <c r="BZ766" s="103">
        <v>8</v>
      </c>
      <c r="CA766" s="103">
        <v>10</v>
      </c>
      <c r="CB766" s="104">
        <v>400</v>
      </c>
      <c r="CC766" s="103">
        <v>9</v>
      </c>
      <c r="CD766" s="104">
        <v>0</v>
      </c>
      <c r="CE766" s="104">
        <v>7600</v>
      </c>
      <c r="CF766" s="104">
        <v>300</v>
      </c>
      <c r="CG766" s="104">
        <v>0</v>
      </c>
      <c r="CH766" s="104">
        <v>1176</v>
      </c>
      <c r="CI766" s="104">
        <v>2826</v>
      </c>
      <c r="CJ766" s="104">
        <v>4774</v>
      </c>
      <c r="CK766" s="105">
        <v>0.45</v>
      </c>
      <c r="CL766" s="106" t="s">
        <v>66</v>
      </c>
      <c r="CN766" s="100">
        <f>AVERAGE(CE$6:CE766)</f>
        <v>7539.1590013140603</v>
      </c>
      <c r="CO766" s="100">
        <f>AVERAGE(CI$6:CI766)</f>
        <v>2088.8002628120894</v>
      </c>
      <c r="CP766" s="100">
        <f>AVERAGE(CJ$6:CJ766)</f>
        <v>5450.3587385019709</v>
      </c>
    </row>
    <row r="767" spans="2:94" ht="16" x14ac:dyDescent="0.2">
      <c r="B767" s="103">
        <v>762</v>
      </c>
      <c r="C767" s="103">
        <v>2</v>
      </c>
      <c r="D767" s="103">
        <v>3</v>
      </c>
      <c r="E767" s="103">
        <v>2</v>
      </c>
      <c r="F767" s="104">
        <v>49</v>
      </c>
      <c r="G767" s="103">
        <v>3</v>
      </c>
      <c r="H767" s="103">
        <v>5</v>
      </c>
      <c r="I767" s="104">
        <v>900</v>
      </c>
      <c r="J767" s="103">
        <v>3</v>
      </c>
      <c r="K767" s="104">
        <v>450</v>
      </c>
      <c r="L767" s="104">
        <v>2700</v>
      </c>
      <c r="M767" s="104">
        <v>500</v>
      </c>
      <c r="N767" s="104">
        <v>0</v>
      </c>
      <c r="O767" s="104">
        <v>387</v>
      </c>
      <c r="P767" s="104">
        <v>1337</v>
      </c>
      <c r="Q767" s="104">
        <v>1363</v>
      </c>
      <c r="R767" s="105">
        <v>0.15</v>
      </c>
      <c r="S767" s="106" t="s">
        <v>66</v>
      </c>
      <c r="U767" s="100">
        <f>AVERAGE(L$6:L767)</f>
        <v>4216.7322834645665</v>
      </c>
      <c r="V767" s="100">
        <f>AVERAGE(P$6:P767)</f>
        <v>1886.9041994750655</v>
      </c>
      <c r="W767" s="100">
        <f>AVERAGE(Q$6:Q767)</f>
        <v>2329.8280839895015</v>
      </c>
      <c r="X767" s="6"/>
      <c r="Z767" s="103">
        <v>762</v>
      </c>
      <c r="AA767" s="103">
        <v>3</v>
      </c>
      <c r="AB767" s="103">
        <v>3</v>
      </c>
      <c r="AC767" s="103">
        <v>2</v>
      </c>
      <c r="AD767" s="104">
        <v>34</v>
      </c>
      <c r="AE767" s="103">
        <v>8</v>
      </c>
      <c r="AF767" s="103">
        <v>10</v>
      </c>
      <c r="AG767" s="104">
        <v>1800</v>
      </c>
      <c r="AH767" s="103">
        <v>7</v>
      </c>
      <c r="AI767" s="104">
        <v>450</v>
      </c>
      <c r="AJ767" s="104">
        <v>6450</v>
      </c>
      <c r="AK767" s="104">
        <v>500</v>
      </c>
      <c r="AL767" s="104">
        <v>0</v>
      </c>
      <c r="AM767" s="104">
        <v>478</v>
      </c>
      <c r="AN767" s="104">
        <v>2028</v>
      </c>
      <c r="AO767" s="104">
        <v>4422</v>
      </c>
      <c r="AP767" s="105">
        <v>0.35</v>
      </c>
      <c r="AQ767" s="106" t="s">
        <v>66</v>
      </c>
      <c r="AS767" s="100">
        <f>AVERAGE(AJ$6:AJ767)</f>
        <v>6124.212598425197</v>
      </c>
      <c r="AT767" s="100">
        <f>AVERAGE(AN$6:AN767)</f>
        <v>2133.0524934383202</v>
      </c>
      <c r="AU767" s="100">
        <f>AVERAGE(AO$6:AO767)</f>
        <v>3991.1601049868768</v>
      </c>
      <c r="AV767" s="6"/>
      <c r="AX767" s="103">
        <v>762</v>
      </c>
      <c r="AY767" s="103">
        <v>1</v>
      </c>
      <c r="AZ767" s="103">
        <v>3</v>
      </c>
      <c r="BA767" s="103">
        <v>1</v>
      </c>
      <c r="BB767" s="104">
        <v>44</v>
      </c>
      <c r="BC767" s="103">
        <v>7</v>
      </c>
      <c r="BD767" s="103">
        <v>8</v>
      </c>
      <c r="BE767" s="104">
        <v>400</v>
      </c>
      <c r="BF767" s="103">
        <v>7</v>
      </c>
      <c r="BG767" s="104">
        <v>300</v>
      </c>
      <c r="BH767" s="104">
        <v>6300</v>
      </c>
      <c r="BI767" s="104">
        <v>300</v>
      </c>
      <c r="BJ767" s="104">
        <v>0</v>
      </c>
      <c r="BK767" s="104">
        <v>548</v>
      </c>
      <c r="BL767" s="104">
        <v>1898</v>
      </c>
      <c r="BM767" s="104">
        <v>4402</v>
      </c>
      <c r="BN767" s="105">
        <v>0.35</v>
      </c>
      <c r="BO767" s="106" t="str">
        <v>No</v>
      </c>
      <c r="BQ767" s="100">
        <f>AVERAGE(BH$6:BH767)</f>
        <v>7439.1076115485566</v>
      </c>
      <c r="BR767" s="100">
        <f>AVERAGE(BL$6:BL767)</f>
        <v>2064.237532808399</v>
      </c>
      <c r="BS767" s="100">
        <f>AVERAGE(BM$6:BM767)</f>
        <v>5374.8700787401576</v>
      </c>
      <c r="BT767" s="6"/>
      <c r="BU767" s="103">
        <v>762</v>
      </c>
      <c r="BV767" s="103">
        <v>1</v>
      </c>
      <c r="BW767" s="103">
        <v>1</v>
      </c>
      <c r="BX767" s="103">
        <v>3</v>
      </c>
      <c r="BY767" s="104">
        <v>40</v>
      </c>
      <c r="BZ767" s="103">
        <v>5</v>
      </c>
      <c r="CA767" s="103">
        <v>8</v>
      </c>
      <c r="CB767" s="104">
        <v>400</v>
      </c>
      <c r="CC767" s="103">
        <v>7</v>
      </c>
      <c r="CD767" s="104">
        <v>100</v>
      </c>
      <c r="CE767" s="104">
        <v>6100</v>
      </c>
      <c r="CF767" s="104">
        <v>300</v>
      </c>
      <c r="CG767" s="104">
        <v>0</v>
      </c>
      <c r="CH767" s="104">
        <v>520</v>
      </c>
      <c r="CI767" s="104">
        <v>1870</v>
      </c>
      <c r="CJ767" s="104">
        <v>4230</v>
      </c>
      <c r="CK767" s="105">
        <v>0.35</v>
      </c>
      <c r="CL767" s="106" t="s">
        <v>66</v>
      </c>
      <c r="CN767" s="100">
        <f>AVERAGE(CE$6:CE767)</f>
        <v>7537.2703412073488</v>
      </c>
      <c r="CO767" s="100">
        <f>AVERAGE(CI$6:CI767)</f>
        <v>2088.5131233595803</v>
      </c>
      <c r="CP767" s="100">
        <f>AVERAGE(CJ$6:CJ767)</f>
        <v>5448.7572178477694</v>
      </c>
    </row>
    <row r="768" spans="2:94" ht="16" x14ac:dyDescent="0.2">
      <c r="B768" s="103">
        <v>763</v>
      </c>
      <c r="C768" s="103">
        <v>4</v>
      </c>
      <c r="D768" s="103">
        <v>5</v>
      </c>
      <c r="E768" s="103">
        <v>2</v>
      </c>
      <c r="F768" s="104">
        <v>46</v>
      </c>
      <c r="G768" s="103">
        <v>7</v>
      </c>
      <c r="H768" s="103">
        <v>9</v>
      </c>
      <c r="I768" s="104">
        <v>1800</v>
      </c>
      <c r="J768" s="103">
        <v>5</v>
      </c>
      <c r="K768" s="104">
        <v>750</v>
      </c>
      <c r="L768" s="104">
        <v>4800</v>
      </c>
      <c r="M768" s="104">
        <v>500</v>
      </c>
      <c r="N768" s="104">
        <v>0</v>
      </c>
      <c r="O768" s="104">
        <v>470</v>
      </c>
      <c r="P768" s="104">
        <v>1720</v>
      </c>
      <c r="Q768" s="104">
        <v>3080</v>
      </c>
      <c r="R768" s="105">
        <v>0.25</v>
      </c>
      <c r="S768" s="106" t="s">
        <v>66</v>
      </c>
      <c r="U768" s="100">
        <f>AVERAGE(L$6:L768)</f>
        <v>4217.4967234600263</v>
      </c>
      <c r="V768" s="100">
        <f>AVERAGE(P$6:P768)</f>
        <v>1886.6854521625164</v>
      </c>
      <c r="W768" s="100">
        <f>AVERAGE(Q$6:Q768)</f>
        <v>2330.8112712975098</v>
      </c>
      <c r="X768" s="6"/>
      <c r="Z768" s="103">
        <v>763</v>
      </c>
      <c r="AA768" s="103">
        <v>1</v>
      </c>
      <c r="AB768" s="103">
        <v>2</v>
      </c>
      <c r="AC768" s="103">
        <v>3</v>
      </c>
      <c r="AD768" s="104">
        <v>54</v>
      </c>
      <c r="AE768" s="103">
        <v>8</v>
      </c>
      <c r="AF768" s="103">
        <v>11</v>
      </c>
      <c r="AG768" s="104">
        <v>600</v>
      </c>
      <c r="AH768" s="103">
        <v>10</v>
      </c>
      <c r="AI768" s="104">
        <v>300</v>
      </c>
      <c r="AJ768" s="104">
        <v>6900</v>
      </c>
      <c r="AK768" s="104">
        <v>500</v>
      </c>
      <c r="AL768" s="104">
        <v>0</v>
      </c>
      <c r="AM768" s="104">
        <v>780</v>
      </c>
      <c r="AN768" s="104">
        <v>2780</v>
      </c>
      <c r="AO768" s="104">
        <v>4120</v>
      </c>
      <c r="AP768" s="105">
        <v>0.5</v>
      </c>
      <c r="AQ768" s="106" t="s">
        <v>66</v>
      </c>
      <c r="AS768" s="100">
        <f>AVERAGE(AJ$6:AJ768)</f>
        <v>6125.2293577981654</v>
      </c>
      <c r="AT768" s="100">
        <f>AVERAGE(AN$6:AN768)</f>
        <v>2133.9003931847969</v>
      </c>
      <c r="AU768" s="100">
        <f>AVERAGE(AO$6:AO768)</f>
        <v>3991.3289646133685</v>
      </c>
      <c r="AV768" s="6"/>
      <c r="AX768" s="103">
        <v>763</v>
      </c>
      <c r="AY768" s="103">
        <v>5</v>
      </c>
      <c r="AZ768" s="103">
        <v>3</v>
      </c>
      <c r="BA768" s="103">
        <v>2</v>
      </c>
      <c r="BB768" s="104">
        <v>69</v>
      </c>
      <c r="BC768" s="103">
        <v>7</v>
      </c>
      <c r="BD768" s="103">
        <v>9</v>
      </c>
      <c r="BE768" s="104">
        <v>2000</v>
      </c>
      <c r="BF768" s="103">
        <v>4</v>
      </c>
      <c r="BG768" s="104">
        <v>300</v>
      </c>
      <c r="BH768" s="104">
        <v>5500</v>
      </c>
      <c r="BI768" s="104">
        <v>300</v>
      </c>
      <c r="BJ768" s="104">
        <v>0</v>
      </c>
      <c r="BK768" s="104">
        <v>516</v>
      </c>
      <c r="BL768" s="104">
        <v>1416</v>
      </c>
      <c r="BM768" s="104">
        <v>4084</v>
      </c>
      <c r="BN768" s="105">
        <v>0.2</v>
      </c>
      <c r="BO768" s="106" t="str">
        <v>No</v>
      </c>
      <c r="BQ768" s="100">
        <f>AVERAGE(BH$6:BH768)</f>
        <v>7436.5661861074705</v>
      </c>
      <c r="BR768" s="100">
        <f>AVERAGE(BL$6:BL768)</f>
        <v>2063.3879423328963</v>
      </c>
      <c r="BS768" s="100">
        <f>AVERAGE(BM$6:BM768)</f>
        <v>5373.1782437745742</v>
      </c>
      <c r="BT768" s="6"/>
      <c r="BU768" s="103">
        <v>763</v>
      </c>
      <c r="BV768" s="103">
        <v>1</v>
      </c>
      <c r="BW768" s="103">
        <v>4</v>
      </c>
      <c r="BX768" s="103">
        <v>1</v>
      </c>
      <c r="BY768" s="104">
        <v>44</v>
      </c>
      <c r="BZ768" s="103">
        <v>12</v>
      </c>
      <c r="CA768" s="103">
        <v>13</v>
      </c>
      <c r="CB768" s="104">
        <v>400</v>
      </c>
      <c r="CC768" s="103">
        <v>12</v>
      </c>
      <c r="CD768" s="104">
        <v>400</v>
      </c>
      <c r="CE768" s="104">
        <v>10400</v>
      </c>
      <c r="CF768" s="104">
        <v>300</v>
      </c>
      <c r="CG768" s="104">
        <v>0</v>
      </c>
      <c r="CH768" s="104">
        <v>768</v>
      </c>
      <c r="CI768" s="104">
        <v>2868</v>
      </c>
      <c r="CJ768" s="104">
        <v>7532</v>
      </c>
      <c r="CK768" s="105">
        <v>0.6</v>
      </c>
      <c r="CL768" s="106" t="s">
        <v>66</v>
      </c>
      <c r="CN768" s="100">
        <f>AVERAGE(CE$6:CE768)</f>
        <v>7541.0222804718214</v>
      </c>
      <c r="CO768" s="100">
        <f>AVERAGE(CI$6:CI768)</f>
        <v>2089.5347313237221</v>
      </c>
      <c r="CP768" s="100">
        <f>AVERAGE(CJ$6:CJ768)</f>
        <v>5451.4875491480998</v>
      </c>
    </row>
    <row r="769" spans="2:94" ht="16" x14ac:dyDescent="0.2">
      <c r="B769" s="103">
        <v>764</v>
      </c>
      <c r="C769" s="103">
        <v>5</v>
      </c>
      <c r="D769" s="103">
        <v>2</v>
      </c>
      <c r="E769" s="103">
        <v>0</v>
      </c>
      <c r="F769" s="104">
        <v>42</v>
      </c>
      <c r="G769" s="103">
        <v>6</v>
      </c>
      <c r="H769" s="103">
        <v>6</v>
      </c>
      <c r="I769" s="104">
        <v>2250</v>
      </c>
      <c r="J769" s="103">
        <v>1</v>
      </c>
      <c r="K769" s="104">
        <v>300</v>
      </c>
      <c r="L769" s="104">
        <v>3000</v>
      </c>
      <c r="M769" s="104">
        <v>500</v>
      </c>
      <c r="N769" s="104">
        <v>0</v>
      </c>
      <c r="O769" s="104">
        <v>282</v>
      </c>
      <c r="P769" s="104">
        <v>932</v>
      </c>
      <c r="Q769" s="104">
        <v>2068</v>
      </c>
      <c r="R769" s="105">
        <v>0.05</v>
      </c>
      <c r="S769" s="106" t="s">
        <v>66</v>
      </c>
      <c r="U769" s="100">
        <f>AVERAGE(L$6:L769)</f>
        <v>4215.9031413612565</v>
      </c>
      <c r="V769" s="100">
        <f>AVERAGE(P$6:P769)</f>
        <v>1885.4358638743456</v>
      </c>
      <c r="W769" s="100">
        <f>AVERAGE(Q$6:Q769)</f>
        <v>2330.4672774869109</v>
      </c>
      <c r="X769" s="6"/>
      <c r="Z769" s="103">
        <v>764</v>
      </c>
      <c r="AA769" s="103">
        <v>3</v>
      </c>
      <c r="AB769" s="103">
        <v>2</v>
      </c>
      <c r="AC769" s="103">
        <v>1</v>
      </c>
      <c r="AD769" s="104">
        <v>53</v>
      </c>
      <c r="AE769" s="103">
        <v>7</v>
      </c>
      <c r="AF769" s="103">
        <v>8</v>
      </c>
      <c r="AG769" s="104">
        <v>1800</v>
      </c>
      <c r="AH769" s="103">
        <v>5</v>
      </c>
      <c r="AI769" s="104">
        <v>300</v>
      </c>
      <c r="AJ769" s="104">
        <v>5100</v>
      </c>
      <c r="AK769" s="104">
        <v>500</v>
      </c>
      <c r="AL769" s="104">
        <v>0</v>
      </c>
      <c r="AM769" s="104">
        <v>505</v>
      </c>
      <c r="AN769" s="104">
        <v>1755</v>
      </c>
      <c r="AO769" s="104">
        <v>3345</v>
      </c>
      <c r="AP769" s="105">
        <v>0.25</v>
      </c>
      <c r="AQ769" s="106" t="s">
        <v>66</v>
      </c>
      <c r="AS769" s="100">
        <f>AVERAGE(AJ$6:AJ769)</f>
        <v>6123.8874345549739</v>
      </c>
      <c r="AT769" s="100">
        <f>AVERAGE(AN$6:AN769)</f>
        <v>2133.4044502617803</v>
      </c>
      <c r="AU769" s="100">
        <f>AVERAGE(AO$6:AO769)</f>
        <v>3990.4829842931936</v>
      </c>
      <c r="AV769" s="6"/>
      <c r="AX769" s="103">
        <v>764</v>
      </c>
      <c r="AY769" s="103">
        <v>3</v>
      </c>
      <c r="AZ769" s="103">
        <v>3</v>
      </c>
      <c r="BA769" s="103">
        <v>2</v>
      </c>
      <c r="BB769" s="104">
        <v>25</v>
      </c>
      <c r="BC769" s="103">
        <v>6</v>
      </c>
      <c r="BD769" s="103">
        <v>8</v>
      </c>
      <c r="BE769" s="104">
        <v>1200</v>
      </c>
      <c r="BF769" s="103">
        <v>5</v>
      </c>
      <c r="BG769" s="104">
        <v>300</v>
      </c>
      <c r="BH769" s="104">
        <v>5500</v>
      </c>
      <c r="BI769" s="104">
        <v>300</v>
      </c>
      <c r="BJ769" s="104">
        <v>0</v>
      </c>
      <c r="BK769" s="104">
        <v>365</v>
      </c>
      <c r="BL769" s="104">
        <v>1415</v>
      </c>
      <c r="BM769" s="104">
        <v>4085</v>
      </c>
      <c r="BN769" s="105">
        <v>0.25</v>
      </c>
      <c r="BO769" s="106" t="str">
        <v>No</v>
      </c>
      <c r="BQ769" s="100">
        <f>AVERAGE(BH$6:BH769)</f>
        <v>7434.0314136125653</v>
      </c>
      <c r="BR769" s="100">
        <f>AVERAGE(BL$6:BL769)</f>
        <v>2062.5392670157066</v>
      </c>
      <c r="BS769" s="100">
        <f>AVERAGE(BM$6:BM769)</f>
        <v>5371.4921465968582</v>
      </c>
      <c r="BT769" s="6"/>
      <c r="BU769" s="103">
        <v>764</v>
      </c>
      <c r="BV769" s="103">
        <v>1</v>
      </c>
      <c r="BW769" s="103">
        <v>4</v>
      </c>
      <c r="BX769" s="103">
        <v>3</v>
      </c>
      <c r="BY769" s="104">
        <v>75</v>
      </c>
      <c r="BZ769" s="103">
        <v>7</v>
      </c>
      <c r="CA769" s="103">
        <v>10</v>
      </c>
      <c r="CB769" s="104">
        <v>400</v>
      </c>
      <c r="CC769" s="103">
        <v>9</v>
      </c>
      <c r="CD769" s="104">
        <v>400</v>
      </c>
      <c r="CE769" s="104">
        <v>8000</v>
      </c>
      <c r="CF769" s="104">
        <v>300</v>
      </c>
      <c r="CG769" s="104">
        <v>0</v>
      </c>
      <c r="CH769" s="104">
        <v>915</v>
      </c>
      <c r="CI769" s="104">
        <v>2565</v>
      </c>
      <c r="CJ769" s="104">
        <v>5435</v>
      </c>
      <c r="CK769" s="105">
        <v>0.45</v>
      </c>
      <c r="CL769" s="106" t="s">
        <v>66</v>
      </c>
      <c r="CN769" s="100">
        <f>AVERAGE(CE$6:CE769)</f>
        <v>7541.6230366492146</v>
      </c>
      <c r="CO769" s="100">
        <f>AVERAGE(CI$6:CI769)</f>
        <v>2090.1570680628274</v>
      </c>
      <c r="CP769" s="100">
        <f>AVERAGE(CJ$6:CJ769)</f>
        <v>5451.4659685863871</v>
      </c>
    </row>
    <row r="770" spans="2:94" ht="16" x14ac:dyDescent="0.2">
      <c r="B770" s="103">
        <v>765</v>
      </c>
      <c r="C770" s="103">
        <v>4</v>
      </c>
      <c r="D770" s="103">
        <v>2</v>
      </c>
      <c r="E770" s="103">
        <v>5</v>
      </c>
      <c r="F770" s="104">
        <v>73</v>
      </c>
      <c r="G770" s="103">
        <v>7</v>
      </c>
      <c r="H770" s="103">
        <v>12</v>
      </c>
      <c r="I770" s="104">
        <v>1800</v>
      </c>
      <c r="J770" s="103">
        <v>8</v>
      </c>
      <c r="K770" s="104">
        <v>300</v>
      </c>
      <c r="L770" s="104">
        <v>5700</v>
      </c>
      <c r="M770" s="104">
        <v>500</v>
      </c>
      <c r="N770" s="104">
        <v>0</v>
      </c>
      <c r="O770" s="104">
        <v>824</v>
      </c>
      <c r="P770" s="104">
        <v>2524</v>
      </c>
      <c r="Q770" s="104">
        <v>3176</v>
      </c>
      <c r="R770" s="105">
        <v>0.4</v>
      </c>
      <c r="S770" s="106" t="s">
        <v>66</v>
      </c>
      <c r="U770" s="100">
        <f>AVERAGE(L$6:L770)</f>
        <v>4217.8431372549021</v>
      </c>
      <c r="V770" s="100">
        <f>AVERAGE(P$6:P770)</f>
        <v>1886.2705882352941</v>
      </c>
      <c r="W770" s="100">
        <f>AVERAGE(Q$6:Q770)</f>
        <v>2331.5725490196078</v>
      </c>
      <c r="X770" s="6"/>
      <c r="Z770" s="103">
        <v>765</v>
      </c>
      <c r="AA770" s="103">
        <v>3</v>
      </c>
      <c r="AB770" s="103">
        <v>4</v>
      </c>
      <c r="AC770" s="103">
        <v>3</v>
      </c>
      <c r="AD770" s="104">
        <v>35</v>
      </c>
      <c r="AE770" s="103">
        <v>5</v>
      </c>
      <c r="AF770" s="103">
        <v>8</v>
      </c>
      <c r="AG770" s="104">
        <v>1800</v>
      </c>
      <c r="AH770" s="103">
        <v>5</v>
      </c>
      <c r="AI770" s="104">
        <v>600</v>
      </c>
      <c r="AJ770" s="104">
        <v>5400</v>
      </c>
      <c r="AK770" s="104">
        <v>500</v>
      </c>
      <c r="AL770" s="104">
        <v>0</v>
      </c>
      <c r="AM770" s="104">
        <v>415</v>
      </c>
      <c r="AN770" s="104">
        <v>1665</v>
      </c>
      <c r="AO770" s="104">
        <v>3735</v>
      </c>
      <c r="AP770" s="105">
        <v>0.25</v>
      </c>
      <c r="AQ770" s="106" t="s">
        <v>66</v>
      </c>
      <c r="AS770" s="100">
        <f>AVERAGE(AJ$6:AJ770)</f>
        <v>6122.9411764705883</v>
      </c>
      <c r="AT770" s="100">
        <f>AVERAGE(AN$6:AN770)</f>
        <v>2132.7921568627453</v>
      </c>
      <c r="AU770" s="100">
        <f>AVERAGE(AO$6:AO770)</f>
        <v>3990.149019607843</v>
      </c>
      <c r="AV770" s="6"/>
      <c r="AX770" s="103">
        <v>765</v>
      </c>
      <c r="AY770" s="103">
        <v>1</v>
      </c>
      <c r="AZ770" s="103">
        <v>3</v>
      </c>
      <c r="BA770" s="103">
        <v>1</v>
      </c>
      <c r="BB770" s="104">
        <v>54</v>
      </c>
      <c r="BC770" s="103">
        <v>7</v>
      </c>
      <c r="BD770" s="103">
        <v>8</v>
      </c>
      <c r="BE770" s="104">
        <v>400</v>
      </c>
      <c r="BF770" s="103">
        <v>7</v>
      </c>
      <c r="BG770" s="104">
        <v>300</v>
      </c>
      <c r="BH770" s="104">
        <v>6300</v>
      </c>
      <c r="BI770" s="104">
        <v>300</v>
      </c>
      <c r="BJ770" s="104">
        <v>0</v>
      </c>
      <c r="BK770" s="104">
        <v>618</v>
      </c>
      <c r="BL770" s="104">
        <v>1968</v>
      </c>
      <c r="BM770" s="104">
        <v>4332</v>
      </c>
      <c r="BN770" s="105">
        <v>0.35</v>
      </c>
      <c r="BO770" s="106" t="str">
        <v>No</v>
      </c>
      <c r="BQ770" s="100">
        <f>AVERAGE(BH$6:BH770)</f>
        <v>7432.5490196078435</v>
      </c>
      <c r="BR770" s="100">
        <f>AVERAGE(BL$6:BL770)</f>
        <v>2062.4156862745099</v>
      </c>
      <c r="BS770" s="100">
        <f>AVERAGE(BM$6:BM770)</f>
        <v>5370.1333333333332</v>
      </c>
      <c r="BT770" s="6"/>
      <c r="BU770" s="103">
        <v>765</v>
      </c>
      <c r="BV770" s="103">
        <v>1</v>
      </c>
      <c r="BW770" s="103">
        <v>3</v>
      </c>
      <c r="BX770" s="103">
        <v>3</v>
      </c>
      <c r="BY770" s="104">
        <v>14</v>
      </c>
      <c r="BZ770" s="103">
        <v>5</v>
      </c>
      <c r="CA770" s="103">
        <v>8</v>
      </c>
      <c r="CB770" s="104">
        <v>400</v>
      </c>
      <c r="CC770" s="103">
        <v>7</v>
      </c>
      <c r="CD770" s="104">
        <v>300</v>
      </c>
      <c r="CE770" s="104">
        <v>6300</v>
      </c>
      <c r="CF770" s="104">
        <v>300</v>
      </c>
      <c r="CG770" s="104">
        <v>0</v>
      </c>
      <c r="CH770" s="104">
        <v>338</v>
      </c>
      <c r="CI770" s="104">
        <v>1688</v>
      </c>
      <c r="CJ770" s="104">
        <v>4612</v>
      </c>
      <c r="CK770" s="105">
        <v>0.35</v>
      </c>
      <c r="CL770" s="106" t="s">
        <v>66</v>
      </c>
      <c r="CN770" s="100">
        <f>AVERAGE(CE$6:CE770)</f>
        <v>7540</v>
      </c>
      <c r="CO770" s="100">
        <f>AVERAGE(CI$6:CI770)</f>
        <v>2089.6313725490195</v>
      </c>
      <c r="CP770" s="100">
        <f>AVERAGE(CJ$6:CJ770)</f>
        <v>5450.3686274509801</v>
      </c>
    </row>
    <row r="771" spans="2:94" ht="16" x14ac:dyDescent="0.2">
      <c r="B771" s="103">
        <v>766</v>
      </c>
      <c r="C771" s="103">
        <v>4</v>
      </c>
      <c r="D771" s="103">
        <v>4</v>
      </c>
      <c r="E771" s="103">
        <v>2</v>
      </c>
      <c r="F771" s="104">
        <v>46</v>
      </c>
      <c r="G771" s="103">
        <v>6</v>
      </c>
      <c r="H771" s="103">
        <v>8</v>
      </c>
      <c r="I771" s="104">
        <v>1800</v>
      </c>
      <c r="J771" s="103">
        <v>4</v>
      </c>
      <c r="K771" s="104">
        <v>600</v>
      </c>
      <c r="L771" s="104">
        <v>4200</v>
      </c>
      <c r="M771" s="104">
        <v>500</v>
      </c>
      <c r="N771" s="104">
        <v>0</v>
      </c>
      <c r="O771" s="104">
        <v>424</v>
      </c>
      <c r="P771" s="104">
        <v>1524</v>
      </c>
      <c r="Q771" s="104">
        <v>2676</v>
      </c>
      <c r="R771" s="105">
        <v>0.2</v>
      </c>
      <c r="S771" s="106" t="s">
        <v>66</v>
      </c>
      <c r="U771" s="100">
        <f>AVERAGE(L$6:L771)</f>
        <v>4217.8198433420366</v>
      </c>
      <c r="V771" s="100">
        <f>AVERAGE(P$6:P771)</f>
        <v>1885.7976501305484</v>
      </c>
      <c r="W771" s="100">
        <f>AVERAGE(Q$6:Q771)</f>
        <v>2332.0221932114882</v>
      </c>
      <c r="X771" s="6"/>
      <c r="Z771" s="103">
        <v>766</v>
      </c>
      <c r="AA771" s="103">
        <v>3</v>
      </c>
      <c r="AB771" s="103">
        <v>2</v>
      </c>
      <c r="AC771" s="103">
        <v>3</v>
      </c>
      <c r="AD771" s="104">
        <v>38</v>
      </c>
      <c r="AE771" s="103">
        <v>7</v>
      </c>
      <c r="AF771" s="103">
        <v>10</v>
      </c>
      <c r="AG771" s="104">
        <v>1800</v>
      </c>
      <c r="AH771" s="103">
        <v>7</v>
      </c>
      <c r="AI771" s="104">
        <v>300</v>
      </c>
      <c r="AJ771" s="104">
        <v>6300</v>
      </c>
      <c r="AK771" s="104">
        <v>500</v>
      </c>
      <c r="AL771" s="104">
        <v>0</v>
      </c>
      <c r="AM771" s="104">
        <v>506</v>
      </c>
      <c r="AN771" s="104">
        <v>2056</v>
      </c>
      <c r="AO771" s="104">
        <v>4244</v>
      </c>
      <c r="AP771" s="105">
        <v>0.35</v>
      </c>
      <c r="AQ771" s="106" t="s">
        <v>66</v>
      </c>
      <c r="AS771" s="100">
        <f>AVERAGE(AJ$6:AJ771)</f>
        <v>6123.1723237597907</v>
      </c>
      <c r="AT771" s="100">
        <f>AVERAGE(AN$6:AN771)</f>
        <v>2132.6919060052219</v>
      </c>
      <c r="AU771" s="100">
        <f>AVERAGE(AO$6:AO771)</f>
        <v>3990.4804177545693</v>
      </c>
      <c r="AV771" s="6"/>
      <c r="AX771" s="103">
        <v>766</v>
      </c>
      <c r="AY771" s="103">
        <v>4</v>
      </c>
      <c r="AZ771" s="103">
        <v>2</v>
      </c>
      <c r="BA771" s="103">
        <v>1</v>
      </c>
      <c r="BB771" s="104">
        <v>73</v>
      </c>
      <c r="BC771" s="103">
        <v>8</v>
      </c>
      <c r="BD771" s="103">
        <v>9</v>
      </c>
      <c r="BE771" s="104">
        <v>1600</v>
      </c>
      <c r="BF771" s="103">
        <v>5</v>
      </c>
      <c r="BG771" s="104">
        <v>200</v>
      </c>
      <c r="BH771" s="104">
        <v>5800</v>
      </c>
      <c r="BI771" s="104">
        <v>300</v>
      </c>
      <c r="BJ771" s="104">
        <v>0</v>
      </c>
      <c r="BK771" s="104">
        <v>605</v>
      </c>
      <c r="BL771" s="104">
        <v>1655</v>
      </c>
      <c r="BM771" s="104">
        <v>4145</v>
      </c>
      <c r="BN771" s="105">
        <v>0.25</v>
      </c>
      <c r="BO771" s="106" t="str">
        <v>No</v>
      </c>
      <c r="BQ771" s="100">
        <f>AVERAGE(BH$6:BH771)</f>
        <v>7430.4177545691909</v>
      </c>
      <c r="BR771" s="100">
        <f>AVERAGE(BL$6:BL771)</f>
        <v>2061.8838120104438</v>
      </c>
      <c r="BS771" s="100">
        <f>AVERAGE(BM$6:BM771)</f>
        <v>5368.5339425587472</v>
      </c>
      <c r="BT771" s="6"/>
      <c r="BU771" s="103">
        <v>766</v>
      </c>
      <c r="BV771" s="103">
        <v>5</v>
      </c>
      <c r="BW771" s="103">
        <v>2</v>
      </c>
      <c r="BX771" s="103">
        <v>4</v>
      </c>
      <c r="BY771" s="104">
        <v>36</v>
      </c>
      <c r="BZ771" s="103">
        <v>9</v>
      </c>
      <c r="CA771" s="103">
        <v>13</v>
      </c>
      <c r="CB771" s="104">
        <v>2000</v>
      </c>
      <c r="CC771" s="103">
        <v>8</v>
      </c>
      <c r="CD771" s="104">
        <v>200</v>
      </c>
      <c r="CE771" s="104">
        <v>8600</v>
      </c>
      <c r="CF771" s="104">
        <v>300</v>
      </c>
      <c r="CG771" s="104">
        <v>0</v>
      </c>
      <c r="CH771" s="104">
        <v>528</v>
      </c>
      <c r="CI771" s="104">
        <v>2028</v>
      </c>
      <c r="CJ771" s="104">
        <v>6572</v>
      </c>
      <c r="CK771" s="105">
        <v>0.4</v>
      </c>
      <c r="CL771" s="106" t="s">
        <v>66</v>
      </c>
      <c r="CN771" s="100">
        <f>AVERAGE(CE$6:CE771)</f>
        <v>7541.3838120104438</v>
      </c>
      <c r="CO771" s="100">
        <f>AVERAGE(CI$6:CI771)</f>
        <v>2089.5509138381203</v>
      </c>
      <c r="CP771" s="100">
        <f>AVERAGE(CJ$6:CJ771)</f>
        <v>5451.8328981723234</v>
      </c>
    </row>
    <row r="772" spans="2:94" ht="16" x14ac:dyDescent="0.2">
      <c r="B772" s="103">
        <v>767</v>
      </c>
      <c r="C772" s="103">
        <v>2</v>
      </c>
      <c r="D772" s="103">
        <v>3</v>
      </c>
      <c r="E772" s="103">
        <v>2</v>
      </c>
      <c r="F772" s="104">
        <v>49</v>
      </c>
      <c r="G772" s="103">
        <v>5</v>
      </c>
      <c r="H772" s="103">
        <v>7</v>
      </c>
      <c r="I772" s="104">
        <v>900</v>
      </c>
      <c r="J772" s="103">
        <v>5</v>
      </c>
      <c r="K772" s="104">
        <v>450</v>
      </c>
      <c r="L772" s="104">
        <v>3600</v>
      </c>
      <c r="M772" s="104">
        <v>500</v>
      </c>
      <c r="N772" s="104">
        <v>0</v>
      </c>
      <c r="O772" s="104">
        <v>485</v>
      </c>
      <c r="P772" s="104">
        <v>1735</v>
      </c>
      <c r="Q772" s="104">
        <v>1865</v>
      </c>
      <c r="R772" s="105">
        <v>0.25</v>
      </c>
      <c r="S772" s="106" t="s">
        <v>66</v>
      </c>
      <c r="U772" s="100">
        <f>AVERAGE(L$6:L772)</f>
        <v>4217.0143415906132</v>
      </c>
      <c r="V772" s="100">
        <f>AVERAGE(P$6:P772)</f>
        <v>1885.6010430247718</v>
      </c>
      <c r="W772" s="100">
        <f>AVERAGE(Q$6:Q772)</f>
        <v>2331.4132985658412</v>
      </c>
      <c r="X772" s="6"/>
      <c r="Z772" s="103">
        <v>767</v>
      </c>
      <c r="AA772" s="103">
        <v>2</v>
      </c>
      <c r="AB772" s="103">
        <v>4</v>
      </c>
      <c r="AC772" s="103">
        <v>3</v>
      </c>
      <c r="AD772" s="104">
        <v>54</v>
      </c>
      <c r="AE772" s="103">
        <v>8</v>
      </c>
      <c r="AF772" s="103">
        <v>11</v>
      </c>
      <c r="AG772" s="104">
        <v>1200</v>
      </c>
      <c r="AH772" s="103">
        <v>9</v>
      </c>
      <c r="AI772" s="104">
        <v>600</v>
      </c>
      <c r="AJ772" s="104">
        <v>7200</v>
      </c>
      <c r="AK772" s="104">
        <v>500</v>
      </c>
      <c r="AL772" s="104">
        <v>0</v>
      </c>
      <c r="AM772" s="104">
        <v>726</v>
      </c>
      <c r="AN772" s="104">
        <v>2576</v>
      </c>
      <c r="AO772" s="104">
        <v>4624</v>
      </c>
      <c r="AP772" s="105">
        <v>0.45</v>
      </c>
      <c r="AQ772" s="106" t="s">
        <v>66</v>
      </c>
      <c r="AS772" s="100">
        <f>AVERAGE(AJ$6:AJ772)</f>
        <v>6124.5762711864409</v>
      </c>
      <c r="AT772" s="100">
        <f>AVERAGE(AN$6:AN772)</f>
        <v>2133.2698826597129</v>
      </c>
      <c r="AU772" s="100">
        <f>AVERAGE(AO$6:AO772)</f>
        <v>3991.3063885267275</v>
      </c>
      <c r="AV772" s="6"/>
      <c r="AX772" s="103">
        <v>767</v>
      </c>
      <c r="AY772" s="103">
        <v>4</v>
      </c>
      <c r="AZ772" s="103">
        <v>3</v>
      </c>
      <c r="BA772" s="103">
        <v>4</v>
      </c>
      <c r="BB772" s="104">
        <v>46</v>
      </c>
      <c r="BC772" s="103">
        <v>9</v>
      </c>
      <c r="BD772" s="103">
        <v>13</v>
      </c>
      <c r="BE772" s="104">
        <v>1600</v>
      </c>
      <c r="BF772" s="103">
        <v>9</v>
      </c>
      <c r="BG772" s="104">
        <v>300</v>
      </c>
      <c r="BH772" s="104">
        <v>9100</v>
      </c>
      <c r="BI772" s="104">
        <v>300</v>
      </c>
      <c r="BJ772" s="104">
        <v>0</v>
      </c>
      <c r="BK772" s="104">
        <v>654</v>
      </c>
      <c r="BL772" s="104">
        <v>2304</v>
      </c>
      <c r="BM772" s="104">
        <v>6796</v>
      </c>
      <c r="BN772" s="105">
        <v>0.45</v>
      </c>
      <c r="BO772" s="106" t="str">
        <v>No</v>
      </c>
      <c r="BQ772" s="100">
        <f>AVERAGE(BH$6:BH772)</f>
        <v>7432.5945241199479</v>
      </c>
      <c r="BR772" s="100">
        <f>AVERAGE(BL$6:BL772)</f>
        <v>2062.1994784876142</v>
      </c>
      <c r="BS772" s="100">
        <f>AVERAGE(BM$6:BM772)</f>
        <v>5370.3950456323337</v>
      </c>
      <c r="BT772" s="6"/>
      <c r="BU772" s="103">
        <v>767</v>
      </c>
      <c r="BV772" s="103">
        <v>5</v>
      </c>
      <c r="BW772" s="103">
        <v>1</v>
      </c>
      <c r="BX772" s="103">
        <v>1</v>
      </c>
      <c r="BY772" s="104">
        <v>59</v>
      </c>
      <c r="BZ772" s="103">
        <v>6</v>
      </c>
      <c r="CA772" s="103">
        <v>7</v>
      </c>
      <c r="CB772" s="104">
        <v>2000</v>
      </c>
      <c r="CC772" s="103">
        <v>2</v>
      </c>
      <c r="CD772" s="104">
        <v>100</v>
      </c>
      <c r="CE772" s="104">
        <v>3700</v>
      </c>
      <c r="CF772" s="104">
        <v>300</v>
      </c>
      <c r="CG772" s="104">
        <v>0</v>
      </c>
      <c r="CH772" s="104">
        <v>358</v>
      </c>
      <c r="CI772" s="104">
        <v>958</v>
      </c>
      <c r="CJ772" s="104">
        <v>2742</v>
      </c>
      <c r="CK772" s="105">
        <v>0.1</v>
      </c>
      <c r="CL772" s="106" t="s">
        <v>66</v>
      </c>
      <c r="CN772" s="100">
        <f>AVERAGE(CE$6:CE772)</f>
        <v>7536.3754889178617</v>
      </c>
      <c r="CO772" s="100">
        <f>AVERAGE(CI$6:CI772)</f>
        <v>2088.0756192959584</v>
      </c>
      <c r="CP772" s="100">
        <f>AVERAGE(CJ$6:CJ772)</f>
        <v>5448.2998696219038</v>
      </c>
    </row>
    <row r="773" spans="2:94" ht="16" x14ac:dyDescent="0.2">
      <c r="B773" s="103">
        <v>768</v>
      </c>
      <c r="C773" s="103">
        <v>4</v>
      </c>
      <c r="D773" s="103">
        <v>1</v>
      </c>
      <c r="E773" s="103">
        <v>3</v>
      </c>
      <c r="F773" s="104">
        <v>42</v>
      </c>
      <c r="G773" s="103">
        <v>6</v>
      </c>
      <c r="H773" s="103">
        <v>9</v>
      </c>
      <c r="I773" s="104">
        <v>1800</v>
      </c>
      <c r="J773" s="103">
        <v>5</v>
      </c>
      <c r="K773" s="104">
        <v>150</v>
      </c>
      <c r="L773" s="104">
        <v>4200</v>
      </c>
      <c r="M773" s="104">
        <v>500</v>
      </c>
      <c r="N773" s="104">
        <v>0</v>
      </c>
      <c r="O773" s="104">
        <v>450</v>
      </c>
      <c r="P773" s="104">
        <v>1700</v>
      </c>
      <c r="Q773" s="104">
        <v>2500</v>
      </c>
      <c r="R773" s="105">
        <v>0.25</v>
      </c>
      <c r="S773" s="106" t="s">
        <v>66</v>
      </c>
      <c r="U773" s="100">
        <f>AVERAGE(L$6:L773)</f>
        <v>4216.9921875</v>
      </c>
      <c r="V773" s="100">
        <f>AVERAGE(P$6:P773)</f>
        <v>1885.359375</v>
      </c>
      <c r="W773" s="100">
        <f>AVERAGE(Q$6:Q773)</f>
        <v>2331.6328125</v>
      </c>
      <c r="X773" s="6"/>
      <c r="Z773" s="103">
        <v>768</v>
      </c>
      <c r="AA773" s="103">
        <v>2</v>
      </c>
      <c r="AB773" s="103">
        <v>4</v>
      </c>
      <c r="AC773" s="103">
        <v>3</v>
      </c>
      <c r="AD773" s="104">
        <v>60</v>
      </c>
      <c r="AE773" s="103">
        <v>6</v>
      </c>
      <c r="AF773" s="103">
        <v>9</v>
      </c>
      <c r="AG773" s="104">
        <v>1200</v>
      </c>
      <c r="AH773" s="103">
        <v>7</v>
      </c>
      <c r="AI773" s="104">
        <v>600</v>
      </c>
      <c r="AJ773" s="104">
        <v>6000</v>
      </c>
      <c r="AK773" s="104">
        <v>500</v>
      </c>
      <c r="AL773" s="104">
        <v>0</v>
      </c>
      <c r="AM773" s="104">
        <v>660</v>
      </c>
      <c r="AN773" s="104">
        <v>2210</v>
      </c>
      <c r="AO773" s="104">
        <v>3790</v>
      </c>
      <c r="AP773" s="105">
        <v>0.35</v>
      </c>
      <c r="AQ773" s="106" t="s">
        <v>66</v>
      </c>
      <c r="AS773" s="100">
        <f>AVERAGE(AJ$6:AJ773)</f>
        <v>6124.4140625</v>
      </c>
      <c r="AT773" s="100">
        <f>AVERAGE(AN$6:AN773)</f>
        <v>2133.3697916666665</v>
      </c>
      <c r="AU773" s="100">
        <f>AVERAGE(AO$6:AO773)</f>
        <v>3991.0442708333335</v>
      </c>
      <c r="AV773" s="6"/>
      <c r="AX773" s="103">
        <v>768</v>
      </c>
      <c r="AY773" s="103">
        <v>1</v>
      </c>
      <c r="AZ773" s="103">
        <v>2</v>
      </c>
      <c r="BA773" s="103">
        <v>3</v>
      </c>
      <c r="BB773" s="104">
        <v>58</v>
      </c>
      <c r="BC773" s="103">
        <v>7</v>
      </c>
      <c r="BD773" s="103">
        <v>10</v>
      </c>
      <c r="BE773" s="104">
        <v>400</v>
      </c>
      <c r="BF773" s="103">
        <v>9</v>
      </c>
      <c r="BG773" s="104">
        <v>200</v>
      </c>
      <c r="BH773" s="104">
        <v>7800</v>
      </c>
      <c r="BI773" s="104">
        <v>300</v>
      </c>
      <c r="BJ773" s="104">
        <v>0</v>
      </c>
      <c r="BK773" s="104">
        <v>762</v>
      </c>
      <c r="BL773" s="104">
        <v>2412</v>
      </c>
      <c r="BM773" s="104">
        <v>5388</v>
      </c>
      <c r="BN773" s="105">
        <v>0.45</v>
      </c>
      <c r="BO773" s="106" t="str">
        <v>No</v>
      </c>
      <c r="BQ773" s="100">
        <f>AVERAGE(BH$6:BH773)</f>
        <v>7433.072916666667</v>
      </c>
      <c r="BR773" s="100">
        <f>AVERAGE(BL$6:BL773)</f>
        <v>2062.6549479166665</v>
      </c>
      <c r="BS773" s="100">
        <f>AVERAGE(BM$6:BM773)</f>
        <v>5370.41796875</v>
      </c>
      <c r="BT773" s="6"/>
      <c r="BU773" s="103">
        <v>768</v>
      </c>
      <c r="BV773" s="103">
        <v>1</v>
      </c>
      <c r="BW773" s="103">
        <v>3</v>
      </c>
      <c r="BX773" s="103">
        <v>3</v>
      </c>
      <c r="BY773" s="104">
        <v>69</v>
      </c>
      <c r="BZ773" s="103">
        <v>9</v>
      </c>
      <c r="CA773" s="103">
        <v>12</v>
      </c>
      <c r="CB773" s="104">
        <v>400</v>
      </c>
      <c r="CC773" s="103">
        <v>11</v>
      </c>
      <c r="CD773" s="104">
        <v>300</v>
      </c>
      <c r="CE773" s="104">
        <v>9500</v>
      </c>
      <c r="CF773" s="104">
        <v>300</v>
      </c>
      <c r="CG773" s="104">
        <v>0</v>
      </c>
      <c r="CH773" s="104">
        <v>999</v>
      </c>
      <c r="CI773" s="104">
        <v>2949</v>
      </c>
      <c r="CJ773" s="104">
        <v>6551</v>
      </c>
      <c r="CK773" s="105">
        <v>0.55000000000000004</v>
      </c>
      <c r="CL773" s="106" t="s">
        <v>66</v>
      </c>
      <c r="CN773" s="100">
        <f>AVERAGE(CE$6:CE773)</f>
        <v>7538.932291666667</v>
      </c>
      <c r="CO773" s="100">
        <f>AVERAGE(CI$6:CI773)</f>
        <v>2089.1966145833335</v>
      </c>
      <c r="CP773" s="100">
        <f>AVERAGE(CJ$6:CJ773)</f>
        <v>5449.735677083333</v>
      </c>
    </row>
    <row r="774" spans="2:94" ht="16" x14ac:dyDescent="0.2">
      <c r="B774" s="103">
        <v>769</v>
      </c>
      <c r="C774" s="103">
        <v>4</v>
      </c>
      <c r="D774" s="103">
        <v>3</v>
      </c>
      <c r="E774" s="103">
        <v>2</v>
      </c>
      <c r="F774" s="104">
        <v>32</v>
      </c>
      <c r="G774" s="103">
        <v>7</v>
      </c>
      <c r="H774" s="103">
        <v>9</v>
      </c>
      <c r="I774" s="104">
        <v>1800</v>
      </c>
      <c r="J774" s="103">
        <v>5</v>
      </c>
      <c r="K774" s="104">
        <v>450</v>
      </c>
      <c r="L774" s="104">
        <v>4500</v>
      </c>
      <c r="M774" s="104">
        <v>500</v>
      </c>
      <c r="N774" s="104">
        <v>0</v>
      </c>
      <c r="O774" s="104">
        <v>400</v>
      </c>
      <c r="P774" s="104">
        <v>1650</v>
      </c>
      <c r="Q774" s="104">
        <v>2850</v>
      </c>
      <c r="R774" s="105">
        <v>0.25</v>
      </c>
      <c r="S774" s="106" t="s">
        <v>66</v>
      </c>
      <c r="U774" s="100">
        <f>AVERAGE(L$6:L774)</f>
        <v>4217.3602080624187</v>
      </c>
      <c r="V774" s="100">
        <f>AVERAGE(P$6:P774)</f>
        <v>1885.0533159947984</v>
      </c>
      <c r="W774" s="100">
        <f>AVERAGE(Q$6:Q774)</f>
        <v>2332.3068920676201</v>
      </c>
      <c r="X774" s="6"/>
      <c r="Z774" s="103">
        <v>769</v>
      </c>
      <c r="AA774" s="103">
        <v>3</v>
      </c>
      <c r="AB774" s="103">
        <v>1</v>
      </c>
      <c r="AC774" s="103">
        <v>3</v>
      </c>
      <c r="AD774" s="104">
        <v>74</v>
      </c>
      <c r="AE774" s="103">
        <v>11</v>
      </c>
      <c r="AF774" s="103">
        <v>14</v>
      </c>
      <c r="AG774" s="104">
        <v>1800</v>
      </c>
      <c r="AH774" s="103">
        <v>11</v>
      </c>
      <c r="AI774" s="104">
        <v>150</v>
      </c>
      <c r="AJ774" s="104">
        <v>8550</v>
      </c>
      <c r="AK774" s="104">
        <v>500</v>
      </c>
      <c r="AL774" s="104">
        <v>0</v>
      </c>
      <c r="AM774" s="104">
        <v>1054</v>
      </c>
      <c r="AN774" s="104">
        <v>3204</v>
      </c>
      <c r="AO774" s="104">
        <v>5346</v>
      </c>
      <c r="AP774" s="105">
        <v>0.55000000000000004</v>
      </c>
      <c r="AQ774" s="106" t="s">
        <v>66</v>
      </c>
      <c r="AS774" s="100">
        <f>AVERAGE(AJ$6:AJ774)</f>
        <v>6127.5682704811443</v>
      </c>
      <c r="AT774" s="100">
        <f>AVERAGE(AN$6:AN774)</f>
        <v>2134.7620286085826</v>
      </c>
      <c r="AU774" s="100">
        <f>AVERAGE(AO$6:AO774)</f>
        <v>3992.8062418725617</v>
      </c>
      <c r="AV774" s="6"/>
      <c r="AX774" s="103">
        <v>769</v>
      </c>
      <c r="AY774" s="103">
        <v>3</v>
      </c>
      <c r="AZ774" s="103">
        <v>3</v>
      </c>
      <c r="BA774" s="103">
        <v>1</v>
      </c>
      <c r="BB774" s="104">
        <v>42</v>
      </c>
      <c r="BC774" s="103">
        <v>7</v>
      </c>
      <c r="BD774" s="103">
        <v>8</v>
      </c>
      <c r="BE774" s="104">
        <v>1200</v>
      </c>
      <c r="BF774" s="103">
        <v>5</v>
      </c>
      <c r="BG774" s="104">
        <v>300</v>
      </c>
      <c r="BH774" s="104">
        <v>5500</v>
      </c>
      <c r="BI774" s="104">
        <v>300</v>
      </c>
      <c r="BJ774" s="104">
        <v>0</v>
      </c>
      <c r="BK774" s="104">
        <v>450</v>
      </c>
      <c r="BL774" s="104">
        <v>1500</v>
      </c>
      <c r="BM774" s="104">
        <v>4000</v>
      </c>
      <c r="BN774" s="105">
        <v>0.25</v>
      </c>
      <c r="BO774" s="106" t="str">
        <v>No</v>
      </c>
      <c r="BQ774" s="100">
        <f>AVERAGE(BH$6:BH774)</f>
        <v>7430.5591677503253</v>
      </c>
      <c r="BR774" s="100">
        <f>AVERAGE(BL$6:BL774)</f>
        <v>2061.9232769830951</v>
      </c>
      <c r="BS774" s="100">
        <f>AVERAGE(BM$6:BM774)</f>
        <v>5368.6358907672302</v>
      </c>
      <c r="BT774" s="6"/>
      <c r="BU774" s="103">
        <v>769</v>
      </c>
      <c r="BV774" s="103">
        <v>0</v>
      </c>
      <c r="BW774" s="103">
        <v>2</v>
      </c>
      <c r="BX774" s="103">
        <v>4</v>
      </c>
      <c r="BY774" s="104">
        <v>68</v>
      </c>
      <c r="BZ774" s="103">
        <v>7</v>
      </c>
      <c r="CA774" s="103">
        <v>11</v>
      </c>
      <c r="CB774" s="104">
        <v>0</v>
      </c>
      <c r="CC774" s="103">
        <v>11</v>
      </c>
      <c r="CD774" s="104">
        <v>200</v>
      </c>
      <c r="CE774" s="104">
        <v>9000</v>
      </c>
      <c r="CF774" s="104">
        <v>300</v>
      </c>
      <c r="CG774" s="104">
        <v>0</v>
      </c>
      <c r="CH774" s="104">
        <v>988</v>
      </c>
      <c r="CI774" s="104">
        <v>2938</v>
      </c>
      <c r="CJ774" s="104">
        <v>6062</v>
      </c>
      <c r="CK774" s="105">
        <v>0.55000000000000004</v>
      </c>
      <c r="CL774" s="106" t="s">
        <v>66</v>
      </c>
      <c r="CN774" s="100">
        <f>AVERAGE(CE$6:CE774)</f>
        <v>7540.8322496749024</v>
      </c>
      <c r="CO774" s="100">
        <f>AVERAGE(CI$6:CI774)</f>
        <v>2090.300390117035</v>
      </c>
      <c r="CP774" s="100">
        <f>AVERAGE(CJ$6:CJ774)</f>
        <v>5450.5318595578674</v>
      </c>
    </row>
    <row r="775" spans="2:94" ht="16" x14ac:dyDescent="0.2">
      <c r="B775" s="103">
        <v>770</v>
      </c>
      <c r="C775" s="103">
        <v>3</v>
      </c>
      <c r="D775" s="103">
        <v>3</v>
      </c>
      <c r="E775" s="103">
        <v>4</v>
      </c>
      <c r="F775" s="104">
        <v>72</v>
      </c>
      <c r="G775" s="103">
        <v>5</v>
      </c>
      <c r="H775" s="103">
        <v>9</v>
      </c>
      <c r="I775" s="104">
        <v>1350</v>
      </c>
      <c r="J775" s="103">
        <v>6</v>
      </c>
      <c r="K775" s="104">
        <v>450</v>
      </c>
      <c r="L775" s="104">
        <v>4500</v>
      </c>
      <c r="M775" s="104">
        <v>500</v>
      </c>
      <c r="N775" s="104">
        <v>0</v>
      </c>
      <c r="O775" s="104">
        <v>672</v>
      </c>
      <c r="P775" s="104">
        <v>2072</v>
      </c>
      <c r="Q775" s="104">
        <v>2428</v>
      </c>
      <c r="R775" s="105">
        <v>0.3</v>
      </c>
      <c r="S775" s="106" t="s">
        <v>66</v>
      </c>
      <c r="U775" s="100">
        <f>AVERAGE(L$6:L775)</f>
        <v>4217.727272727273</v>
      </c>
      <c r="V775" s="100">
        <f>AVERAGE(P$6:P775)</f>
        <v>1885.2961038961039</v>
      </c>
      <c r="W775" s="100">
        <f>AVERAGE(Q$6:Q775)</f>
        <v>2332.4311688311686</v>
      </c>
      <c r="X775" s="6"/>
      <c r="Z775" s="103">
        <v>770</v>
      </c>
      <c r="AA775" s="103">
        <v>3</v>
      </c>
      <c r="AB775" s="103">
        <v>3</v>
      </c>
      <c r="AC775" s="103">
        <v>4</v>
      </c>
      <c r="AD775" s="104">
        <v>44</v>
      </c>
      <c r="AE775" s="103">
        <v>8</v>
      </c>
      <c r="AF775" s="103">
        <v>12</v>
      </c>
      <c r="AG775" s="104">
        <v>1800</v>
      </c>
      <c r="AH775" s="103">
        <v>9</v>
      </c>
      <c r="AI775" s="104">
        <v>450</v>
      </c>
      <c r="AJ775" s="104">
        <v>7650</v>
      </c>
      <c r="AK775" s="104">
        <v>500</v>
      </c>
      <c r="AL775" s="104">
        <v>0</v>
      </c>
      <c r="AM775" s="104">
        <v>636</v>
      </c>
      <c r="AN775" s="104">
        <v>2486</v>
      </c>
      <c r="AO775" s="104">
        <v>5164</v>
      </c>
      <c r="AP775" s="105">
        <v>0.45</v>
      </c>
      <c r="AQ775" s="106" t="s">
        <v>66</v>
      </c>
      <c r="AS775" s="100">
        <f>AVERAGE(AJ$6:AJ775)</f>
        <v>6129.545454545455</v>
      </c>
      <c r="AT775" s="100">
        <f>AVERAGE(AN$6:AN775)</f>
        <v>2135.2181818181816</v>
      </c>
      <c r="AU775" s="100">
        <f>AVERAGE(AO$6:AO775)</f>
        <v>3994.3272727272729</v>
      </c>
      <c r="AV775" s="6"/>
      <c r="AX775" s="103">
        <v>770</v>
      </c>
      <c r="AY775" s="103">
        <v>1</v>
      </c>
      <c r="AZ775" s="103">
        <v>2</v>
      </c>
      <c r="BA775" s="103">
        <v>2</v>
      </c>
      <c r="BB775" s="104">
        <v>40</v>
      </c>
      <c r="BC775" s="103">
        <v>5</v>
      </c>
      <c r="BD775" s="103">
        <v>7</v>
      </c>
      <c r="BE775" s="104">
        <v>400</v>
      </c>
      <c r="BF775" s="103">
        <v>6</v>
      </c>
      <c r="BG775" s="104">
        <v>200</v>
      </c>
      <c r="BH775" s="104">
        <v>5400</v>
      </c>
      <c r="BI775" s="104">
        <v>300</v>
      </c>
      <c r="BJ775" s="104">
        <v>0</v>
      </c>
      <c r="BK775" s="104">
        <v>480</v>
      </c>
      <c r="BL775" s="104">
        <v>1680</v>
      </c>
      <c r="BM775" s="104">
        <v>3720</v>
      </c>
      <c r="BN775" s="105">
        <v>0.3</v>
      </c>
      <c r="BO775" s="106" t="str">
        <v>No</v>
      </c>
      <c r="BQ775" s="100">
        <f>AVERAGE(BH$6:BH775)</f>
        <v>7427.9220779220777</v>
      </c>
      <c r="BR775" s="100">
        <f>AVERAGE(BL$6:BL775)</f>
        <v>2061.4272727272728</v>
      </c>
      <c r="BS775" s="100">
        <f>AVERAGE(BM$6:BM775)</f>
        <v>5366.4948051948049</v>
      </c>
      <c r="BT775" s="6"/>
      <c r="BU775" s="103">
        <v>770</v>
      </c>
      <c r="BV775" s="103">
        <v>5</v>
      </c>
      <c r="BW775" s="103">
        <v>3</v>
      </c>
      <c r="BX775" s="103">
        <v>1</v>
      </c>
      <c r="BY775" s="104">
        <v>55</v>
      </c>
      <c r="BZ775" s="103">
        <v>7</v>
      </c>
      <c r="CA775" s="103">
        <v>8</v>
      </c>
      <c r="CB775" s="104">
        <v>2000</v>
      </c>
      <c r="CC775" s="103">
        <v>3</v>
      </c>
      <c r="CD775" s="104">
        <v>300</v>
      </c>
      <c r="CE775" s="104">
        <v>4700</v>
      </c>
      <c r="CF775" s="104">
        <v>300</v>
      </c>
      <c r="CG775" s="104">
        <v>0</v>
      </c>
      <c r="CH775" s="104">
        <v>405</v>
      </c>
      <c r="CI775" s="104">
        <v>1155</v>
      </c>
      <c r="CJ775" s="104">
        <v>3545</v>
      </c>
      <c r="CK775" s="105">
        <v>0.15</v>
      </c>
      <c r="CL775" s="106" t="s">
        <v>66</v>
      </c>
      <c r="CN775" s="100">
        <f>AVERAGE(CE$6:CE775)</f>
        <v>7537.1428571428569</v>
      </c>
      <c r="CO775" s="100">
        <f>AVERAGE(CI$6:CI775)</f>
        <v>2089.0857142857144</v>
      </c>
      <c r="CP775" s="100">
        <f>AVERAGE(CJ$6:CJ775)</f>
        <v>5448.0571428571429</v>
      </c>
    </row>
    <row r="776" spans="2:94" ht="16" x14ac:dyDescent="0.2">
      <c r="B776" s="103">
        <v>771</v>
      </c>
      <c r="C776" s="103">
        <v>1</v>
      </c>
      <c r="D776" s="103">
        <v>2</v>
      </c>
      <c r="E776" s="103">
        <v>3</v>
      </c>
      <c r="F776" s="104">
        <v>28</v>
      </c>
      <c r="G776" s="103">
        <v>8</v>
      </c>
      <c r="H776" s="103">
        <v>11</v>
      </c>
      <c r="I776" s="104">
        <v>450</v>
      </c>
      <c r="J776" s="103">
        <v>10</v>
      </c>
      <c r="K776" s="104">
        <v>300</v>
      </c>
      <c r="L776" s="104">
        <v>5250</v>
      </c>
      <c r="M776" s="104">
        <v>500</v>
      </c>
      <c r="N776" s="104">
        <v>0</v>
      </c>
      <c r="O776" s="104">
        <v>520</v>
      </c>
      <c r="P776" s="104">
        <v>2520</v>
      </c>
      <c r="Q776" s="104">
        <v>2730</v>
      </c>
      <c r="R776" s="105">
        <v>0.5</v>
      </c>
      <c r="S776" s="106" t="s">
        <v>66</v>
      </c>
      <c r="U776" s="100">
        <f>AVERAGE(L$6:L776)</f>
        <v>4219.0661478599222</v>
      </c>
      <c r="V776" s="100">
        <f>AVERAGE(P$6:P776)</f>
        <v>1886.1193255512321</v>
      </c>
      <c r="W776" s="100">
        <f>AVERAGE(Q$6:Q776)</f>
        <v>2332.9468223086901</v>
      </c>
      <c r="X776" s="6"/>
      <c r="Z776" s="103">
        <v>771</v>
      </c>
      <c r="AA776" s="103">
        <v>4</v>
      </c>
      <c r="AB776" s="103">
        <v>3</v>
      </c>
      <c r="AC776" s="103">
        <v>3</v>
      </c>
      <c r="AD776" s="104">
        <v>44</v>
      </c>
      <c r="AE776" s="103">
        <v>7</v>
      </c>
      <c r="AF776" s="103">
        <v>10</v>
      </c>
      <c r="AG776" s="104">
        <v>2400</v>
      </c>
      <c r="AH776" s="103">
        <v>6</v>
      </c>
      <c r="AI776" s="104">
        <v>450</v>
      </c>
      <c r="AJ776" s="104">
        <v>6450</v>
      </c>
      <c r="AK776" s="104">
        <v>500</v>
      </c>
      <c r="AL776" s="104">
        <v>0</v>
      </c>
      <c r="AM776" s="104">
        <v>504</v>
      </c>
      <c r="AN776" s="104">
        <v>1904</v>
      </c>
      <c r="AO776" s="104">
        <v>4546</v>
      </c>
      <c r="AP776" s="105">
        <v>0.3</v>
      </c>
      <c r="AQ776" s="106" t="s">
        <v>66</v>
      </c>
      <c r="AS776" s="100">
        <f>AVERAGE(AJ$6:AJ776)</f>
        <v>6129.9610894941634</v>
      </c>
      <c r="AT776" s="100">
        <f>AVERAGE(AN$6:AN776)</f>
        <v>2134.9182879377431</v>
      </c>
      <c r="AU776" s="100">
        <f>AVERAGE(AO$6:AO776)</f>
        <v>3995.0428015564203</v>
      </c>
      <c r="AV776" s="6"/>
      <c r="AX776" s="103">
        <v>771</v>
      </c>
      <c r="AY776" s="103">
        <v>1</v>
      </c>
      <c r="AZ776" s="103">
        <v>4</v>
      </c>
      <c r="BA776" s="103">
        <v>2</v>
      </c>
      <c r="BB776" s="104">
        <v>44</v>
      </c>
      <c r="BC776" s="103">
        <v>8</v>
      </c>
      <c r="BD776" s="103">
        <v>10</v>
      </c>
      <c r="BE776" s="104">
        <v>400</v>
      </c>
      <c r="BF776" s="103">
        <v>9</v>
      </c>
      <c r="BG776" s="104">
        <v>400</v>
      </c>
      <c r="BH776" s="104">
        <v>8000</v>
      </c>
      <c r="BI776" s="104">
        <v>300</v>
      </c>
      <c r="BJ776" s="104">
        <v>0</v>
      </c>
      <c r="BK776" s="104">
        <v>636</v>
      </c>
      <c r="BL776" s="104">
        <v>2286</v>
      </c>
      <c r="BM776" s="104">
        <v>5714</v>
      </c>
      <c r="BN776" s="105">
        <v>0.45</v>
      </c>
      <c r="BO776" s="106" t="str">
        <v>No</v>
      </c>
      <c r="BQ776" s="100">
        <f>AVERAGE(BH$6:BH776)</f>
        <v>7428.6640726329442</v>
      </c>
      <c r="BR776" s="100">
        <f>AVERAGE(BL$6:BL776)</f>
        <v>2061.7185473411155</v>
      </c>
      <c r="BS776" s="100">
        <f>AVERAGE(BM$6:BM776)</f>
        <v>5366.9455252918287</v>
      </c>
      <c r="BT776" s="6"/>
      <c r="BU776" s="103">
        <v>771</v>
      </c>
      <c r="BV776" s="103">
        <v>1</v>
      </c>
      <c r="BW776" s="103">
        <v>4</v>
      </c>
      <c r="BX776" s="103">
        <v>2</v>
      </c>
      <c r="BY776" s="104">
        <v>52</v>
      </c>
      <c r="BZ776" s="103">
        <v>11</v>
      </c>
      <c r="CA776" s="103">
        <v>13</v>
      </c>
      <c r="CB776" s="104">
        <v>400</v>
      </c>
      <c r="CC776" s="103">
        <v>12</v>
      </c>
      <c r="CD776" s="104">
        <v>400</v>
      </c>
      <c r="CE776" s="104">
        <v>10400</v>
      </c>
      <c r="CF776" s="104">
        <v>300</v>
      </c>
      <c r="CG776" s="104">
        <v>0</v>
      </c>
      <c r="CH776" s="104">
        <v>864</v>
      </c>
      <c r="CI776" s="104">
        <v>2964</v>
      </c>
      <c r="CJ776" s="104">
        <v>7436</v>
      </c>
      <c r="CK776" s="105">
        <v>0.6</v>
      </c>
      <c r="CL776" s="106" t="s">
        <v>66</v>
      </c>
      <c r="CN776" s="100">
        <f>AVERAGE(CE$6:CE776)</f>
        <v>7540.8560311284045</v>
      </c>
      <c r="CO776" s="100">
        <f>AVERAGE(CI$6:CI776)</f>
        <v>2090.2204928664073</v>
      </c>
      <c r="CP776" s="100">
        <f>AVERAGE(CJ$6:CJ776)</f>
        <v>5450.6355382619977</v>
      </c>
    </row>
    <row r="777" spans="2:94" ht="16" x14ac:dyDescent="0.2">
      <c r="B777" s="103">
        <v>772</v>
      </c>
      <c r="C777" s="103">
        <v>3</v>
      </c>
      <c r="D777" s="103">
        <v>4</v>
      </c>
      <c r="E777" s="103">
        <v>0</v>
      </c>
      <c r="F777" s="104">
        <v>29</v>
      </c>
      <c r="G777" s="103">
        <v>9</v>
      </c>
      <c r="H777" s="103">
        <v>9</v>
      </c>
      <c r="I777" s="104">
        <v>1350</v>
      </c>
      <c r="J777" s="103">
        <v>6</v>
      </c>
      <c r="K777" s="104">
        <v>600</v>
      </c>
      <c r="L777" s="104">
        <v>4650</v>
      </c>
      <c r="M777" s="104">
        <v>500</v>
      </c>
      <c r="N777" s="104">
        <v>0</v>
      </c>
      <c r="O777" s="104">
        <v>414</v>
      </c>
      <c r="P777" s="104">
        <v>1814</v>
      </c>
      <c r="Q777" s="104">
        <v>2836</v>
      </c>
      <c r="R777" s="105">
        <v>0.3</v>
      </c>
      <c r="S777" s="106" t="s">
        <v>66</v>
      </c>
      <c r="U777" s="100">
        <f>AVERAGE(L$6:L777)</f>
        <v>4219.6243523316061</v>
      </c>
      <c r="V777" s="100">
        <f>AVERAGE(P$6:P777)</f>
        <v>1886.0259067357513</v>
      </c>
      <c r="W777" s="100">
        <f>AVERAGE(Q$6:Q777)</f>
        <v>2333.5984455958551</v>
      </c>
      <c r="X777" s="6"/>
      <c r="Z777" s="103">
        <v>772</v>
      </c>
      <c r="AA777" s="103">
        <v>3</v>
      </c>
      <c r="AB777" s="103">
        <v>3</v>
      </c>
      <c r="AC777" s="103">
        <v>5</v>
      </c>
      <c r="AD777" s="104">
        <v>46</v>
      </c>
      <c r="AE777" s="103">
        <v>6</v>
      </c>
      <c r="AF777" s="103">
        <v>11</v>
      </c>
      <c r="AG777" s="104">
        <v>1800</v>
      </c>
      <c r="AH777" s="103">
        <v>8</v>
      </c>
      <c r="AI777" s="104">
        <v>450</v>
      </c>
      <c r="AJ777" s="104">
        <v>7050</v>
      </c>
      <c r="AK777" s="104">
        <v>500</v>
      </c>
      <c r="AL777" s="104">
        <v>0</v>
      </c>
      <c r="AM777" s="104">
        <v>608</v>
      </c>
      <c r="AN777" s="104">
        <v>2308</v>
      </c>
      <c r="AO777" s="104">
        <v>4742</v>
      </c>
      <c r="AP777" s="105">
        <v>0.4</v>
      </c>
      <c r="AQ777" s="106" t="s">
        <v>66</v>
      </c>
      <c r="AS777" s="100">
        <f>AVERAGE(AJ$6:AJ777)</f>
        <v>6131.1528497409327</v>
      </c>
      <c r="AT777" s="100">
        <f>AVERAGE(AN$6:AN777)</f>
        <v>2135.1424870466321</v>
      </c>
      <c r="AU777" s="100">
        <f>AVERAGE(AO$6:AO777)</f>
        <v>3996.0103626943005</v>
      </c>
      <c r="AV777" s="6"/>
      <c r="AX777" s="103">
        <v>772</v>
      </c>
      <c r="AY777" s="103">
        <v>5</v>
      </c>
      <c r="AZ777" s="103">
        <v>4</v>
      </c>
      <c r="BA777" s="103">
        <v>0</v>
      </c>
      <c r="BB777" s="104">
        <v>33</v>
      </c>
      <c r="BC777" s="103">
        <v>9</v>
      </c>
      <c r="BD777" s="103">
        <v>9</v>
      </c>
      <c r="BE777" s="104">
        <v>2000</v>
      </c>
      <c r="BF777" s="103">
        <v>4</v>
      </c>
      <c r="BG777" s="104">
        <v>400</v>
      </c>
      <c r="BH777" s="104">
        <v>5600</v>
      </c>
      <c r="BI777" s="104">
        <v>300</v>
      </c>
      <c r="BJ777" s="104">
        <v>0</v>
      </c>
      <c r="BK777" s="104">
        <v>372</v>
      </c>
      <c r="BL777" s="104">
        <v>1272</v>
      </c>
      <c r="BM777" s="104">
        <v>4328</v>
      </c>
      <c r="BN777" s="105">
        <v>0.2</v>
      </c>
      <c r="BO777" s="106" t="str">
        <v>No</v>
      </c>
      <c r="BQ777" s="100">
        <f>AVERAGE(BH$6:BH777)</f>
        <v>7426.2953367875643</v>
      </c>
      <c r="BR777" s="100">
        <f>AVERAGE(BL$6:BL777)</f>
        <v>2060.6955958549224</v>
      </c>
      <c r="BS777" s="100">
        <f>AVERAGE(BM$6:BM777)</f>
        <v>5365.5997409326428</v>
      </c>
      <c r="BT777" s="6"/>
      <c r="BU777" s="103">
        <v>772</v>
      </c>
      <c r="BV777" s="103">
        <v>5</v>
      </c>
      <c r="BW777" s="103">
        <v>2</v>
      </c>
      <c r="BX777" s="103">
        <v>2</v>
      </c>
      <c r="BY777" s="104">
        <v>67</v>
      </c>
      <c r="BZ777" s="103">
        <v>8</v>
      </c>
      <c r="CA777" s="103">
        <v>10</v>
      </c>
      <c r="CB777" s="104">
        <v>2000</v>
      </c>
      <c r="CC777" s="103">
        <v>5</v>
      </c>
      <c r="CD777" s="104">
        <v>200</v>
      </c>
      <c r="CE777" s="104">
        <v>6200</v>
      </c>
      <c r="CF777" s="104">
        <v>300</v>
      </c>
      <c r="CG777" s="104">
        <v>0</v>
      </c>
      <c r="CH777" s="104">
        <v>575</v>
      </c>
      <c r="CI777" s="104">
        <v>1625</v>
      </c>
      <c r="CJ777" s="104">
        <v>4575</v>
      </c>
      <c r="CK777" s="105">
        <v>0.25</v>
      </c>
      <c r="CL777" s="106" t="s">
        <v>66</v>
      </c>
      <c r="CN777" s="100">
        <f>AVERAGE(CE$6:CE777)</f>
        <v>7539.1191709844561</v>
      </c>
      <c r="CO777" s="100">
        <f>AVERAGE(CI$6:CI777)</f>
        <v>2089.6178756476684</v>
      </c>
      <c r="CP777" s="100">
        <f>AVERAGE(CJ$6:CJ777)</f>
        <v>5449.5012953367877</v>
      </c>
    </row>
    <row r="778" spans="2:94" ht="16" x14ac:dyDescent="0.2">
      <c r="B778" s="103">
        <v>773</v>
      </c>
      <c r="C778" s="103">
        <v>4</v>
      </c>
      <c r="D778" s="103">
        <v>3</v>
      </c>
      <c r="E778" s="103">
        <v>3</v>
      </c>
      <c r="F778" s="104">
        <v>60</v>
      </c>
      <c r="G778" s="103">
        <v>5</v>
      </c>
      <c r="H778" s="103">
        <v>8</v>
      </c>
      <c r="I778" s="104">
        <v>1800</v>
      </c>
      <c r="J778" s="103">
        <v>4</v>
      </c>
      <c r="K778" s="104">
        <v>450</v>
      </c>
      <c r="L778" s="104">
        <v>4050</v>
      </c>
      <c r="M778" s="104">
        <v>500</v>
      </c>
      <c r="N778" s="104">
        <v>0</v>
      </c>
      <c r="O778" s="104">
        <v>480</v>
      </c>
      <c r="P778" s="104">
        <v>1580</v>
      </c>
      <c r="Q778" s="104">
        <v>2470</v>
      </c>
      <c r="R778" s="105">
        <v>0.2</v>
      </c>
      <c r="S778" s="106" t="s">
        <v>66</v>
      </c>
      <c r="U778" s="100">
        <f>AVERAGE(L$6:L778)</f>
        <v>4219.4049159120314</v>
      </c>
      <c r="V778" s="100">
        <f>AVERAGE(P$6:P778)</f>
        <v>1885.6300129366107</v>
      </c>
      <c r="W778" s="100">
        <f>AVERAGE(Q$6:Q778)</f>
        <v>2333.7749029754204</v>
      </c>
      <c r="X778" s="6"/>
      <c r="Z778" s="103">
        <v>773</v>
      </c>
      <c r="AA778" s="103">
        <v>3</v>
      </c>
      <c r="AB778" s="103">
        <v>4</v>
      </c>
      <c r="AC778" s="103">
        <v>1</v>
      </c>
      <c r="AD778" s="104">
        <v>53</v>
      </c>
      <c r="AE778" s="103">
        <v>7</v>
      </c>
      <c r="AF778" s="103">
        <v>8</v>
      </c>
      <c r="AG778" s="104">
        <v>1800</v>
      </c>
      <c r="AH778" s="103">
        <v>5</v>
      </c>
      <c r="AI778" s="104">
        <v>600</v>
      </c>
      <c r="AJ778" s="104">
        <v>5400</v>
      </c>
      <c r="AK778" s="104">
        <v>500</v>
      </c>
      <c r="AL778" s="104">
        <v>0</v>
      </c>
      <c r="AM778" s="104">
        <v>505</v>
      </c>
      <c r="AN778" s="104">
        <v>1755</v>
      </c>
      <c r="AO778" s="104">
        <v>3645</v>
      </c>
      <c r="AP778" s="105">
        <v>0.25</v>
      </c>
      <c r="AQ778" s="106" t="s">
        <v>66</v>
      </c>
      <c r="AS778" s="100">
        <f>AVERAGE(AJ$6:AJ778)</f>
        <v>6130.2069857697279</v>
      </c>
      <c r="AT778" s="100">
        <f>AVERAGE(AN$6:AN778)</f>
        <v>2134.6507115135832</v>
      </c>
      <c r="AU778" s="100">
        <f>AVERAGE(AO$6:AO778)</f>
        <v>3995.5562742561451</v>
      </c>
      <c r="AV778" s="6"/>
      <c r="AX778" s="103">
        <v>773</v>
      </c>
      <c r="AY778" s="103">
        <v>2</v>
      </c>
      <c r="AZ778" s="103">
        <v>3</v>
      </c>
      <c r="BA778" s="103">
        <v>2</v>
      </c>
      <c r="BB778" s="104">
        <v>36</v>
      </c>
      <c r="BC778" s="103">
        <v>9</v>
      </c>
      <c r="BD778" s="103">
        <v>11</v>
      </c>
      <c r="BE778" s="104">
        <v>800</v>
      </c>
      <c r="BF778" s="103">
        <v>9</v>
      </c>
      <c r="BG778" s="104">
        <v>300</v>
      </c>
      <c r="BH778" s="104">
        <v>8300</v>
      </c>
      <c r="BI778" s="104">
        <v>300</v>
      </c>
      <c r="BJ778" s="104">
        <v>0</v>
      </c>
      <c r="BK778" s="104">
        <v>564</v>
      </c>
      <c r="BL778" s="104">
        <v>2214</v>
      </c>
      <c r="BM778" s="104">
        <v>6086</v>
      </c>
      <c r="BN778" s="105">
        <v>0.45</v>
      </c>
      <c r="BO778" s="106" t="str">
        <v>No</v>
      </c>
      <c r="BQ778" s="100">
        <f>AVERAGE(BH$6:BH778)</f>
        <v>7427.4256144890041</v>
      </c>
      <c r="BR778" s="100">
        <f>AVERAGE(BL$6:BL778)</f>
        <v>2060.8939197930144</v>
      </c>
      <c r="BS778" s="100">
        <f>AVERAGE(BM$6:BM778)</f>
        <v>5366.5316946959892</v>
      </c>
      <c r="BT778" s="6"/>
      <c r="BU778" s="103">
        <v>773</v>
      </c>
      <c r="BV778" s="103">
        <v>2</v>
      </c>
      <c r="BW778" s="103">
        <v>3</v>
      </c>
      <c r="BX778" s="103">
        <v>1</v>
      </c>
      <c r="BY778" s="104">
        <v>49</v>
      </c>
      <c r="BZ778" s="103">
        <v>8</v>
      </c>
      <c r="CA778" s="103">
        <v>9</v>
      </c>
      <c r="CB778" s="104">
        <v>800</v>
      </c>
      <c r="CC778" s="103">
        <v>7</v>
      </c>
      <c r="CD778" s="104">
        <v>300</v>
      </c>
      <c r="CE778" s="104">
        <v>6700</v>
      </c>
      <c r="CF778" s="104">
        <v>300</v>
      </c>
      <c r="CG778" s="104">
        <v>0</v>
      </c>
      <c r="CH778" s="104">
        <v>583</v>
      </c>
      <c r="CI778" s="104">
        <v>1933</v>
      </c>
      <c r="CJ778" s="104">
        <v>4767</v>
      </c>
      <c r="CK778" s="105">
        <v>0.35</v>
      </c>
      <c r="CL778" s="106" t="s">
        <v>66</v>
      </c>
      <c r="CN778" s="100">
        <f>AVERAGE(CE$6:CE778)</f>
        <v>7538.0336351875812</v>
      </c>
      <c r="CO778" s="100">
        <f>AVERAGE(CI$6:CI778)</f>
        <v>2089.4152652005173</v>
      </c>
      <c r="CP778" s="100">
        <f>AVERAGE(CJ$6:CJ778)</f>
        <v>5448.6183699870635</v>
      </c>
    </row>
    <row r="779" spans="2:94" ht="16" x14ac:dyDescent="0.2">
      <c r="B779" s="103">
        <v>774</v>
      </c>
      <c r="C779" s="103">
        <v>5</v>
      </c>
      <c r="D779" s="103">
        <v>3</v>
      </c>
      <c r="E779" s="103">
        <v>4</v>
      </c>
      <c r="F779" s="104">
        <v>29</v>
      </c>
      <c r="G779" s="103">
        <v>6</v>
      </c>
      <c r="H779" s="103">
        <v>10</v>
      </c>
      <c r="I779" s="104">
        <v>2250</v>
      </c>
      <c r="J779" s="103">
        <v>5</v>
      </c>
      <c r="K779" s="104">
        <v>450</v>
      </c>
      <c r="L779" s="104">
        <v>4950</v>
      </c>
      <c r="M779" s="104">
        <v>500</v>
      </c>
      <c r="N779" s="104">
        <v>0</v>
      </c>
      <c r="O779" s="104">
        <v>385</v>
      </c>
      <c r="P779" s="104">
        <v>1635</v>
      </c>
      <c r="Q779" s="104">
        <v>3315</v>
      </c>
      <c r="R779" s="105">
        <v>0.25</v>
      </c>
      <c r="S779" s="106" t="s">
        <v>66</v>
      </c>
      <c r="U779" s="100">
        <f>AVERAGE(L$6:L779)</f>
        <v>4220.3488372093025</v>
      </c>
      <c r="V779" s="100">
        <f>AVERAGE(P$6:P779)</f>
        <v>1885.3062015503876</v>
      </c>
      <c r="W779" s="100">
        <f>AVERAGE(Q$6:Q779)</f>
        <v>2335.0426356589146</v>
      </c>
      <c r="X779" s="6"/>
      <c r="Z779" s="103">
        <v>774</v>
      </c>
      <c r="AA779" s="103">
        <v>4</v>
      </c>
      <c r="AB779" s="103">
        <v>2</v>
      </c>
      <c r="AC779" s="103">
        <v>4</v>
      </c>
      <c r="AD779" s="104">
        <v>58</v>
      </c>
      <c r="AE779" s="103">
        <v>8</v>
      </c>
      <c r="AF779" s="103">
        <v>12</v>
      </c>
      <c r="AG779" s="104">
        <v>2400</v>
      </c>
      <c r="AH779" s="103">
        <v>8</v>
      </c>
      <c r="AI779" s="104">
        <v>300</v>
      </c>
      <c r="AJ779" s="104">
        <v>7500</v>
      </c>
      <c r="AK779" s="104">
        <v>500</v>
      </c>
      <c r="AL779" s="104">
        <v>0</v>
      </c>
      <c r="AM779" s="104">
        <v>704</v>
      </c>
      <c r="AN779" s="104">
        <v>2404</v>
      </c>
      <c r="AO779" s="104">
        <v>5096</v>
      </c>
      <c r="AP779" s="105">
        <v>0.4</v>
      </c>
      <c r="AQ779" s="106" t="s">
        <v>66</v>
      </c>
      <c r="AS779" s="100">
        <f>AVERAGE(AJ$6:AJ779)</f>
        <v>6131.9767441860467</v>
      </c>
      <c r="AT779" s="100">
        <f>AVERAGE(AN$6:AN779)</f>
        <v>2134.998708010336</v>
      </c>
      <c r="AU779" s="100">
        <f>AVERAGE(AO$6:AO779)</f>
        <v>3996.9780361757107</v>
      </c>
      <c r="AV779" s="6"/>
      <c r="AX779" s="103">
        <v>774</v>
      </c>
      <c r="AY779" s="103">
        <v>3</v>
      </c>
      <c r="AZ779" s="103">
        <v>3</v>
      </c>
      <c r="BA779" s="103">
        <v>3</v>
      </c>
      <c r="BB779" s="104">
        <v>27</v>
      </c>
      <c r="BC779" s="103">
        <v>8</v>
      </c>
      <c r="BD779" s="103">
        <v>11</v>
      </c>
      <c r="BE779" s="104">
        <v>1200</v>
      </c>
      <c r="BF779" s="103">
        <v>8</v>
      </c>
      <c r="BG779" s="104">
        <v>300</v>
      </c>
      <c r="BH779" s="104">
        <v>7900</v>
      </c>
      <c r="BI779" s="104">
        <v>300</v>
      </c>
      <c r="BJ779" s="104">
        <v>0</v>
      </c>
      <c r="BK779" s="104">
        <v>456</v>
      </c>
      <c r="BL779" s="104">
        <v>1956</v>
      </c>
      <c r="BM779" s="104">
        <v>5944</v>
      </c>
      <c r="BN779" s="105">
        <v>0.4</v>
      </c>
      <c r="BO779" s="106" t="str">
        <v>No</v>
      </c>
      <c r="BQ779" s="100">
        <f>AVERAGE(BH$6:BH779)</f>
        <v>7428.0361757105948</v>
      </c>
      <c r="BR779" s="100">
        <f>AVERAGE(BL$6:BL779)</f>
        <v>2060.7583979328165</v>
      </c>
      <c r="BS779" s="100">
        <f>AVERAGE(BM$6:BM779)</f>
        <v>5367.2777777777774</v>
      </c>
      <c r="BT779" s="6"/>
      <c r="BU779" s="103">
        <v>774</v>
      </c>
      <c r="BV779" s="103">
        <v>1</v>
      </c>
      <c r="BW779" s="103">
        <v>3</v>
      </c>
      <c r="BX779" s="103">
        <v>1</v>
      </c>
      <c r="BY779" s="104">
        <v>7</v>
      </c>
      <c r="BZ779" s="103">
        <v>9</v>
      </c>
      <c r="CA779" s="103">
        <v>10</v>
      </c>
      <c r="CB779" s="104">
        <v>400</v>
      </c>
      <c r="CC779" s="103">
        <v>9</v>
      </c>
      <c r="CD779" s="104">
        <v>300</v>
      </c>
      <c r="CE779" s="104">
        <v>7900</v>
      </c>
      <c r="CF779" s="104">
        <v>300</v>
      </c>
      <c r="CG779" s="104">
        <v>0</v>
      </c>
      <c r="CH779" s="104">
        <v>303</v>
      </c>
      <c r="CI779" s="104">
        <v>1953</v>
      </c>
      <c r="CJ779" s="104">
        <v>5947</v>
      </c>
      <c r="CK779" s="105">
        <v>0.45</v>
      </c>
      <c r="CL779" s="106" t="s">
        <v>66</v>
      </c>
      <c r="CN779" s="100">
        <f>AVERAGE(CE$6:CE779)</f>
        <v>7538.5012919896644</v>
      </c>
      <c r="CO779" s="100">
        <f>AVERAGE(CI$6:CI779)</f>
        <v>2089.2390180878551</v>
      </c>
      <c r="CP779" s="100">
        <f>AVERAGE(CJ$6:CJ779)</f>
        <v>5449.2622739018088</v>
      </c>
    </row>
    <row r="780" spans="2:94" ht="16" x14ac:dyDescent="0.2">
      <c r="B780" s="103">
        <v>775</v>
      </c>
      <c r="C780" s="103">
        <v>4</v>
      </c>
      <c r="D780" s="103">
        <v>2</v>
      </c>
      <c r="E780" s="103">
        <v>2</v>
      </c>
      <c r="F780" s="104">
        <v>42</v>
      </c>
      <c r="G780" s="103">
        <v>6</v>
      </c>
      <c r="H780" s="103">
        <v>8</v>
      </c>
      <c r="I780" s="104">
        <v>1800</v>
      </c>
      <c r="J780" s="103">
        <v>4</v>
      </c>
      <c r="K780" s="104">
        <v>300</v>
      </c>
      <c r="L780" s="104">
        <v>3900</v>
      </c>
      <c r="M780" s="104">
        <v>500</v>
      </c>
      <c r="N780" s="104">
        <v>0</v>
      </c>
      <c r="O780" s="104">
        <v>408</v>
      </c>
      <c r="P780" s="104">
        <v>1508</v>
      </c>
      <c r="Q780" s="104">
        <v>2392</v>
      </c>
      <c r="R780" s="105">
        <v>0.2</v>
      </c>
      <c r="S780" s="106" t="s">
        <v>66</v>
      </c>
      <c r="U780" s="100">
        <f>AVERAGE(L$6:L780)</f>
        <v>4219.9354838709678</v>
      </c>
      <c r="V780" s="100">
        <f>AVERAGE(P$6:P780)</f>
        <v>1884.8193548387096</v>
      </c>
      <c r="W780" s="100">
        <f>AVERAGE(Q$6:Q780)</f>
        <v>2335.116129032258</v>
      </c>
      <c r="X780" s="6"/>
      <c r="Z780" s="103">
        <v>775</v>
      </c>
      <c r="AA780" s="103">
        <v>1</v>
      </c>
      <c r="AB780" s="103">
        <v>3</v>
      </c>
      <c r="AC780" s="103">
        <v>0</v>
      </c>
      <c r="AD780" s="104">
        <v>74</v>
      </c>
      <c r="AE780" s="103">
        <v>6</v>
      </c>
      <c r="AF780" s="103">
        <v>6</v>
      </c>
      <c r="AG780" s="104">
        <v>600</v>
      </c>
      <c r="AH780" s="103">
        <v>5</v>
      </c>
      <c r="AI780" s="104">
        <v>450</v>
      </c>
      <c r="AJ780" s="104">
        <v>4050</v>
      </c>
      <c r="AK780" s="104">
        <v>500</v>
      </c>
      <c r="AL780" s="104">
        <v>0</v>
      </c>
      <c r="AM780" s="104">
        <v>610</v>
      </c>
      <c r="AN780" s="104">
        <v>1860</v>
      </c>
      <c r="AO780" s="104">
        <v>2190</v>
      </c>
      <c r="AP780" s="105">
        <v>0.25</v>
      </c>
      <c r="AQ780" s="106" t="s">
        <v>66</v>
      </c>
      <c r="AS780" s="100">
        <f>AVERAGE(AJ$6:AJ780)</f>
        <v>6129.2903225806449</v>
      </c>
      <c r="AT780" s="100">
        <f>AVERAGE(AN$6:AN780)</f>
        <v>2134.6438709677418</v>
      </c>
      <c r="AU780" s="100">
        <f>AVERAGE(AO$6:AO780)</f>
        <v>3994.6464516129031</v>
      </c>
      <c r="AV780" s="6"/>
      <c r="AX780" s="103">
        <v>775</v>
      </c>
      <c r="AY780" s="103">
        <v>2</v>
      </c>
      <c r="AZ780" s="103">
        <v>2</v>
      </c>
      <c r="BA780" s="103">
        <v>2</v>
      </c>
      <c r="BB780" s="104">
        <v>49</v>
      </c>
      <c r="BC780" s="103">
        <v>7</v>
      </c>
      <c r="BD780" s="103">
        <v>9</v>
      </c>
      <c r="BE780" s="104">
        <v>800</v>
      </c>
      <c r="BF780" s="103">
        <v>7</v>
      </c>
      <c r="BG780" s="104">
        <v>200</v>
      </c>
      <c r="BH780" s="104">
        <v>6600</v>
      </c>
      <c r="BI780" s="104">
        <v>300</v>
      </c>
      <c r="BJ780" s="104">
        <v>0</v>
      </c>
      <c r="BK780" s="104">
        <v>583</v>
      </c>
      <c r="BL780" s="104">
        <v>1933</v>
      </c>
      <c r="BM780" s="104">
        <v>4667</v>
      </c>
      <c r="BN780" s="105">
        <v>0.35</v>
      </c>
      <c r="BO780" s="106" t="str">
        <v>No</v>
      </c>
      <c r="BQ780" s="100">
        <f>AVERAGE(BH$6:BH780)</f>
        <v>7426.9677419354839</v>
      </c>
      <c r="BR780" s="100">
        <f>AVERAGE(BL$6:BL780)</f>
        <v>2060.5935483870967</v>
      </c>
      <c r="BS780" s="100">
        <f>AVERAGE(BM$6:BM780)</f>
        <v>5366.3741935483868</v>
      </c>
      <c r="BT780" s="6"/>
      <c r="BU780" s="103">
        <v>775</v>
      </c>
      <c r="BV780" s="103">
        <v>4</v>
      </c>
      <c r="BW780" s="103">
        <v>3</v>
      </c>
      <c r="BX780" s="103">
        <v>3</v>
      </c>
      <c r="BY780" s="104">
        <v>27</v>
      </c>
      <c r="BZ780" s="103">
        <v>9</v>
      </c>
      <c r="CA780" s="103">
        <v>12</v>
      </c>
      <c r="CB780" s="104">
        <v>1600</v>
      </c>
      <c r="CC780" s="103">
        <v>8</v>
      </c>
      <c r="CD780" s="104">
        <v>300</v>
      </c>
      <c r="CE780" s="104">
        <v>8300</v>
      </c>
      <c r="CF780" s="104">
        <v>300</v>
      </c>
      <c r="CG780" s="104">
        <v>0</v>
      </c>
      <c r="CH780" s="104">
        <v>456</v>
      </c>
      <c r="CI780" s="104">
        <v>1956</v>
      </c>
      <c r="CJ780" s="104">
        <v>6344</v>
      </c>
      <c r="CK780" s="105">
        <v>0.4</v>
      </c>
      <c r="CL780" s="106" t="s">
        <v>66</v>
      </c>
      <c r="CN780" s="100">
        <f>AVERAGE(CE$6:CE780)</f>
        <v>7539.4838709677415</v>
      </c>
      <c r="CO780" s="100">
        <f>AVERAGE(CI$6:CI780)</f>
        <v>2089.0670967741935</v>
      </c>
      <c r="CP780" s="100">
        <f>AVERAGE(CJ$6:CJ780)</f>
        <v>5450.416774193548</v>
      </c>
    </row>
    <row r="781" spans="2:94" ht="16" x14ac:dyDescent="0.2">
      <c r="B781" s="103">
        <v>776</v>
      </c>
      <c r="C781" s="103">
        <v>5</v>
      </c>
      <c r="D781" s="103">
        <v>4</v>
      </c>
      <c r="E781" s="103">
        <v>3</v>
      </c>
      <c r="F781" s="104">
        <v>26</v>
      </c>
      <c r="G781" s="103">
        <v>7</v>
      </c>
      <c r="H781" s="103">
        <v>10</v>
      </c>
      <c r="I781" s="104">
        <v>2250</v>
      </c>
      <c r="J781" s="103">
        <v>5</v>
      </c>
      <c r="K781" s="104">
        <v>600</v>
      </c>
      <c r="L781" s="104">
        <v>5100</v>
      </c>
      <c r="M781" s="104">
        <v>500</v>
      </c>
      <c r="N781" s="104">
        <v>0</v>
      </c>
      <c r="O781" s="104">
        <v>370</v>
      </c>
      <c r="P781" s="104">
        <v>1620</v>
      </c>
      <c r="Q781" s="104">
        <v>3480</v>
      </c>
      <c r="R781" s="105">
        <v>0.25</v>
      </c>
      <c r="S781" s="106" t="s">
        <v>66</v>
      </c>
      <c r="U781" s="100">
        <f>AVERAGE(L$6:L781)</f>
        <v>4221.0695876288664</v>
      </c>
      <c r="V781" s="100">
        <f>AVERAGE(P$6:P781)</f>
        <v>1884.4780927835052</v>
      </c>
      <c r="W781" s="100">
        <f>AVERAGE(Q$6:Q781)</f>
        <v>2336.591494845361</v>
      </c>
      <c r="X781" s="6"/>
      <c r="Z781" s="103">
        <v>776</v>
      </c>
      <c r="AA781" s="103">
        <v>3</v>
      </c>
      <c r="AB781" s="103">
        <v>2</v>
      </c>
      <c r="AC781" s="103">
        <v>0</v>
      </c>
      <c r="AD781" s="104">
        <v>55</v>
      </c>
      <c r="AE781" s="103">
        <v>6</v>
      </c>
      <c r="AF781" s="103">
        <v>6</v>
      </c>
      <c r="AG781" s="104">
        <v>1800</v>
      </c>
      <c r="AH781" s="103">
        <v>3</v>
      </c>
      <c r="AI781" s="104">
        <v>300</v>
      </c>
      <c r="AJ781" s="104">
        <v>3900</v>
      </c>
      <c r="AK781" s="104">
        <v>500</v>
      </c>
      <c r="AL781" s="104">
        <v>0</v>
      </c>
      <c r="AM781" s="104">
        <v>405</v>
      </c>
      <c r="AN781" s="104">
        <v>1355</v>
      </c>
      <c r="AO781" s="104">
        <v>2545</v>
      </c>
      <c r="AP781" s="105">
        <v>0.15</v>
      </c>
      <c r="AQ781" s="106" t="s">
        <v>66</v>
      </c>
      <c r="AS781" s="100">
        <f>AVERAGE(AJ$6:AJ781)</f>
        <v>6126.4175257731958</v>
      </c>
      <c r="AT781" s="100">
        <f>AVERAGE(AN$6:AN781)</f>
        <v>2133.6391752577319</v>
      </c>
      <c r="AU781" s="100">
        <f>AVERAGE(AO$6:AO781)</f>
        <v>3992.7783505154639</v>
      </c>
      <c r="AV781" s="6"/>
      <c r="AX781" s="103">
        <v>776</v>
      </c>
      <c r="AY781" s="103">
        <v>1</v>
      </c>
      <c r="AZ781" s="103">
        <v>3</v>
      </c>
      <c r="BA781" s="103">
        <v>5</v>
      </c>
      <c r="BB781" s="104">
        <v>64</v>
      </c>
      <c r="BC781" s="103">
        <v>6</v>
      </c>
      <c r="BD781" s="103">
        <v>11</v>
      </c>
      <c r="BE781" s="104">
        <v>400</v>
      </c>
      <c r="BF781" s="103">
        <v>10</v>
      </c>
      <c r="BG781" s="104">
        <v>300</v>
      </c>
      <c r="BH781" s="104">
        <v>8700</v>
      </c>
      <c r="BI781" s="104">
        <v>300</v>
      </c>
      <c r="BJ781" s="104">
        <v>0</v>
      </c>
      <c r="BK781" s="104">
        <v>880</v>
      </c>
      <c r="BL781" s="104">
        <v>2680</v>
      </c>
      <c r="BM781" s="104">
        <v>6020</v>
      </c>
      <c r="BN781" s="105">
        <v>0.5</v>
      </c>
      <c r="BO781" s="106" t="str">
        <v>No</v>
      </c>
      <c r="BQ781" s="100">
        <f>AVERAGE(BH$6:BH781)</f>
        <v>7428.6082474226805</v>
      </c>
      <c r="BR781" s="100">
        <f>AVERAGE(BL$6:BL781)</f>
        <v>2061.3917525773195</v>
      </c>
      <c r="BS781" s="100">
        <f>AVERAGE(BM$6:BM781)</f>
        <v>5367.216494845361</v>
      </c>
      <c r="BT781" s="6"/>
      <c r="BU781" s="103">
        <v>776</v>
      </c>
      <c r="BV781" s="103">
        <v>3</v>
      </c>
      <c r="BW781" s="103">
        <v>2</v>
      </c>
      <c r="BX781" s="103">
        <v>3</v>
      </c>
      <c r="BY781" s="104">
        <v>32</v>
      </c>
      <c r="BZ781" s="103">
        <v>11</v>
      </c>
      <c r="CA781" s="103">
        <v>14</v>
      </c>
      <c r="CB781" s="104">
        <v>1200</v>
      </c>
      <c r="CC781" s="103">
        <v>11</v>
      </c>
      <c r="CD781" s="104">
        <v>200</v>
      </c>
      <c r="CE781" s="104">
        <v>10200</v>
      </c>
      <c r="CF781" s="104">
        <v>300</v>
      </c>
      <c r="CG781" s="104">
        <v>0</v>
      </c>
      <c r="CH781" s="104">
        <v>592</v>
      </c>
      <c r="CI781" s="104">
        <v>2542</v>
      </c>
      <c r="CJ781" s="104">
        <v>7658</v>
      </c>
      <c r="CK781" s="105">
        <v>0.55000000000000004</v>
      </c>
      <c r="CL781" s="106" t="s">
        <v>66</v>
      </c>
      <c r="CN781" s="100">
        <f>AVERAGE(CE$6:CE781)</f>
        <v>7542.9123711340208</v>
      </c>
      <c r="CO781" s="100">
        <f>AVERAGE(CI$6:CI781)</f>
        <v>2089.6507731958764</v>
      </c>
      <c r="CP781" s="100">
        <f>AVERAGE(CJ$6:CJ781)</f>
        <v>5453.2615979381444</v>
      </c>
    </row>
    <row r="782" spans="2:94" ht="16" x14ac:dyDescent="0.2">
      <c r="B782" s="103">
        <v>777</v>
      </c>
      <c r="C782" s="103">
        <v>2</v>
      </c>
      <c r="D782" s="103">
        <v>3</v>
      </c>
      <c r="E782" s="103">
        <v>3</v>
      </c>
      <c r="F782" s="104">
        <v>26</v>
      </c>
      <c r="G782" s="103">
        <v>5</v>
      </c>
      <c r="H782" s="103">
        <v>8</v>
      </c>
      <c r="I782" s="104">
        <v>900</v>
      </c>
      <c r="J782" s="103">
        <v>6</v>
      </c>
      <c r="K782" s="104">
        <v>450</v>
      </c>
      <c r="L782" s="104">
        <v>4050</v>
      </c>
      <c r="M782" s="104">
        <v>500</v>
      </c>
      <c r="N782" s="104">
        <v>0</v>
      </c>
      <c r="O782" s="104">
        <v>396</v>
      </c>
      <c r="P782" s="104">
        <v>1796</v>
      </c>
      <c r="Q782" s="104">
        <v>2254</v>
      </c>
      <c r="R782" s="105">
        <v>0.3</v>
      </c>
      <c r="S782" s="106" t="s">
        <v>66</v>
      </c>
      <c r="U782" s="100">
        <f>AVERAGE(L$6:L782)</f>
        <v>4220.8494208494212</v>
      </c>
      <c r="V782" s="100">
        <f>AVERAGE(P$6:P782)</f>
        <v>1884.3642213642213</v>
      </c>
      <c r="W782" s="100">
        <f>AVERAGE(Q$6:Q782)</f>
        <v>2336.4851994851997</v>
      </c>
      <c r="X782" s="6"/>
      <c r="Z782" s="103">
        <v>777</v>
      </c>
      <c r="AA782" s="103">
        <v>2</v>
      </c>
      <c r="AB782" s="103">
        <v>5</v>
      </c>
      <c r="AC782" s="103">
        <v>4</v>
      </c>
      <c r="AD782" s="104">
        <v>44</v>
      </c>
      <c r="AE782" s="103">
        <v>4</v>
      </c>
      <c r="AF782" s="103">
        <v>8</v>
      </c>
      <c r="AG782" s="104">
        <v>1200</v>
      </c>
      <c r="AH782" s="103">
        <v>6</v>
      </c>
      <c r="AI782" s="104">
        <v>750</v>
      </c>
      <c r="AJ782" s="104">
        <v>5550</v>
      </c>
      <c r="AK782" s="104">
        <v>500</v>
      </c>
      <c r="AL782" s="104">
        <v>0</v>
      </c>
      <c r="AM782" s="104">
        <v>504</v>
      </c>
      <c r="AN782" s="104">
        <v>1904</v>
      </c>
      <c r="AO782" s="104">
        <v>3646</v>
      </c>
      <c r="AP782" s="105">
        <v>0.3</v>
      </c>
      <c r="AQ782" s="106" t="s">
        <v>66</v>
      </c>
      <c r="AS782" s="100">
        <f>AVERAGE(AJ$6:AJ782)</f>
        <v>6125.6756756756758</v>
      </c>
      <c r="AT782" s="100">
        <f>AVERAGE(AN$6:AN782)</f>
        <v>2133.3436293436293</v>
      </c>
      <c r="AU782" s="100">
        <f>AVERAGE(AO$6:AO782)</f>
        <v>3992.3320463320465</v>
      </c>
      <c r="AV782" s="6"/>
      <c r="AX782" s="103">
        <v>777</v>
      </c>
      <c r="AY782" s="103">
        <v>4</v>
      </c>
      <c r="AZ782" s="103">
        <v>3</v>
      </c>
      <c r="BA782" s="103">
        <v>5</v>
      </c>
      <c r="BB782" s="104">
        <v>10</v>
      </c>
      <c r="BC782" s="103">
        <v>6</v>
      </c>
      <c r="BD782" s="103">
        <v>11</v>
      </c>
      <c r="BE782" s="104">
        <v>1600</v>
      </c>
      <c r="BF782" s="103">
        <v>7</v>
      </c>
      <c r="BG782" s="104">
        <v>300</v>
      </c>
      <c r="BH782" s="104">
        <v>7500</v>
      </c>
      <c r="BI782" s="104">
        <v>300</v>
      </c>
      <c r="BJ782" s="104">
        <v>0</v>
      </c>
      <c r="BK782" s="104">
        <v>310</v>
      </c>
      <c r="BL782" s="104">
        <v>1660</v>
      </c>
      <c r="BM782" s="104">
        <v>5840</v>
      </c>
      <c r="BN782" s="105">
        <v>0.35</v>
      </c>
      <c r="BO782" s="106" t="str">
        <v>No</v>
      </c>
      <c r="BQ782" s="100">
        <f>AVERAGE(BH$6:BH782)</f>
        <v>7428.7001287001285</v>
      </c>
      <c r="BR782" s="100">
        <f>AVERAGE(BL$6:BL782)</f>
        <v>2060.8751608751609</v>
      </c>
      <c r="BS782" s="100">
        <f>AVERAGE(BM$6:BM782)</f>
        <v>5367.8249678249676</v>
      </c>
      <c r="BT782" s="6"/>
      <c r="BU782" s="103">
        <v>777</v>
      </c>
      <c r="BV782" s="103">
        <v>3</v>
      </c>
      <c r="BW782" s="103">
        <v>3</v>
      </c>
      <c r="BX782" s="103">
        <v>0</v>
      </c>
      <c r="BY782" s="104">
        <v>76</v>
      </c>
      <c r="BZ782" s="103">
        <v>8</v>
      </c>
      <c r="CA782" s="103">
        <v>8</v>
      </c>
      <c r="CB782" s="104">
        <v>1200</v>
      </c>
      <c r="CC782" s="103">
        <v>5</v>
      </c>
      <c r="CD782" s="104">
        <v>300</v>
      </c>
      <c r="CE782" s="104">
        <v>5500</v>
      </c>
      <c r="CF782" s="104">
        <v>300</v>
      </c>
      <c r="CG782" s="104">
        <v>0</v>
      </c>
      <c r="CH782" s="104">
        <v>620</v>
      </c>
      <c r="CI782" s="104">
        <v>1670</v>
      </c>
      <c r="CJ782" s="104">
        <v>3830</v>
      </c>
      <c r="CK782" s="105">
        <v>0.25</v>
      </c>
      <c r="CL782" s="106" t="s">
        <v>66</v>
      </c>
      <c r="CN782" s="100">
        <f>AVERAGE(CE$6:CE782)</f>
        <v>7540.2831402831407</v>
      </c>
      <c r="CO782" s="100">
        <f>AVERAGE(CI$6:CI782)</f>
        <v>2089.1106821106823</v>
      </c>
      <c r="CP782" s="100">
        <f>AVERAGE(CJ$6:CJ782)</f>
        <v>5451.1724581724584</v>
      </c>
    </row>
    <row r="783" spans="2:94" ht="16" x14ac:dyDescent="0.2">
      <c r="B783" s="103">
        <v>778</v>
      </c>
      <c r="C783" s="103">
        <v>3</v>
      </c>
      <c r="D783" s="103">
        <v>4</v>
      </c>
      <c r="E783" s="103">
        <v>1</v>
      </c>
      <c r="F783" s="104">
        <v>40</v>
      </c>
      <c r="G783" s="103">
        <v>5</v>
      </c>
      <c r="H783" s="103">
        <v>6</v>
      </c>
      <c r="I783" s="104">
        <v>1350</v>
      </c>
      <c r="J783" s="103">
        <v>3</v>
      </c>
      <c r="K783" s="104">
        <v>600</v>
      </c>
      <c r="L783" s="104">
        <v>3300</v>
      </c>
      <c r="M783" s="104">
        <v>500</v>
      </c>
      <c r="N783" s="104">
        <v>0</v>
      </c>
      <c r="O783" s="104">
        <v>360</v>
      </c>
      <c r="P783" s="104">
        <v>1310</v>
      </c>
      <c r="Q783" s="104">
        <v>1990</v>
      </c>
      <c r="R783" s="105">
        <v>0.15</v>
      </c>
      <c r="S783" s="106" t="s">
        <v>66</v>
      </c>
      <c r="U783" s="100">
        <f>AVERAGE(L$6:L783)</f>
        <v>4219.6658097686377</v>
      </c>
      <c r="V783" s="100">
        <f>AVERAGE(P$6:P783)</f>
        <v>1883.6259640102828</v>
      </c>
      <c r="W783" s="100">
        <f>AVERAGE(Q$6:Q783)</f>
        <v>2336.0398457583547</v>
      </c>
      <c r="X783" s="6"/>
      <c r="Z783" s="103">
        <v>778</v>
      </c>
      <c r="AA783" s="103">
        <v>4</v>
      </c>
      <c r="AB783" s="103">
        <v>2</v>
      </c>
      <c r="AC783" s="103">
        <v>0</v>
      </c>
      <c r="AD783" s="104">
        <v>75</v>
      </c>
      <c r="AE783" s="103">
        <v>7</v>
      </c>
      <c r="AF783" s="103">
        <v>7</v>
      </c>
      <c r="AG783" s="104">
        <v>2400</v>
      </c>
      <c r="AH783" s="103">
        <v>3</v>
      </c>
      <c r="AI783" s="104">
        <v>300</v>
      </c>
      <c r="AJ783" s="104">
        <v>4500</v>
      </c>
      <c r="AK783" s="104">
        <v>500</v>
      </c>
      <c r="AL783" s="104">
        <v>0</v>
      </c>
      <c r="AM783" s="104">
        <v>465</v>
      </c>
      <c r="AN783" s="104">
        <v>1415</v>
      </c>
      <c r="AO783" s="104">
        <v>3085</v>
      </c>
      <c r="AP783" s="105">
        <v>0.15</v>
      </c>
      <c r="AQ783" s="106" t="s">
        <v>66</v>
      </c>
      <c r="AS783" s="100">
        <f>AVERAGE(AJ$6:AJ783)</f>
        <v>6123.5861182519284</v>
      </c>
      <c r="AT783" s="100">
        <f>AVERAGE(AN$6:AN783)</f>
        <v>2132.4203084832907</v>
      </c>
      <c r="AU783" s="100">
        <f>AVERAGE(AO$6:AO783)</f>
        <v>3991.1658097686377</v>
      </c>
      <c r="AV783" s="6"/>
      <c r="AX783" s="103">
        <v>778</v>
      </c>
      <c r="AY783" s="103">
        <v>3</v>
      </c>
      <c r="AZ783" s="103">
        <v>5</v>
      </c>
      <c r="BA783" s="103">
        <v>4</v>
      </c>
      <c r="BB783" s="104">
        <v>77</v>
      </c>
      <c r="BC783" s="103">
        <v>9</v>
      </c>
      <c r="BD783" s="103">
        <v>13</v>
      </c>
      <c r="BE783" s="104">
        <v>1200</v>
      </c>
      <c r="BF783" s="103">
        <v>10</v>
      </c>
      <c r="BG783" s="104">
        <v>500</v>
      </c>
      <c r="BH783" s="104">
        <v>9700</v>
      </c>
      <c r="BI783" s="104">
        <v>300</v>
      </c>
      <c r="BJ783" s="104">
        <v>0</v>
      </c>
      <c r="BK783" s="104">
        <v>1010</v>
      </c>
      <c r="BL783" s="104">
        <v>2810</v>
      </c>
      <c r="BM783" s="104">
        <v>6890</v>
      </c>
      <c r="BN783" s="105">
        <v>0.5</v>
      </c>
      <c r="BO783" s="106" t="str">
        <v>No</v>
      </c>
      <c r="BQ783" s="100">
        <f>AVERAGE(BH$6:BH783)</f>
        <v>7431.6195372750644</v>
      </c>
      <c r="BR783" s="100">
        <f>AVERAGE(BL$6:BL783)</f>
        <v>2061.8380462724936</v>
      </c>
      <c r="BS783" s="100">
        <f>AVERAGE(BM$6:BM783)</f>
        <v>5369.7814910025709</v>
      </c>
      <c r="BT783" s="6"/>
      <c r="BU783" s="103">
        <v>778</v>
      </c>
      <c r="BV783" s="103">
        <v>4</v>
      </c>
      <c r="BW783" s="103">
        <v>4</v>
      </c>
      <c r="BX783" s="103">
        <v>3</v>
      </c>
      <c r="BY783" s="104">
        <v>52</v>
      </c>
      <c r="BZ783" s="103">
        <v>10</v>
      </c>
      <c r="CA783" s="103">
        <v>13</v>
      </c>
      <c r="CB783" s="104">
        <v>1600</v>
      </c>
      <c r="CC783" s="103">
        <v>9</v>
      </c>
      <c r="CD783" s="104">
        <v>400</v>
      </c>
      <c r="CE783" s="104">
        <v>9200</v>
      </c>
      <c r="CF783" s="104">
        <v>300</v>
      </c>
      <c r="CG783" s="104">
        <v>0</v>
      </c>
      <c r="CH783" s="104">
        <v>708</v>
      </c>
      <c r="CI783" s="104">
        <v>2358</v>
      </c>
      <c r="CJ783" s="104">
        <v>6842</v>
      </c>
      <c r="CK783" s="105">
        <v>0.45</v>
      </c>
      <c r="CL783" s="106" t="s">
        <v>66</v>
      </c>
      <c r="CN783" s="100">
        <f>AVERAGE(CE$6:CE783)</f>
        <v>7542.4164524421594</v>
      </c>
      <c r="CO783" s="100">
        <f>AVERAGE(CI$6:CI783)</f>
        <v>2089.4562982005141</v>
      </c>
      <c r="CP783" s="100">
        <f>AVERAGE(CJ$6:CJ783)</f>
        <v>5452.9601542416449</v>
      </c>
    </row>
    <row r="784" spans="2:94" ht="16" x14ac:dyDescent="0.2">
      <c r="B784" s="103">
        <v>779</v>
      </c>
      <c r="C784" s="103">
        <v>3</v>
      </c>
      <c r="D784" s="103">
        <v>4</v>
      </c>
      <c r="E784" s="103">
        <v>4</v>
      </c>
      <c r="F784" s="104">
        <v>36</v>
      </c>
      <c r="G784" s="103">
        <v>9</v>
      </c>
      <c r="H784" s="103">
        <v>13</v>
      </c>
      <c r="I784" s="104">
        <v>1350</v>
      </c>
      <c r="J784" s="103">
        <v>10</v>
      </c>
      <c r="K784" s="104">
        <v>600</v>
      </c>
      <c r="L784" s="104">
        <v>6450</v>
      </c>
      <c r="M784" s="104">
        <v>500</v>
      </c>
      <c r="N784" s="104">
        <v>0</v>
      </c>
      <c r="O784" s="104">
        <v>600</v>
      </c>
      <c r="P784" s="104">
        <v>2600</v>
      </c>
      <c r="Q784" s="104">
        <v>3850</v>
      </c>
      <c r="R784" s="105">
        <v>0.5</v>
      </c>
      <c r="S784" s="106" t="s">
        <v>66</v>
      </c>
      <c r="U784" s="100">
        <f>AVERAGE(L$6:L784)</f>
        <v>4222.5288831835687</v>
      </c>
      <c r="V784" s="100">
        <f>AVERAGE(P$6:P784)</f>
        <v>1884.5455712451862</v>
      </c>
      <c r="W784" s="100">
        <f>AVERAGE(Q$6:Q784)</f>
        <v>2337.9833119383825</v>
      </c>
      <c r="X784" s="6"/>
      <c r="Z784" s="103">
        <v>779</v>
      </c>
      <c r="AA784" s="103">
        <v>2</v>
      </c>
      <c r="AB784" s="103">
        <v>3</v>
      </c>
      <c r="AC784" s="103">
        <v>4</v>
      </c>
      <c r="AD784" s="104">
        <v>82</v>
      </c>
      <c r="AE784" s="103">
        <v>6</v>
      </c>
      <c r="AF784" s="103">
        <v>10</v>
      </c>
      <c r="AG784" s="104">
        <v>1200</v>
      </c>
      <c r="AH784" s="103">
        <v>8</v>
      </c>
      <c r="AI784" s="104">
        <v>450</v>
      </c>
      <c r="AJ784" s="104">
        <v>6450</v>
      </c>
      <c r="AK784" s="104">
        <v>500</v>
      </c>
      <c r="AL784" s="104">
        <v>0</v>
      </c>
      <c r="AM784" s="104">
        <v>896</v>
      </c>
      <c r="AN784" s="104">
        <v>2596</v>
      </c>
      <c r="AO784" s="104">
        <v>3854</v>
      </c>
      <c r="AP784" s="105">
        <v>0.4</v>
      </c>
      <c r="AQ784" s="106" t="s">
        <v>66</v>
      </c>
      <c r="AS784" s="100">
        <f>AVERAGE(AJ$6:AJ784)</f>
        <v>6124.0051347881899</v>
      </c>
      <c r="AT784" s="100">
        <f>AVERAGE(AN$6:AN784)</f>
        <v>2133.0154043645698</v>
      </c>
      <c r="AU784" s="100">
        <f>AVERAGE(AO$6:AO784)</f>
        <v>3990.9897304236201</v>
      </c>
      <c r="AV784" s="6"/>
      <c r="AX784" s="103">
        <v>779</v>
      </c>
      <c r="AY784" s="103">
        <v>3</v>
      </c>
      <c r="AZ784" s="103">
        <v>1</v>
      </c>
      <c r="BA784" s="103">
        <v>3</v>
      </c>
      <c r="BB784" s="104">
        <v>56</v>
      </c>
      <c r="BC784" s="103">
        <v>11</v>
      </c>
      <c r="BD784" s="103">
        <v>14</v>
      </c>
      <c r="BE784" s="104">
        <v>1200</v>
      </c>
      <c r="BF784" s="103">
        <v>11</v>
      </c>
      <c r="BG784" s="104">
        <v>100</v>
      </c>
      <c r="BH784" s="104">
        <v>10100</v>
      </c>
      <c r="BI784" s="104">
        <v>300</v>
      </c>
      <c r="BJ784" s="104">
        <v>0</v>
      </c>
      <c r="BK784" s="104">
        <v>856</v>
      </c>
      <c r="BL784" s="104">
        <v>2806</v>
      </c>
      <c r="BM784" s="104">
        <v>7294</v>
      </c>
      <c r="BN784" s="105">
        <v>0.55000000000000004</v>
      </c>
      <c r="BO784" s="106" t="str">
        <v>No</v>
      </c>
      <c r="BQ784" s="100">
        <f>AVERAGE(BH$6:BH784)</f>
        <v>7435.0449293966622</v>
      </c>
      <c r="BR784" s="100">
        <f>AVERAGE(BL$6:BL784)</f>
        <v>2062.7933247753531</v>
      </c>
      <c r="BS784" s="100">
        <f>AVERAGE(BM$6:BM784)</f>
        <v>5372.2516046213095</v>
      </c>
      <c r="BT784" s="6"/>
      <c r="BU784" s="103">
        <v>779</v>
      </c>
      <c r="BV784" s="103">
        <v>3</v>
      </c>
      <c r="BW784" s="103">
        <v>3</v>
      </c>
      <c r="BX784" s="103">
        <v>2</v>
      </c>
      <c r="BY784" s="104">
        <v>54</v>
      </c>
      <c r="BZ784" s="103">
        <v>7</v>
      </c>
      <c r="CA784" s="103">
        <v>9</v>
      </c>
      <c r="CB784" s="104">
        <v>1200</v>
      </c>
      <c r="CC784" s="103">
        <v>6</v>
      </c>
      <c r="CD784" s="104">
        <v>300</v>
      </c>
      <c r="CE784" s="104">
        <v>6300</v>
      </c>
      <c r="CF784" s="104">
        <v>300</v>
      </c>
      <c r="CG784" s="104">
        <v>0</v>
      </c>
      <c r="CH784" s="104">
        <v>564</v>
      </c>
      <c r="CI784" s="104">
        <v>1764</v>
      </c>
      <c r="CJ784" s="104">
        <v>4536</v>
      </c>
      <c r="CK784" s="105">
        <v>0.3</v>
      </c>
      <c r="CL784" s="106" t="s">
        <v>66</v>
      </c>
      <c r="CN784" s="100">
        <f>AVERAGE(CE$6:CE784)</f>
        <v>7540.8215661103977</v>
      </c>
      <c r="CO784" s="100">
        <f>AVERAGE(CI$6:CI784)</f>
        <v>2089.038510911425</v>
      </c>
      <c r="CP784" s="100">
        <f>AVERAGE(CJ$6:CJ784)</f>
        <v>5451.7830551989728</v>
      </c>
    </row>
    <row r="785" spans="2:94" ht="16" x14ac:dyDescent="0.2">
      <c r="B785" s="103">
        <v>780</v>
      </c>
      <c r="C785" s="103">
        <v>4</v>
      </c>
      <c r="D785" s="103">
        <v>4</v>
      </c>
      <c r="E785" s="103">
        <v>2</v>
      </c>
      <c r="F785" s="104">
        <v>59</v>
      </c>
      <c r="G785" s="103">
        <v>8</v>
      </c>
      <c r="H785" s="103">
        <v>10</v>
      </c>
      <c r="I785" s="104">
        <v>1800</v>
      </c>
      <c r="J785" s="103">
        <v>6</v>
      </c>
      <c r="K785" s="104">
        <v>600</v>
      </c>
      <c r="L785" s="104">
        <v>5100</v>
      </c>
      <c r="M785" s="104">
        <v>500</v>
      </c>
      <c r="N785" s="104">
        <v>0</v>
      </c>
      <c r="O785" s="104">
        <v>594</v>
      </c>
      <c r="P785" s="104">
        <v>1994</v>
      </c>
      <c r="Q785" s="104">
        <v>3106</v>
      </c>
      <c r="R785" s="105">
        <v>0.3</v>
      </c>
      <c r="S785" s="106" t="s">
        <v>66</v>
      </c>
      <c r="U785" s="100">
        <f>AVERAGE(L$6:L785)</f>
        <v>4223.6538461538457</v>
      </c>
      <c r="V785" s="100">
        <f>AVERAGE(P$6:P785)</f>
        <v>1884.6858974358975</v>
      </c>
      <c r="W785" s="100">
        <f>AVERAGE(Q$6:Q785)</f>
        <v>2338.9679487179487</v>
      </c>
      <c r="X785" s="6"/>
      <c r="Z785" s="103">
        <v>780</v>
      </c>
      <c r="AA785" s="103">
        <v>2</v>
      </c>
      <c r="AB785" s="103">
        <v>3</v>
      </c>
      <c r="AC785" s="103">
        <v>3</v>
      </c>
      <c r="AD785" s="104">
        <v>24</v>
      </c>
      <c r="AE785" s="103">
        <v>6</v>
      </c>
      <c r="AF785" s="103">
        <v>9</v>
      </c>
      <c r="AG785" s="104">
        <v>1200</v>
      </c>
      <c r="AH785" s="103">
        <v>7</v>
      </c>
      <c r="AI785" s="104">
        <v>450</v>
      </c>
      <c r="AJ785" s="104">
        <v>5850</v>
      </c>
      <c r="AK785" s="104">
        <v>500</v>
      </c>
      <c r="AL785" s="104">
        <v>0</v>
      </c>
      <c r="AM785" s="104">
        <v>408</v>
      </c>
      <c r="AN785" s="104">
        <v>1958</v>
      </c>
      <c r="AO785" s="104">
        <v>3892</v>
      </c>
      <c r="AP785" s="105">
        <v>0.35</v>
      </c>
      <c r="AQ785" s="106" t="s">
        <v>66</v>
      </c>
      <c r="AS785" s="100">
        <f>AVERAGE(AJ$6:AJ785)</f>
        <v>6123.6538461538457</v>
      </c>
      <c r="AT785" s="100">
        <f>AVERAGE(AN$6:AN785)</f>
        <v>2132.7910256410255</v>
      </c>
      <c r="AU785" s="100">
        <f>AVERAGE(AO$6:AO785)</f>
        <v>3990.8628205128207</v>
      </c>
      <c r="AV785" s="6"/>
      <c r="AX785" s="103">
        <v>780</v>
      </c>
      <c r="AY785" s="103">
        <v>0</v>
      </c>
      <c r="AZ785" s="103">
        <v>2</v>
      </c>
      <c r="BA785" s="103">
        <v>5</v>
      </c>
      <c r="BB785" s="104">
        <v>56</v>
      </c>
      <c r="BC785" s="103">
        <v>9</v>
      </c>
      <c r="BD785" s="103">
        <v>14</v>
      </c>
      <c r="BE785" s="104">
        <v>0</v>
      </c>
      <c r="BF785" s="103">
        <v>14</v>
      </c>
      <c r="BG785" s="104">
        <v>200</v>
      </c>
      <c r="BH785" s="104">
        <v>11400</v>
      </c>
      <c r="BI785" s="104">
        <v>300</v>
      </c>
      <c r="BJ785" s="104">
        <v>0</v>
      </c>
      <c r="BK785" s="104">
        <v>1024</v>
      </c>
      <c r="BL785" s="104">
        <v>3424</v>
      </c>
      <c r="BM785" s="104">
        <v>7976</v>
      </c>
      <c r="BN785" s="105">
        <v>0.7</v>
      </c>
      <c r="BO785" s="106" t="str">
        <v>No</v>
      </c>
      <c r="BQ785" s="100">
        <f>AVERAGE(BH$6:BH785)</f>
        <v>7440.1282051282051</v>
      </c>
      <c r="BR785" s="100">
        <f>AVERAGE(BL$6:BL785)</f>
        <v>2064.5384615384614</v>
      </c>
      <c r="BS785" s="100">
        <f>AVERAGE(BM$6:BM785)</f>
        <v>5375.5897435897432</v>
      </c>
      <c r="BT785" s="6"/>
      <c r="BU785" s="103">
        <v>780</v>
      </c>
      <c r="BV785" s="103">
        <v>1</v>
      </c>
      <c r="BW785" s="103">
        <v>2</v>
      </c>
      <c r="BX785" s="103">
        <v>3</v>
      </c>
      <c r="BY785" s="104">
        <v>35</v>
      </c>
      <c r="BZ785" s="103">
        <v>12</v>
      </c>
      <c r="CA785" s="103">
        <v>15</v>
      </c>
      <c r="CB785" s="104">
        <v>400</v>
      </c>
      <c r="CC785" s="103">
        <v>14</v>
      </c>
      <c r="CD785" s="104">
        <v>200</v>
      </c>
      <c r="CE785" s="104">
        <v>11800</v>
      </c>
      <c r="CF785" s="104">
        <v>300</v>
      </c>
      <c r="CG785" s="104">
        <v>0</v>
      </c>
      <c r="CH785" s="104">
        <v>730</v>
      </c>
      <c r="CI785" s="104">
        <v>3130</v>
      </c>
      <c r="CJ785" s="104">
        <v>8670</v>
      </c>
      <c r="CK785" s="105">
        <v>0.7</v>
      </c>
      <c r="CL785" s="106" t="s">
        <v>66</v>
      </c>
      <c r="CN785" s="100">
        <f>AVERAGE(CE$6:CE785)</f>
        <v>7546.2820512820517</v>
      </c>
      <c r="CO785" s="100">
        <f>AVERAGE(CI$6:CI785)</f>
        <v>2090.373076923077</v>
      </c>
      <c r="CP785" s="100">
        <f>AVERAGE(CJ$6:CJ785)</f>
        <v>5455.9089743589748</v>
      </c>
    </row>
    <row r="786" spans="2:94" ht="16" x14ac:dyDescent="0.2">
      <c r="B786" s="103">
        <v>781</v>
      </c>
      <c r="C786" s="103">
        <v>1</v>
      </c>
      <c r="D786" s="103">
        <v>2</v>
      </c>
      <c r="E786" s="103">
        <v>3</v>
      </c>
      <c r="F786" s="104">
        <v>43</v>
      </c>
      <c r="G786" s="103">
        <v>7</v>
      </c>
      <c r="H786" s="103">
        <v>10</v>
      </c>
      <c r="I786" s="104">
        <v>450</v>
      </c>
      <c r="J786" s="103">
        <v>9</v>
      </c>
      <c r="K786" s="104">
        <v>300</v>
      </c>
      <c r="L786" s="104">
        <v>4800</v>
      </c>
      <c r="M786" s="104">
        <v>500</v>
      </c>
      <c r="N786" s="104">
        <v>0</v>
      </c>
      <c r="O786" s="104">
        <v>627</v>
      </c>
      <c r="P786" s="104">
        <v>2477</v>
      </c>
      <c r="Q786" s="104">
        <v>2323</v>
      </c>
      <c r="R786" s="105">
        <v>0.45</v>
      </c>
      <c r="S786" s="106" t="s">
        <v>66</v>
      </c>
      <c r="U786" s="100">
        <f>AVERAGE(L$6:L786)</f>
        <v>4224.3918053777206</v>
      </c>
      <c r="V786" s="100">
        <f>AVERAGE(P$6:P786)</f>
        <v>1885.4443021766965</v>
      </c>
      <c r="W786" s="100">
        <f>AVERAGE(Q$6:Q786)</f>
        <v>2338.9475032010241</v>
      </c>
      <c r="X786" s="6"/>
      <c r="Z786" s="103">
        <v>781</v>
      </c>
      <c r="AA786" s="103">
        <v>2</v>
      </c>
      <c r="AB786" s="103">
        <v>0</v>
      </c>
      <c r="AC786" s="103">
        <v>3</v>
      </c>
      <c r="AD786" s="104">
        <v>33</v>
      </c>
      <c r="AE786" s="103">
        <v>8</v>
      </c>
      <c r="AF786" s="103">
        <v>11</v>
      </c>
      <c r="AG786" s="104">
        <v>1200</v>
      </c>
      <c r="AH786" s="103">
        <v>9</v>
      </c>
      <c r="AI786" s="104">
        <v>0</v>
      </c>
      <c r="AJ786" s="104">
        <v>6600</v>
      </c>
      <c r="AK786" s="104">
        <v>500</v>
      </c>
      <c r="AL786" s="104">
        <v>0</v>
      </c>
      <c r="AM786" s="104">
        <v>537</v>
      </c>
      <c r="AN786" s="104">
        <v>2387</v>
      </c>
      <c r="AO786" s="104">
        <v>4213</v>
      </c>
      <c r="AP786" s="105">
        <v>0.45</v>
      </c>
      <c r="AQ786" s="106" t="s">
        <v>66</v>
      </c>
      <c r="AS786" s="100">
        <f>AVERAGE(AJ$6:AJ786)</f>
        <v>6124.2637644046099</v>
      </c>
      <c r="AT786" s="100">
        <f>AVERAGE(AN$6:AN786)</f>
        <v>2133.1165172855312</v>
      </c>
      <c r="AU786" s="100">
        <f>AVERAGE(AO$6:AO786)</f>
        <v>3991.1472471190782</v>
      </c>
      <c r="AV786" s="6"/>
      <c r="AX786" s="103">
        <v>781</v>
      </c>
      <c r="AY786" s="103">
        <v>2</v>
      </c>
      <c r="AZ786" s="103">
        <v>2</v>
      </c>
      <c r="BA786" s="103">
        <v>3</v>
      </c>
      <c r="BB786" s="104">
        <v>22</v>
      </c>
      <c r="BC786" s="103">
        <v>8</v>
      </c>
      <c r="BD786" s="103">
        <v>11</v>
      </c>
      <c r="BE786" s="104">
        <v>800</v>
      </c>
      <c r="BF786" s="103">
        <v>9</v>
      </c>
      <c r="BG786" s="104">
        <v>200</v>
      </c>
      <c r="BH786" s="104">
        <v>8200</v>
      </c>
      <c r="BI786" s="104">
        <v>300</v>
      </c>
      <c r="BJ786" s="104">
        <v>0</v>
      </c>
      <c r="BK786" s="104">
        <v>438</v>
      </c>
      <c r="BL786" s="104">
        <v>2088</v>
      </c>
      <c r="BM786" s="104">
        <v>6112</v>
      </c>
      <c r="BN786" s="105">
        <v>0.45</v>
      </c>
      <c r="BO786" s="106" t="str">
        <v>No</v>
      </c>
      <c r="BQ786" s="100">
        <f>AVERAGE(BH$6:BH786)</f>
        <v>7441.1011523687584</v>
      </c>
      <c r="BR786" s="100">
        <f>AVERAGE(BL$6:BL786)</f>
        <v>2064.5685019206144</v>
      </c>
      <c r="BS786" s="100">
        <f>AVERAGE(BM$6:BM786)</f>
        <v>5376.5326504481436</v>
      </c>
      <c r="BT786" s="6"/>
      <c r="BU786" s="103">
        <v>781</v>
      </c>
      <c r="BV786" s="103">
        <v>1</v>
      </c>
      <c r="BW786" s="103">
        <v>1</v>
      </c>
      <c r="BX786" s="103">
        <v>3</v>
      </c>
      <c r="BY786" s="104">
        <v>60</v>
      </c>
      <c r="BZ786" s="103">
        <v>10</v>
      </c>
      <c r="CA786" s="103">
        <v>13</v>
      </c>
      <c r="CB786" s="104">
        <v>400</v>
      </c>
      <c r="CC786" s="103">
        <v>12</v>
      </c>
      <c r="CD786" s="104">
        <v>100</v>
      </c>
      <c r="CE786" s="104">
        <v>10100</v>
      </c>
      <c r="CF786" s="104">
        <v>300</v>
      </c>
      <c r="CG786" s="104">
        <v>0</v>
      </c>
      <c r="CH786" s="104">
        <v>960</v>
      </c>
      <c r="CI786" s="104">
        <v>3060</v>
      </c>
      <c r="CJ786" s="104">
        <v>7040</v>
      </c>
      <c r="CK786" s="105">
        <v>0.6</v>
      </c>
      <c r="CL786" s="106" t="s">
        <v>66</v>
      </c>
      <c r="CN786" s="100">
        <f>AVERAGE(CE$6:CE786)</f>
        <v>7549.5518565941102</v>
      </c>
      <c r="CO786" s="100">
        <f>AVERAGE(CI$6:CI786)</f>
        <v>2091.6145966709346</v>
      </c>
      <c r="CP786" s="100">
        <f>AVERAGE(CJ$6:CJ786)</f>
        <v>5457.9372599231756</v>
      </c>
    </row>
    <row r="787" spans="2:94" ht="16" x14ac:dyDescent="0.2">
      <c r="B787" s="103">
        <v>782</v>
      </c>
      <c r="C787" s="103">
        <v>3</v>
      </c>
      <c r="D787" s="103">
        <v>4</v>
      </c>
      <c r="E787" s="103">
        <v>3</v>
      </c>
      <c r="F787" s="104">
        <v>52</v>
      </c>
      <c r="G787" s="103">
        <v>7</v>
      </c>
      <c r="H787" s="103">
        <v>10</v>
      </c>
      <c r="I787" s="104">
        <v>1350</v>
      </c>
      <c r="J787" s="103">
        <v>7</v>
      </c>
      <c r="K787" s="104">
        <v>600</v>
      </c>
      <c r="L787" s="104">
        <v>5100</v>
      </c>
      <c r="M787" s="104">
        <v>500</v>
      </c>
      <c r="N787" s="104">
        <v>0</v>
      </c>
      <c r="O787" s="104">
        <v>604</v>
      </c>
      <c r="P787" s="104">
        <v>2154</v>
      </c>
      <c r="Q787" s="104">
        <v>2946</v>
      </c>
      <c r="R787" s="105">
        <v>0.35</v>
      </c>
      <c r="S787" s="106" t="s">
        <v>66</v>
      </c>
      <c r="U787" s="100">
        <f>AVERAGE(L$6:L787)</f>
        <v>4225.5115089514065</v>
      </c>
      <c r="V787" s="100">
        <f>AVERAGE(P$6:P787)</f>
        <v>1885.7877237851662</v>
      </c>
      <c r="W787" s="100">
        <f>AVERAGE(Q$6:Q787)</f>
        <v>2339.7237851662403</v>
      </c>
      <c r="X787" s="6"/>
      <c r="Z787" s="103">
        <v>782</v>
      </c>
      <c r="AA787" s="103">
        <v>2</v>
      </c>
      <c r="AB787" s="103">
        <v>4</v>
      </c>
      <c r="AC787" s="103">
        <v>4</v>
      </c>
      <c r="AD787" s="104">
        <v>41</v>
      </c>
      <c r="AE787" s="103">
        <v>9</v>
      </c>
      <c r="AF787" s="103">
        <v>13</v>
      </c>
      <c r="AG787" s="104">
        <v>1200</v>
      </c>
      <c r="AH787" s="103">
        <v>11</v>
      </c>
      <c r="AI787" s="104">
        <v>600</v>
      </c>
      <c r="AJ787" s="104">
        <v>8400</v>
      </c>
      <c r="AK787" s="104">
        <v>500</v>
      </c>
      <c r="AL787" s="104">
        <v>0</v>
      </c>
      <c r="AM787" s="104">
        <v>691</v>
      </c>
      <c r="AN787" s="104">
        <v>2841</v>
      </c>
      <c r="AO787" s="104">
        <v>5559</v>
      </c>
      <c r="AP787" s="105">
        <v>0.55000000000000004</v>
      </c>
      <c r="AQ787" s="106" t="s">
        <v>66</v>
      </c>
      <c r="AS787" s="100">
        <f>AVERAGE(AJ$6:AJ787)</f>
        <v>6127.173913043478</v>
      </c>
      <c r="AT787" s="100">
        <f>AVERAGE(AN$6:AN787)</f>
        <v>2134.021739130435</v>
      </c>
      <c r="AU787" s="100">
        <f>AVERAGE(AO$6:AO787)</f>
        <v>3993.1521739130435</v>
      </c>
      <c r="AV787" s="6"/>
      <c r="AX787" s="103">
        <v>782</v>
      </c>
      <c r="AY787" s="103">
        <v>4</v>
      </c>
      <c r="AZ787" s="103">
        <v>5</v>
      </c>
      <c r="BA787" s="103">
        <v>3</v>
      </c>
      <c r="BB787" s="104">
        <v>65</v>
      </c>
      <c r="BC787" s="103">
        <v>8</v>
      </c>
      <c r="BD787" s="103">
        <v>11</v>
      </c>
      <c r="BE787" s="104">
        <v>1600</v>
      </c>
      <c r="BF787" s="103">
        <v>7</v>
      </c>
      <c r="BG787" s="104">
        <v>500</v>
      </c>
      <c r="BH787" s="104">
        <v>7700</v>
      </c>
      <c r="BI787" s="104">
        <v>300</v>
      </c>
      <c r="BJ787" s="104">
        <v>0</v>
      </c>
      <c r="BK787" s="104">
        <v>695</v>
      </c>
      <c r="BL787" s="104">
        <v>2045</v>
      </c>
      <c r="BM787" s="104">
        <v>5655</v>
      </c>
      <c r="BN787" s="105">
        <v>0.35</v>
      </c>
      <c r="BO787" s="106" t="str">
        <v>No</v>
      </c>
      <c r="BQ787" s="100">
        <f>AVERAGE(BH$6:BH787)</f>
        <v>7441.4322250639389</v>
      </c>
      <c r="BR787" s="100">
        <f>AVERAGE(BL$6:BL787)</f>
        <v>2064.5434782608695</v>
      </c>
      <c r="BS787" s="100">
        <f>AVERAGE(BM$6:BM787)</f>
        <v>5376.8887468030689</v>
      </c>
      <c r="BT787" s="6"/>
      <c r="BU787" s="103">
        <v>782</v>
      </c>
      <c r="BV787" s="103">
        <v>2</v>
      </c>
      <c r="BW787" s="103">
        <v>4</v>
      </c>
      <c r="BX787" s="103">
        <v>1</v>
      </c>
      <c r="BY787" s="104">
        <v>51</v>
      </c>
      <c r="BZ787" s="103">
        <v>8</v>
      </c>
      <c r="CA787" s="103">
        <v>9</v>
      </c>
      <c r="CB787" s="104">
        <v>800</v>
      </c>
      <c r="CC787" s="103">
        <v>7</v>
      </c>
      <c r="CD787" s="104">
        <v>400</v>
      </c>
      <c r="CE787" s="104">
        <v>6800</v>
      </c>
      <c r="CF787" s="104">
        <v>300</v>
      </c>
      <c r="CG787" s="104">
        <v>0</v>
      </c>
      <c r="CH787" s="104">
        <v>597</v>
      </c>
      <c r="CI787" s="104">
        <v>1947</v>
      </c>
      <c r="CJ787" s="104">
        <v>4853</v>
      </c>
      <c r="CK787" s="105">
        <v>0.35</v>
      </c>
      <c r="CL787" s="106" t="s">
        <v>66</v>
      </c>
      <c r="CN787" s="100">
        <f>AVERAGE(CE$6:CE787)</f>
        <v>7548.5933503836313</v>
      </c>
      <c r="CO787" s="100">
        <f>AVERAGE(CI$6:CI787)</f>
        <v>2091.4296675191817</v>
      </c>
      <c r="CP787" s="100">
        <f>AVERAGE(CJ$6:CJ787)</f>
        <v>5457.1636828644505</v>
      </c>
    </row>
    <row r="788" spans="2:94" ht="16" x14ac:dyDescent="0.2">
      <c r="B788" s="103">
        <v>783</v>
      </c>
      <c r="C788" s="103">
        <v>2</v>
      </c>
      <c r="D788" s="103">
        <v>3</v>
      </c>
      <c r="E788" s="103">
        <v>4</v>
      </c>
      <c r="F788" s="104">
        <v>53</v>
      </c>
      <c r="G788" s="103">
        <v>5</v>
      </c>
      <c r="H788" s="103">
        <v>9</v>
      </c>
      <c r="I788" s="104">
        <v>900</v>
      </c>
      <c r="J788" s="103">
        <v>7</v>
      </c>
      <c r="K788" s="104">
        <v>450</v>
      </c>
      <c r="L788" s="104">
        <v>4500</v>
      </c>
      <c r="M788" s="104">
        <v>500</v>
      </c>
      <c r="N788" s="104">
        <v>0</v>
      </c>
      <c r="O788" s="104">
        <v>611</v>
      </c>
      <c r="P788" s="104">
        <v>2161</v>
      </c>
      <c r="Q788" s="104">
        <v>2339</v>
      </c>
      <c r="R788" s="105">
        <v>0.35</v>
      </c>
      <c r="S788" s="106" t="s">
        <v>66</v>
      </c>
      <c r="U788" s="100">
        <f>AVERAGE(L$6:L788)</f>
        <v>4225.8620689655172</v>
      </c>
      <c r="V788" s="100">
        <f>AVERAGE(P$6:P788)</f>
        <v>1886.139208173691</v>
      </c>
      <c r="W788" s="100">
        <f>AVERAGE(Q$6:Q788)</f>
        <v>2339.7228607918264</v>
      </c>
      <c r="X788" s="6"/>
      <c r="Z788" s="103">
        <v>783</v>
      </c>
      <c r="AA788" s="103">
        <v>0</v>
      </c>
      <c r="AB788" s="103">
        <v>3</v>
      </c>
      <c r="AC788" s="103">
        <v>2</v>
      </c>
      <c r="AD788" s="104">
        <v>56</v>
      </c>
      <c r="AE788" s="103">
        <v>6</v>
      </c>
      <c r="AF788" s="103">
        <v>8</v>
      </c>
      <c r="AG788" s="104">
        <v>0</v>
      </c>
      <c r="AH788" s="103">
        <v>8</v>
      </c>
      <c r="AI788" s="104">
        <v>450</v>
      </c>
      <c r="AJ788" s="104">
        <v>5250</v>
      </c>
      <c r="AK788" s="104">
        <v>500</v>
      </c>
      <c r="AL788" s="104">
        <v>0</v>
      </c>
      <c r="AM788" s="104">
        <v>688</v>
      </c>
      <c r="AN788" s="104">
        <v>2388</v>
      </c>
      <c r="AO788" s="104">
        <v>2862</v>
      </c>
      <c r="AP788" s="105">
        <v>0.4</v>
      </c>
      <c r="AQ788" s="106" t="s">
        <v>66</v>
      </c>
      <c r="AS788" s="100">
        <f>AVERAGE(AJ$6:AJ788)</f>
        <v>6126.053639846743</v>
      </c>
      <c r="AT788" s="100">
        <f>AVERAGE(AN$6:AN788)</f>
        <v>2134.346104725415</v>
      </c>
      <c r="AU788" s="100">
        <f>AVERAGE(AO$6:AO788)</f>
        <v>3991.7075351213284</v>
      </c>
      <c r="AV788" s="6"/>
      <c r="AX788" s="103">
        <v>783</v>
      </c>
      <c r="AY788" s="103">
        <v>1</v>
      </c>
      <c r="AZ788" s="103">
        <v>3</v>
      </c>
      <c r="BA788" s="103">
        <v>4</v>
      </c>
      <c r="BB788" s="104">
        <v>45</v>
      </c>
      <c r="BC788" s="103">
        <v>7</v>
      </c>
      <c r="BD788" s="103">
        <v>11</v>
      </c>
      <c r="BE788" s="104">
        <v>400</v>
      </c>
      <c r="BF788" s="103">
        <v>10</v>
      </c>
      <c r="BG788" s="104">
        <v>300</v>
      </c>
      <c r="BH788" s="104">
        <v>8700</v>
      </c>
      <c r="BI788" s="104">
        <v>300</v>
      </c>
      <c r="BJ788" s="104">
        <v>0</v>
      </c>
      <c r="BK788" s="104">
        <v>690</v>
      </c>
      <c r="BL788" s="104">
        <v>2490</v>
      </c>
      <c r="BM788" s="104">
        <v>6210</v>
      </c>
      <c r="BN788" s="105">
        <v>0.5</v>
      </c>
      <c r="BO788" s="106" t="str">
        <v>No</v>
      </c>
      <c r="BQ788" s="100">
        <f>AVERAGE(BH$6:BH788)</f>
        <v>7443.0395913154534</v>
      </c>
      <c r="BR788" s="100">
        <f>AVERAGE(BL$6:BL788)</f>
        <v>2065.0868454661559</v>
      </c>
      <c r="BS788" s="100">
        <f>AVERAGE(BM$6:BM788)</f>
        <v>5377.9527458492976</v>
      </c>
      <c r="BT788" s="6"/>
      <c r="BU788" s="103">
        <v>783</v>
      </c>
      <c r="BV788" s="103">
        <v>4</v>
      </c>
      <c r="BW788" s="103">
        <v>2</v>
      </c>
      <c r="BX788" s="103">
        <v>2</v>
      </c>
      <c r="BY788" s="104">
        <v>21</v>
      </c>
      <c r="BZ788" s="103">
        <v>6</v>
      </c>
      <c r="CA788" s="103">
        <v>8</v>
      </c>
      <c r="CB788" s="104">
        <v>1600</v>
      </c>
      <c r="CC788" s="103">
        <v>4</v>
      </c>
      <c r="CD788" s="104">
        <v>200</v>
      </c>
      <c r="CE788" s="104">
        <v>5000</v>
      </c>
      <c r="CF788" s="104">
        <v>300</v>
      </c>
      <c r="CG788" s="104">
        <v>0</v>
      </c>
      <c r="CH788" s="104">
        <v>324</v>
      </c>
      <c r="CI788" s="104">
        <v>1224</v>
      </c>
      <c r="CJ788" s="104">
        <v>3776</v>
      </c>
      <c r="CK788" s="105">
        <v>0.2</v>
      </c>
      <c r="CL788" s="106" t="s">
        <v>66</v>
      </c>
      <c r="CN788" s="100">
        <f>AVERAGE(CE$6:CE788)</f>
        <v>7545.338441890166</v>
      </c>
      <c r="CO788" s="100">
        <f>AVERAGE(CI$6:CI788)</f>
        <v>2090.32183908046</v>
      </c>
      <c r="CP788" s="100">
        <f>AVERAGE(CJ$6:CJ788)</f>
        <v>5455.0166028097065</v>
      </c>
    </row>
    <row r="789" spans="2:94" ht="16" x14ac:dyDescent="0.2">
      <c r="B789" s="103">
        <v>784</v>
      </c>
      <c r="C789" s="103">
        <v>4</v>
      </c>
      <c r="D789" s="103">
        <v>2</v>
      </c>
      <c r="E789" s="103">
        <v>4</v>
      </c>
      <c r="F789" s="104">
        <v>58</v>
      </c>
      <c r="G789" s="103">
        <v>5</v>
      </c>
      <c r="H789" s="103">
        <v>9</v>
      </c>
      <c r="I789" s="104">
        <v>1800</v>
      </c>
      <c r="J789" s="103">
        <v>5</v>
      </c>
      <c r="K789" s="104">
        <v>300</v>
      </c>
      <c r="L789" s="104">
        <v>4350</v>
      </c>
      <c r="M789" s="104">
        <v>500</v>
      </c>
      <c r="N789" s="104">
        <v>0</v>
      </c>
      <c r="O789" s="104">
        <v>530</v>
      </c>
      <c r="P789" s="104">
        <v>1780</v>
      </c>
      <c r="Q789" s="104">
        <v>2570</v>
      </c>
      <c r="R789" s="105">
        <v>0.25</v>
      </c>
      <c r="S789" s="106" t="s">
        <v>66</v>
      </c>
      <c r="U789" s="100">
        <f>AVERAGE(L$6:L789)</f>
        <v>4226.0204081632655</v>
      </c>
      <c r="V789" s="100">
        <f>AVERAGE(P$6:P789)</f>
        <v>1886.0038265306123</v>
      </c>
      <c r="W789" s="100">
        <f>AVERAGE(Q$6:Q789)</f>
        <v>2340.016581632653</v>
      </c>
      <c r="X789" s="6"/>
      <c r="Z789" s="103">
        <v>784</v>
      </c>
      <c r="AA789" s="103">
        <v>0</v>
      </c>
      <c r="AB789" s="103">
        <v>4</v>
      </c>
      <c r="AC789" s="103">
        <v>0</v>
      </c>
      <c r="AD789" s="104">
        <v>46</v>
      </c>
      <c r="AE789" s="103">
        <v>7</v>
      </c>
      <c r="AF789" s="103">
        <v>7</v>
      </c>
      <c r="AG789" s="104">
        <v>0</v>
      </c>
      <c r="AH789" s="103">
        <v>7</v>
      </c>
      <c r="AI789" s="104">
        <v>600</v>
      </c>
      <c r="AJ789" s="104">
        <v>4800</v>
      </c>
      <c r="AK789" s="104">
        <v>500</v>
      </c>
      <c r="AL789" s="104">
        <v>0</v>
      </c>
      <c r="AM789" s="104">
        <v>562</v>
      </c>
      <c r="AN789" s="104">
        <v>2112</v>
      </c>
      <c r="AO789" s="104">
        <v>2688</v>
      </c>
      <c r="AP789" s="105">
        <v>0.35</v>
      </c>
      <c r="AQ789" s="106" t="s">
        <v>66</v>
      </c>
      <c r="AS789" s="100">
        <f>AVERAGE(AJ$6:AJ789)</f>
        <v>6124.3622448979595</v>
      </c>
      <c r="AT789" s="100">
        <f>AVERAGE(AN$6:AN789)</f>
        <v>2134.3176020408164</v>
      </c>
      <c r="AU789" s="100">
        <f>AVERAGE(AO$6:AO789)</f>
        <v>3990.0446428571427</v>
      </c>
      <c r="AV789" s="6"/>
      <c r="AX789" s="103">
        <v>784</v>
      </c>
      <c r="AY789" s="103">
        <v>0</v>
      </c>
      <c r="AZ789" s="103">
        <v>4</v>
      </c>
      <c r="BA789" s="103">
        <v>0</v>
      </c>
      <c r="BB789" s="104">
        <v>23</v>
      </c>
      <c r="BC789" s="103">
        <v>11</v>
      </c>
      <c r="BD789" s="103">
        <v>11</v>
      </c>
      <c r="BE789" s="104">
        <v>0</v>
      </c>
      <c r="BF789" s="103">
        <v>11</v>
      </c>
      <c r="BG789" s="104">
        <v>400</v>
      </c>
      <c r="BH789" s="104">
        <v>9200</v>
      </c>
      <c r="BI789" s="104">
        <v>300</v>
      </c>
      <c r="BJ789" s="104">
        <v>0</v>
      </c>
      <c r="BK789" s="104">
        <v>493</v>
      </c>
      <c r="BL789" s="104">
        <v>2443</v>
      </c>
      <c r="BM789" s="104">
        <v>6757</v>
      </c>
      <c r="BN789" s="105">
        <v>0.55000000000000004</v>
      </c>
      <c r="BO789" s="106" t="str">
        <v>No</v>
      </c>
      <c r="BQ789" s="100">
        <f>AVERAGE(BH$6:BH789)</f>
        <v>7445.2806122448983</v>
      </c>
      <c r="BR789" s="100">
        <f>AVERAGE(BL$6:BL789)</f>
        <v>2065.5688775510203</v>
      </c>
      <c r="BS789" s="100">
        <f>AVERAGE(BM$6:BM789)</f>
        <v>5379.7117346938776</v>
      </c>
      <c r="BT789" s="6"/>
      <c r="BU789" s="103">
        <v>784</v>
      </c>
      <c r="BV789" s="103">
        <v>1</v>
      </c>
      <c r="BW789" s="103">
        <v>3</v>
      </c>
      <c r="BX789" s="103">
        <v>4</v>
      </c>
      <c r="BY789" s="104">
        <v>38</v>
      </c>
      <c r="BZ789" s="103">
        <v>8</v>
      </c>
      <c r="CA789" s="103">
        <v>12</v>
      </c>
      <c r="CB789" s="104">
        <v>400</v>
      </c>
      <c r="CC789" s="103">
        <v>11</v>
      </c>
      <c r="CD789" s="104">
        <v>300</v>
      </c>
      <c r="CE789" s="104">
        <v>9500</v>
      </c>
      <c r="CF789" s="104">
        <v>300</v>
      </c>
      <c r="CG789" s="104">
        <v>0</v>
      </c>
      <c r="CH789" s="104">
        <v>658</v>
      </c>
      <c r="CI789" s="104">
        <v>2608</v>
      </c>
      <c r="CJ789" s="104">
        <v>6892</v>
      </c>
      <c r="CK789" s="105">
        <v>0.55000000000000004</v>
      </c>
      <c r="CL789" s="106" t="s">
        <v>66</v>
      </c>
      <c r="CN789" s="100">
        <f>AVERAGE(CE$6:CE789)</f>
        <v>7547.8316326530612</v>
      </c>
      <c r="CO789" s="100">
        <f>AVERAGE(CI$6:CI789)</f>
        <v>2090.9821428571427</v>
      </c>
      <c r="CP789" s="100">
        <f>AVERAGE(CJ$6:CJ789)</f>
        <v>5456.8494897959181</v>
      </c>
    </row>
    <row r="790" spans="2:94" ht="16" x14ac:dyDescent="0.2">
      <c r="B790" s="103">
        <v>785</v>
      </c>
      <c r="C790" s="103">
        <v>5</v>
      </c>
      <c r="D790" s="103">
        <v>1</v>
      </c>
      <c r="E790" s="103">
        <v>2</v>
      </c>
      <c r="F790" s="104">
        <v>45</v>
      </c>
      <c r="G790" s="103">
        <v>5</v>
      </c>
      <c r="H790" s="103">
        <v>7</v>
      </c>
      <c r="I790" s="104">
        <v>2250</v>
      </c>
      <c r="J790" s="103">
        <v>2</v>
      </c>
      <c r="K790" s="104">
        <v>150</v>
      </c>
      <c r="L790" s="104">
        <v>3300</v>
      </c>
      <c r="M790" s="104">
        <v>500</v>
      </c>
      <c r="N790" s="104">
        <v>0</v>
      </c>
      <c r="O790" s="104">
        <v>330</v>
      </c>
      <c r="P790" s="104">
        <v>1130</v>
      </c>
      <c r="Q790" s="104">
        <v>2170</v>
      </c>
      <c r="R790" s="105">
        <v>0.1</v>
      </c>
      <c r="S790" s="106" t="s">
        <v>66</v>
      </c>
      <c r="U790" s="100">
        <f>AVERAGE(L$6:L790)</f>
        <v>4224.8407643312103</v>
      </c>
      <c r="V790" s="100">
        <f>AVERAGE(P$6:P790)</f>
        <v>1885.0407643312101</v>
      </c>
      <c r="W790" s="100">
        <f>AVERAGE(Q$6:Q790)</f>
        <v>2339.8000000000002</v>
      </c>
      <c r="X790" s="6"/>
      <c r="Z790" s="103">
        <v>785</v>
      </c>
      <c r="AA790" s="103">
        <v>4</v>
      </c>
      <c r="AB790" s="103">
        <v>3</v>
      </c>
      <c r="AC790" s="103">
        <v>0</v>
      </c>
      <c r="AD790" s="104">
        <v>63</v>
      </c>
      <c r="AE790" s="103">
        <v>7</v>
      </c>
      <c r="AF790" s="103">
        <v>7</v>
      </c>
      <c r="AG790" s="104">
        <v>2400</v>
      </c>
      <c r="AH790" s="103">
        <v>3</v>
      </c>
      <c r="AI790" s="104">
        <v>450</v>
      </c>
      <c r="AJ790" s="104">
        <v>4650</v>
      </c>
      <c r="AK790" s="104">
        <v>500</v>
      </c>
      <c r="AL790" s="104">
        <v>0</v>
      </c>
      <c r="AM790" s="104">
        <v>429</v>
      </c>
      <c r="AN790" s="104">
        <v>1379</v>
      </c>
      <c r="AO790" s="104">
        <v>3271</v>
      </c>
      <c r="AP790" s="105">
        <v>0.15</v>
      </c>
      <c r="AQ790" s="106" t="s">
        <v>66</v>
      </c>
      <c r="AS790" s="100">
        <f>AVERAGE(AJ$6:AJ790)</f>
        <v>6122.4840764331211</v>
      </c>
      <c r="AT790" s="100">
        <f>AVERAGE(AN$6:AN790)</f>
        <v>2133.3554140127389</v>
      </c>
      <c r="AU790" s="100">
        <f>AVERAGE(AO$6:AO790)</f>
        <v>3989.1286624203822</v>
      </c>
      <c r="AV790" s="6"/>
      <c r="AX790" s="103">
        <v>785</v>
      </c>
      <c r="AY790" s="103">
        <v>2</v>
      </c>
      <c r="AZ790" s="103">
        <v>1</v>
      </c>
      <c r="BA790" s="103">
        <v>4</v>
      </c>
      <c r="BB790" s="104">
        <v>33</v>
      </c>
      <c r="BC790" s="103">
        <v>8</v>
      </c>
      <c r="BD790" s="103">
        <v>12</v>
      </c>
      <c r="BE790" s="104">
        <v>800</v>
      </c>
      <c r="BF790" s="103">
        <v>10</v>
      </c>
      <c r="BG790" s="104">
        <v>100</v>
      </c>
      <c r="BH790" s="104">
        <v>8900</v>
      </c>
      <c r="BI790" s="104">
        <v>300</v>
      </c>
      <c r="BJ790" s="104">
        <v>0</v>
      </c>
      <c r="BK790" s="104">
        <v>570</v>
      </c>
      <c r="BL790" s="104">
        <v>2370</v>
      </c>
      <c r="BM790" s="104">
        <v>6530</v>
      </c>
      <c r="BN790" s="105">
        <v>0.5</v>
      </c>
      <c r="BO790" s="106" t="str">
        <v>No</v>
      </c>
      <c r="BQ790" s="100">
        <f>AVERAGE(BH$6:BH790)</f>
        <v>7447.1337579617839</v>
      </c>
      <c r="BR790" s="100">
        <f>AVERAGE(BL$6:BL790)</f>
        <v>2065.9566878980891</v>
      </c>
      <c r="BS790" s="100">
        <f>AVERAGE(BM$6:BM790)</f>
        <v>5381.1770700636944</v>
      </c>
      <c r="BT790" s="6"/>
      <c r="BU790" s="103">
        <v>785</v>
      </c>
      <c r="BV790" s="103">
        <v>4</v>
      </c>
      <c r="BW790" s="103">
        <v>3</v>
      </c>
      <c r="BX790" s="103">
        <v>3</v>
      </c>
      <c r="BY790" s="104">
        <v>48</v>
      </c>
      <c r="BZ790" s="103">
        <v>8</v>
      </c>
      <c r="CA790" s="103">
        <v>11</v>
      </c>
      <c r="CB790" s="104">
        <v>1600</v>
      </c>
      <c r="CC790" s="103">
        <v>7</v>
      </c>
      <c r="CD790" s="104">
        <v>300</v>
      </c>
      <c r="CE790" s="104">
        <v>7500</v>
      </c>
      <c r="CF790" s="104">
        <v>300</v>
      </c>
      <c r="CG790" s="104">
        <v>0</v>
      </c>
      <c r="CH790" s="104">
        <v>576</v>
      </c>
      <c r="CI790" s="104">
        <v>1926</v>
      </c>
      <c r="CJ790" s="104">
        <v>5574</v>
      </c>
      <c r="CK790" s="105">
        <v>0.35</v>
      </c>
      <c r="CL790" s="106" t="s">
        <v>66</v>
      </c>
      <c r="CN790" s="100">
        <f>AVERAGE(CE$6:CE790)</f>
        <v>7547.7707006369428</v>
      </c>
      <c r="CO790" s="100">
        <f>AVERAGE(CI$6:CI790)</f>
        <v>2090.771974522293</v>
      </c>
      <c r="CP790" s="100">
        <f>AVERAGE(CJ$6:CJ790)</f>
        <v>5456.9987261146498</v>
      </c>
    </row>
    <row r="791" spans="2:94" ht="16" x14ac:dyDescent="0.2">
      <c r="B791" s="103">
        <v>786</v>
      </c>
      <c r="C791" s="103">
        <v>4</v>
      </c>
      <c r="D791" s="103">
        <v>4</v>
      </c>
      <c r="E791" s="103">
        <v>3</v>
      </c>
      <c r="F791" s="104">
        <v>77</v>
      </c>
      <c r="G791" s="103">
        <v>6</v>
      </c>
      <c r="H791" s="103">
        <v>9</v>
      </c>
      <c r="I791" s="104">
        <v>1800</v>
      </c>
      <c r="J791" s="103">
        <v>5</v>
      </c>
      <c r="K791" s="104">
        <v>600</v>
      </c>
      <c r="L791" s="104">
        <v>4650</v>
      </c>
      <c r="M791" s="104">
        <v>500</v>
      </c>
      <c r="N791" s="104">
        <v>0</v>
      </c>
      <c r="O791" s="104">
        <v>625</v>
      </c>
      <c r="P791" s="104">
        <v>1875</v>
      </c>
      <c r="Q791" s="104">
        <v>2775</v>
      </c>
      <c r="R791" s="105">
        <v>0.25</v>
      </c>
      <c r="S791" s="106" t="s">
        <v>66</v>
      </c>
      <c r="U791" s="100">
        <f>AVERAGE(L$6:L791)</f>
        <v>4225.3816793893129</v>
      </c>
      <c r="V791" s="100">
        <f>AVERAGE(P$6:P791)</f>
        <v>1885.027989821883</v>
      </c>
      <c r="W791" s="100">
        <f>AVERAGE(Q$6:Q791)</f>
        <v>2340.3536895674301</v>
      </c>
      <c r="X791" s="6"/>
      <c r="Z791" s="103">
        <v>786</v>
      </c>
      <c r="AA791" s="103">
        <v>3</v>
      </c>
      <c r="AB791" s="103">
        <v>3</v>
      </c>
      <c r="AC791" s="103">
        <v>4</v>
      </c>
      <c r="AD791" s="104">
        <v>42</v>
      </c>
      <c r="AE791" s="103">
        <v>6</v>
      </c>
      <c r="AF791" s="103">
        <v>10</v>
      </c>
      <c r="AG791" s="104">
        <v>1800</v>
      </c>
      <c r="AH791" s="103">
        <v>7</v>
      </c>
      <c r="AI791" s="104">
        <v>450</v>
      </c>
      <c r="AJ791" s="104">
        <v>6450</v>
      </c>
      <c r="AK791" s="104">
        <v>500</v>
      </c>
      <c r="AL791" s="104">
        <v>0</v>
      </c>
      <c r="AM791" s="104">
        <v>534</v>
      </c>
      <c r="AN791" s="104">
        <v>2084</v>
      </c>
      <c r="AO791" s="104">
        <v>4366</v>
      </c>
      <c r="AP791" s="105">
        <v>0.35</v>
      </c>
      <c r="AQ791" s="106" t="s">
        <v>66</v>
      </c>
      <c r="AS791" s="100">
        <f>AVERAGE(AJ$6:AJ791)</f>
        <v>6122.9007633587789</v>
      </c>
      <c r="AT791" s="100">
        <f>AVERAGE(AN$6:AN791)</f>
        <v>2133.2926208651397</v>
      </c>
      <c r="AU791" s="100">
        <f>AVERAGE(AO$6:AO791)</f>
        <v>3989.6081424936388</v>
      </c>
      <c r="AV791" s="6"/>
      <c r="AX791" s="103">
        <v>786</v>
      </c>
      <c r="AY791" s="103">
        <v>2</v>
      </c>
      <c r="AZ791" s="103">
        <v>2</v>
      </c>
      <c r="BA791" s="103">
        <v>2</v>
      </c>
      <c r="BB791" s="104">
        <v>35</v>
      </c>
      <c r="BC791" s="103">
        <v>9</v>
      </c>
      <c r="BD791" s="103">
        <v>11</v>
      </c>
      <c r="BE791" s="104">
        <v>800</v>
      </c>
      <c r="BF791" s="103">
        <v>9</v>
      </c>
      <c r="BG791" s="104">
        <v>200</v>
      </c>
      <c r="BH791" s="104">
        <v>8200</v>
      </c>
      <c r="BI791" s="104">
        <v>300</v>
      </c>
      <c r="BJ791" s="104">
        <v>0</v>
      </c>
      <c r="BK791" s="104">
        <v>555</v>
      </c>
      <c r="BL791" s="104">
        <v>2205</v>
      </c>
      <c r="BM791" s="104">
        <v>5995</v>
      </c>
      <c r="BN791" s="105">
        <v>0.45</v>
      </c>
      <c r="BO791" s="106" t="str">
        <v>No</v>
      </c>
      <c r="BQ791" s="100">
        <f>AVERAGE(BH$6:BH791)</f>
        <v>7448.0916030534354</v>
      </c>
      <c r="BR791" s="100">
        <f>AVERAGE(BL$6:BL791)</f>
        <v>2066.1335877862593</v>
      </c>
      <c r="BS791" s="100">
        <f>AVERAGE(BM$6:BM791)</f>
        <v>5381.9580152671751</v>
      </c>
      <c r="BT791" s="6"/>
      <c r="BU791" s="103">
        <v>786</v>
      </c>
      <c r="BV791" s="103">
        <v>1</v>
      </c>
      <c r="BW791" s="103">
        <v>1</v>
      </c>
      <c r="BX791" s="103">
        <v>3</v>
      </c>
      <c r="BY791" s="104">
        <v>51</v>
      </c>
      <c r="BZ791" s="103">
        <v>6</v>
      </c>
      <c r="CA791" s="103">
        <v>9</v>
      </c>
      <c r="CB791" s="104">
        <v>400</v>
      </c>
      <c r="CC791" s="103">
        <v>8</v>
      </c>
      <c r="CD791" s="104">
        <v>100</v>
      </c>
      <c r="CE791" s="104">
        <v>6900</v>
      </c>
      <c r="CF791" s="104">
        <v>300</v>
      </c>
      <c r="CG791" s="104">
        <v>0</v>
      </c>
      <c r="CH791" s="104">
        <v>648</v>
      </c>
      <c r="CI791" s="104">
        <v>2148</v>
      </c>
      <c r="CJ791" s="104">
        <v>4752</v>
      </c>
      <c r="CK791" s="105">
        <v>0.4</v>
      </c>
      <c r="CL791" s="106" t="s">
        <v>66</v>
      </c>
      <c r="CN791" s="100">
        <f>AVERAGE(CE$6:CE791)</f>
        <v>7546.9465648854966</v>
      </c>
      <c r="CO791" s="100">
        <f>AVERAGE(CI$6:CI791)</f>
        <v>2090.8447837150129</v>
      </c>
      <c r="CP791" s="100">
        <f>AVERAGE(CJ$6:CJ791)</f>
        <v>5456.1017811704833</v>
      </c>
    </row>
    <row r="792" spans="2:94" ht="16" x14ac:dyDescent="0.2">
      <c r="B792" s="103">
        <v>787</v>
      </c>
      <c r="C792" s="103">
        <v>2</v>
      </c>
      <c r="D792" s="103">
        <v>4</v>
      </c>
      <c r="E792" s="103">
        <v>4</v>
      </c>
      <c r="F792" s="104">
        <v>43</v>
      </c>
      <c r="G792" s="103">
        <v>7</v>
      </c>
      <c r="H792" s="103">
        <v>11</v>
      </c>
      <c r="I792" s="104">
        <v>900</v>
      </c>
      <c r="J792" s="103">
        <v>9</v>
      </c>
      <c r="K792" s="104">
        <v>600</v>
      </c>
      <c r="L792" s="104">
        <v>5550</v>
      </c>
      <c r="M792" s="104">
        <v>500</v>
      </c>
      <c r="N792" s="104">
        <v>0</v>
      </c>
      <c r="O792" s="104">
        <v>627</v>
      </c>
      <c r="P792" s="104">
        <v>2477</v>
      </c>
      <c r="Q792" s="104">
        <v>3073</v>
      </c>
      <c r="R792" s="105">
        <v>0.45</v>
      </c>
      <c r="S792" s="106" t="s">
        <v>66</v>
      </c>
      <c r="U792" s="100">
        <f>AVERAGE(L$6:L792)</f>
        <v>4227.0648030495549</v>
      </c>
      <c r="V792" s="100">
        <f>AVERAGE(P$6:P792)</f>
        <v>1885.7801778907242</v>
      </c>
      <c r="W792" s="100">
        <f>AVERAGE(Q$6:Q792)</f>
        <v>2341.2846251588312</v>
      </c>
      <c r="X792" s="6"/>
      <c r="Z792" s="103">
        <v>787</v>
      </c>
      <c r="AA792" s="103">
        <v>5</v>
      </c>
      <c r="AB792" s="103">
        <v>3</v>
      </c>
      <c r="AC792" s="103">
        <v>2</v>
      </c>
      <c r="AD792" s="104">
        <v>68</v>
      </c>
      <c r="AE792" s="103">
        <v>7</v>
      </c>
      <c r="AF792" s="103">
        <v>9</v>
      </c>
      <c r="AG792" s="104">
        <v>3000</v>
      </c>
      <c r="AH792" s="103">
        <v>4</v>
      </c>
      <c r="AI792" s="104">
        <v>450</v>
      </c>
      <c r="AJ792" s="104">
        <v>5850</v>
      </c>
      <c r="AK792" s="104">
        <v>500</v>
      </c>
      <c r="AL792" s="104">
        <v>0</v>
      </c>
      <c r="AM792" s="104">
        <v>512</v>
      </c>
      <c r="AN792" s="104">
        <v>1612</v>
      </c>
      <c r="AO792" s="104">
        <v>4238</v>
      </c>
      <c r="AP792" s="105">
        <v>0.2</v>
      </c>
      <c r="AQ792" s="106" t="s">
        <v>66</v>
      </c>
      <c r="AS792" s="100">
        <f>AVERAGE(AJ$6:AJ792)</f>
        <v>6122.5540025412956</v>
      </c>
      <c r="AT792" s="100">
        <f>AVERAGE(AN$6:AN792)</f>
        <v>2132.6302414231259</v>
      </c>
      <c r="AU792" s="100">
        <f>AVERAGE(AO$6:AO792)</f>
        <v>3989.9237611181702</v>
      </c>
      <c r="AV792" s="6"/>
      <c r="AX792" s="103">
        <v>787</v>
      </c>
      <c r="AY792" s="103">
        <v>2</v>
      </c>
      <c r="AZ792" s="103">
        <v>4</v>
      </c>
      <c r="BA792" s="103">
        <v>2</v>
      </c>
      <c r="BB792" s="104">
        <v>36</v>
      </c>
      <c r="BC792" s="103">
        <v>5</v>
      </c>
      <c r="BD792" s="103">
        <v>7</v>
      </c>
      <c r="BE792" s="104">
        <v>800</v>
      </c>
      <c r="BF792" s="103">
        <v>5</v>
      </c>
      <c r="BG792" s="104">
        <v>400</v>
      </c>
      <c r="BH792" s="104">
        <v>5200</v>
      </c>
      <c r="BI792" s="104">
        <v>300</v>
      </c>
      <c r="BJ792" s="104">
        <v>0</v>
      </c>
      <c r="BK792" s="104">
        <v>420</v>
      </c>
      <c r="BL792" s="104">
        <v>1470</v>
      </c>
      <c r="BM792" s="104">
        <v>3730</v>
      </c>
      <c r="BN792" s="105">
        <v>0.25</v>
      </c>
      <c r="BO792" s="106" t="str">
        <v>No</v>
      </c>
      <c r="BQ792" s="100">
        <f>AVERAGE(BH$6:BH792)</f>
        <v>7445.2350698856417</v>
      </c>
      <c r="BR792" s="100">
        <f>AVERAGE(BL$6:BL792)</f>
        <v>2065.3761118170269</v>
      </c>
      <c r="BS792" s="100">
        <f>AVERAGE(BM$6:BM792)</f>
        <v>5379.8589580686148</v>
      </c>
      <c r="BT792" s="6"/>
      <c r="BU792" s="103">
        <v>787</v>
      </c>
      <c r="BV792" s="103">
        <v>1</v>
      </c>
      <c r="BW792" s="103">
        <v>4</v>
      </c>
      <c r="BX792" s="103">
        <v>2</v>
      </c>
      <c r="BY792" s="104">
        <v>73</v>
      </c>
      <c r="BZ792" s="103">
        <v>6</v>
      </c>
      <c r="CA792" s="103">
        <v>8</v>
      </c>
      <c r="CB792" s="104">
        <v>400</v>
      </c>
      <c r="CC792" s="103">
        <v>7</v>
      </c>
      <c r="CD792" s="104">
        <v>400</v>
      </c>
      <c r="CE792" s="104">
        <v>6400</v>
      </c>
      <c r="CF792" s="104">
        <v>300</v>
      </c>
      <c r="CG792" s="104">
        <v>0</v>
      </c>
      <c r="CH792" s="104">
        <v>751</v>
      </c>
      <c r="CI792" s="104">
        <v>2101</v>
      </c>
      <c r="CJ792" s="104">
        <v>4299</v>
      </c>
      <c r="CK792" s="105">
        <v>0.35</v>
      </c>
      <c r="CL792" s="106" t="s">
        <v>66</v>
      </c>
      <c r="CN792" s="100">
        <f>AVERAGE(CE$6:CE792)</f>
        <v>7545.4891994917407</v>
      </c>
      <c r="CO792" s="100">
        <f>AVERAGE(CI$6:CI792)</f>
        <v>2090.8576874205846</v>
      </c>
      <c r="CP792" s="100">
        <f>AVERAGE(CJ$6:CJ792)</f>
        <v>5454.6315120711561</v>
      </c>
    </row>
    <row r="793" spans="2:94" ht="16" x14ac:dyDescent="0.2">
      <c r="B793" s="103">
        <v>788</v>
      </c>
      <c r="C793" s="103">
        <v>1</v>
      </c>
      <c r="D793" s="103">
        <v>2</v>
      </c>
      <c r="E793" s="103">
        <v>3</v>
      </c>
      <c r="F793" s="104">
        <v>39</v>
      </c>
      <c r="G793" s="103">
        <v>5</v>
      </c>
      <c r="H793" s="103">
        <v>8</v>
      </c>
      <c r="I793" s="104">
        <v>450</v>
      </c>
      <c r="J793" s="103">
        <v>7</v>
      </c>
      <c r="K793" s="104">
        <v>300</v>
      </c>
      <c r="L793" s="104">
        <v>3900</v>
      </c>
      <c r="M793" s="104">
        <v>500</v>
      </c>
      <c r="N793" s="104">
        <v>0</v>
      </c>
      <c r="O793" s="104">
        <v>513</v>
      </c>
      <c r="P793" s="104">
        <v>2063</v>
      </c>
      <c r="Q793" s="104">
        <v>1837</v>
      </c>
      <c r="R793" s="105">
        <v>0.35</v>
      </c>
      <c r="S793" s="106" t="s">
        <v>66</v>
      </c>
      <c r="U793" s="100">
        <f>AVERAGE(L$6:L793)</f>
        <v>4226.649746192893</v>
      </c>
      <c r="V793" s="100">
        <f>AVERAGE(P$6:P793)</f>
        <v>1886.0050761421319</v>
      </c>
      <c r="W793" s="100">
        <f>AVERAGE(Q$6:Q793)</f>
        <v>2340.6446700507613</v>
      </c>
      <c r="X793" s="6"/>
      <c r="Z793" s="103">
        <v>788</v>
      </c>
      <c r="AA793" s="103">
        <v>1</v>
      </c>
      <c r="AB793" s="103">
        <v>3</v>
      </c>
      <c r="AC793" s="103">
        <v>1</v>
      </c>
      <c r="AD793" s="104">
        <v>25</v>
      </c>
      <c r="AE793" s="103">
        <v>6</v>
      </c>
      <c r="AF793" s="103">
        <v>7</v>
      </c>
      <c r="AG793" s="104">
        <v>600</v>
      </c>
      <c r="AH793" s="103">
        <v>6</v>
      </c>
      <c r="AI793" s="104">
        <v>450</v>
      </c>
      <c r="AJ793" s="104">
        <v>4650</v>
      </c>
      <c r="AK793" s="104">
        <v>500</v>
      </c>
      <c r="AL793" s="104">
        <v>0</v>
      </c>
      <c r="AM793" s="104">
        <v>390</v>
      </c>
      <c r="AN793" s="104">
        <v>1790</v>
      </c>
      <c r="AO793" s="104">
        <v>2860</v>
      </c>
      <c r="AP793" s="105">
        <v>0.3</v>
      </c>
      <c r="AQ793" s="106" t="s">
        <v>66</v>
      </c>
      <c r="AS793" s="100">
        <f>AVERAGE(AJ$6:AJ793)</f>
        <v>6120.6852791878173</v>
      </c>
      <c r="AT793" s="100">
        <f>AVERAGE(AN$6:AN793)</f>
        <v>2132.1954314720811</v>
      </c>
      <c r="AU793" s="100">
        <f>AVERAGE(AO$6:AO793)</f>
        <v>3988.4898477157362</v>
      </c>
      <c r="AV793" s="6"/>
      <c r="AX793" s="103">
        <v>788</v>
      </c>
      <c r="AY793" s="103">
        <v>2</v>
      </c>
      <c r="AZ793" s="103">
        <v>5</v>
      </c>
      <c r="BA793" s="103">
        <v>3</v>
      </c>
      <c r="BB793" s="104">
        <v>64</v>
      </c>
      <c r="BC793" s="103">
        <v>6</v>
      </c>
      <c r="BD793" s="103">
        <v>9</v>
      </c>
      <c r="BE793" s="104">
        <v>800</v>
      </c>
      <c r="BF793" s="103">
        <v>7</v>
      </c>
      <c r="BG793" s="104">
        <v>500</v>
      </c>
      <c r="BH793" s="104">
        <v>6900</v>
      </c>
      <c r="BI793" s="104">
        <v>300</v>
      </c>
      <c r="BJ793" s="104">
        <v>0</v>
      </c>
      <c r="BK793" s="104">
        <v>688</v>
      </c>
      <c r="BL793" s="104">
        <v>2038</v>
      </c>
      <c r="BM793" s="104">
        <v>4862</v>
      </c>
      <c r="BN793" s="105">
        <v>0.35</v>
      </c>
      <c r="BO793" s="106" t="str">
        <v>No</v>
      </c>
      <c r="BQ793" s="100">
        <f>AVERAGE(BH$6:BH793)</f>
        <v>7444.5431472081218</v>
      </c>
      <c r="BR793" s="100">
        <f>AVERAGE(BL$6:BL793)</f>
        <v>2065.3413705583757</v>
      </c>
      <c r="BS793" s="100">
        <f>AVERAGE(BM$6:BM793)</f>
        <v>5379.2017766497465</v>
      </c>
      <c r="BT793" s="6"/>
      <c r="BU793" s="103">
        <v>788</v>
      </c>
      <c r="BV793" s="103">
        <v>2</v>
      </c>
      <c r="BW793" s="103">
        <v>3</v>
      </c>
      <c r="BX793" s="103">
        <v>1</v>
      </c>
      <c r="BY793" s="104">
        <v>50</v>
      </c>
      <c r="BZ793" s="103">
        <v>8</v>
      </c>
      <c r="CA793" s="103">
        <v>9</v>
      </c>
      <c r="CB793" s="104">
        <v>800</v>
      </c>
      <c r="CC793" s="103">
        <v>7</v>
      </c>
      <c r="CD793" s="104">
        <v>300</v>
      </c>
      <c r="CE793" s="104">
        <v>6700</v>
      </c>
      <c r="CF793" s="104">
        <v>300</v>
      </c>
      <c r="CG793" s="104">
        <v>0</v>
      </c>
      <c r="CH793" s="104">
        <v>590</v>
      </c>
      <c r="CI793" s="104">
        <v>1940</v>
      </c>
      <c r="CJ793" s="104">
        <v>4760</v>
      </c>
      <c r="CK793" s="105">
        <v>0.35</v>
      </c>
      <c r="CL793" s="106" t="s">
        <v>66</v>
      </c>
      <c r="CN793" s="100">
        <f>AVERAGE(CE$6:CE793)</f>
        <v>7544.4162436548222</v>
      </c>
      <c r="CO793" s="100">
        <f>AVERAGE(CI$6:CI793)</f>
        <v>2090.6662436548222</v>
      </c>
      <c r="CP793" s="100">
        <f>AVERAGE(CJ$6:CJ793)</f>
        <v>5453.75</v>
      </c>
    </row>
    <row r="794" spans="2:94" ht="16" x14ac:dyDescent="0.2">
      <c r="B794" s="103">
        <v>789</v>
      </c>
      <c r="C794" s="103">
        <v>2</v>
      </c>
      <c r="D794" s="103">
        <v>2</v>
      </c>
      <c r="E794" s="103">
        <v>3</v>
      </c>
      <c r="F794" s="104">
        <v>55</v>
      </c>
      <c r="G794" s="103">
        <v>6</v>
      </c>
      <c r="H794" s="103">
        <v>9</v>
      </c>
      <c r="I794" s="104">
        <v>900</v>
      </c>
      <c r="J794" s="103">
        <v>7</v>
      </c>
      <c r="K794" s="104">
        <v>300</v>
      </c>
      <c r="L794" s="104">
        <v>4350</v>
      </c>
      <c r="M794" s="104">
        <v>500</v>
      </c>
      <c r="N794" s="104">
        <v>0</v>
      </c>
      <c r="O794" s="104">
        <v>625</v>
      </c>
      <c r="P794" s="104">
        <v>2175</v>
      </c>
      <c r="Q794" s="104">
        <v>2175</v>
      </c>
      <c r="R794" s="105">
        <v>0.35</v>
      </c>
      <c r="S794" s="106" t="s">
        <v>66</v>
      </c>
      <c r="U794" s="100">
        <f>AVERAGE(L$6:L794)</f>
        <v>4226.80608365019</v>
      </c>
      <c r="V794" s="100">
        <f>AVERAGE(P$6:P794)</f>
        <v>1886.3713561470215</v>
      </c>
      <c r="W794" s="100">
        <f>AVERAGE(Q$6:Q794)</f>
        <v>2340.4347275031687</v>
      </c>
      <c r="X794" s="6"/>
      <c r="Z794" s="103">
        <v>789</v>
      </c>
      <c r="AA794" s="103">
        <v>1</v>
      </c>
      <c r="AB794" s="103">
        <v>5</v>
      </c>
      <c r="AC794" s="103">
        <v>0</v>
      </c>
      <c r="AD794" s="104">
        <v>43</v>
      </c>
      <c r="AE794" s="103">
        <v>6</v>
      </c>
      <c r="AF794" s="103">
        <v>6</v>
      </c>
      <c r="AG794" s="104">
        <v>600</v>
      </c>
      <c r="AH794" s="103">
        <v>5</v>
      </c>
      <c r="AI794" s="104">
        <v>750</v>
      </c>
      <c r="AJ794" s="104">
        <v>4350</v>
      </c>
      <c r="AK794" s="104">
        <v>500</v>
      </c>
      <c r="AL794" s="104">
        <v>0</v>
      </c>
      <c r="AM794" s="104">
        <v>455</v>
      </c>
      <c r="AN794" s="104">
        <v>1705</v>
      </c>
      <c r="AO794" s="104">
        <v>2645</v>
      </c>
      <c r="AP794" s="105">
        <v>0.25</v>
      </c>
      <c r="AQ794" s="106" t="s">
        <v>66</v>
      </c>
      <c r="AS794" s="100">
        <f>AVERAGE(AJ$6:AJ794)</f>
        <v>6118.4410646387832</v>
      </c>
      <c r="AT794" s="100">
        <f>AVERAGE(AN$6:AN794)</f>
        <v>2131.6539923954374</v>
      </c>
      <c r="AU794" s="100">
        <f>AVERAGE(AO$6:AO794)</f>
        <v>3986.7870722433458</v>
      </c>
      <c r="AV794" s="6"/>
      <c r="AX794" s="103">
        <v>789</v>
      </c>
      <c r="AY794" s="103">
        <v>1</v>
      </c>
      <c r="AZ794" s="103">
        <v>3</v>
      </c>
      <c r="BA794" s="103">
        <v>2</v>
      </c>
      <c r="BB794" s="104">
        <v>61</v>
      </c>
      <c r="BC794" s="103">
        <v>9</v>
      </c>
      <c r="BD794" s="103">
        <v>11</v>
      </c>
      <c r="BE794" s="104">
        <v>400</v>
      </c>
      <c r="BF794" s="103">
        <v>10</v>
      </c>
      <c r="BG794" s="104">
        <v>300</v>
      </c>
      <c r="BH794" s="104">
        <v>8700</v>
      </c>
      <c r="BI794" s="104">
        <v>300</v>
      </c>
      <c r="BJ794" s="104">
        <v>0</v>
      </c>
      <c r="BK794" s="104">
        <v>850</v>
      </c>
      <c r="BL794" s="104">
        <v>2650</v>
      </c>
      <c r="BM794" s="104">
        <v>6050</v>
      </c>
      <c r="BN794" s="105">
        <v>0.5</v>
      </c>
      <c r="BO794" s="106" t="str">
        <v>No</v>
      </c>
      <c r="BQ794" s="100">
        <f>AVERAGE(BH$6:BH794)</f>
        <v>7446.1343472750314</v>
      </c>
      <c r="BR794" s="100">
        <f>AVERAGE(BL$6:BL794)</f>
        <v>2066.0823827629911</v>
      </c>
      <c r="BS794" s="100">
        <f>AVERAGE(BM$6:BM794)</f>
        <v>5380.0519645120403</v>
      </c>
      <c r="BT794" s="6"/>
      <c r="BU794" s="103">
        <v>789</v>
      </c>
      <c r="BV794" s="103">
        <v>1</v>
      </c>
      <c r="BW794" s="103">
        <v>4</v>
      </c>
      <c r="BX794" s="103">
        <v>4</v>
      </c>
      <c r="BY794" s="104">
        <v>52</v>
      </c>
      <c r="BZ794" s="103">
        <v>8</v>
      </c>
      <c r="CA794" s="103">
        <v>12</v>
      </c>
      <c r="CB794" s="104">
        <v>400</v>
      </c>
      <c r="CC794" s="103">
        <v>11</v>
      </c>
      <c r="CD794" s="104">
        <v>400</v>
      </c>
      <c r="CE794" s="104">
        <v>9600</v>
      </c>
      <c r="CF794" s="104">
        <v>300</v>
      </c>
      <c r="CG794" s="104">
        <v>0</v>
      </c>
      <c r="CH794" s="104">
        <v>812</v>
      </c>
      <c r="CI794" s="104">
        <v>2762</v>
      </c>
      <c r="CJ794" s="104">
        <v>6838</v>
      </c>
      <c r="CK794" s="105">
        <v>0.55000000000000004</v>
      </c>
      <c r="CL794" s="106" t="s">
        <v>66</v>
      </c>
      <c r="CN794" s="100">
        <f>AVERAGE(CE$6:CE794)</f>
        <v>7547.0215462610904</v>
      </c>
      <c r="CO794" s="100">
        <f>AVERAGE(CI$6:CI794)</f>
        <v>2091.5171102661598</v>
      </c>
      <c r="CP794" s="100">
        <f>AVERAGE(CJ$6:CJ794)</f>
        <v>5455.5044359949306</v>
      </c>
    </row>
    <row r="795" spans="2:94" ht="16" x14ac:dyDescent="0.2">
      <c r="B795" s="103">
        <v>790</v>
      </c>
      <c r="C795" s="103">
        <v>1</v>
      </c>
      <c r="D795" s="103">
        <v>1</v>
      </c>
      <c r="E795" s="103">
        <v>2</v>
      </c>
      <c r="F795" s="104">
        <v>62</v>
      </c>
      <c r="G795" s="103">
        <v>5</v>
      </c>
      <c r="H795" s="103">
        <v>7</v>
      </c>
      <c r="I795" s="104">
        <v>450</v>
      </c>
      <c r="J795" s="103">
        <v>6</v>
      </c>
      <c r="K795" s="104">
        <v>150</v>
      </c>
      <c r="L795" s="104">
        <v>3300</v>
      </c>
      <c r="M795" s="104">
        <v>500</v>
      </c>
      <c r="N795" s="104">
        <v>0</v>
      </c>
      <c r="O795" s="104">
        <v>612</v>
      </c>
      <c r="P795" s="104">
        <v>2012</v>
      </c>
      <c r="Q795" s="104">
        <v>1288</v>
      </c>
      <c r="R795" s="105">
        <v>0.3</v>
      </c>
      <c r="S795" s="106" t="s">
        <v>66</v>
      </c>
      <c r="U795" s="100">
        <f>AVERAGE(L$6:L795)</f>
        <v>4225.6329113924048</v>
      </c>
      <c r="V795" s="100">
        <f>AVERAGE(P$6:P795)</f>
        <v>1886.5303797468355</v>
      </c>
      <c r="W795" s="100">
        <f>AVERAGE(Q$6:Q795)</f>
        <v>2339.1025316455698</v>
      </c>
      <c r="X795" s="6"/>
      <c r="Z795" s="103">
        <v>790</v>
      </c>
      <c r="AA795" s="103">
        <v>3</v>
      </c>
      <c r="AB795" s="103">
        <v>3</v>
      </c>
      <c r="AC795" s="103">
        <v>0</v>
      </c>
      <c r="AD795" s="104">
        <v>80</v>
      </c>
      <c r="AE795" s="103">
        <v>8</v>
      </c>
      <c r="AF795" s="103">
        <v>8</v>
      </c>
      <c r="AG795" s="104">
        <v>1800</v>
      </c>
      <c r="AH795" s="103">
        <v>5</v>
      </c>
      <c r="AI795" s="104">
        <v>450</v>
      </c>
      <c r="AJ795" s="104">
        <v>5250</v>
      </c>
      <c r="AK795" s="104">
        <v>500</v>
      </c>
      <c r="AL795" s="104">
        <v>0</v>
      </c>
      <c r="AM795" s="104">
        <v>640</v>
      </c>
      <c r="AN795" s="104">
        <v>1890</v>
      </c>
      <c r="AO795" s="104">
        <v>3360</v>
      </c>
      <c r="AP795" s="105">
        <v>0.25</v>
      </c>
      <c r="AQ795" s="106" t="s">
        <v>66</v>
      </c>
      <c r="AS795" s="100">
        <f>AVERAGE(AJ$6:AJ795)</f>
        <v>6117.341772151899</v>
      </c>
      <c r="AT795" s="100">
        <f>AVERAGE(AN$6:AN795)</f>
        <v>2131.3481012658226</v>
      </c>
      <c r="AU795" s="100">
        <f>AVERAGE(AO$6:AO795)</f>
        <v>3985.993670886076</v>
      </c>
      <c r="AV795" s="6"/>
      <c r="AX795" s="103">
        <v>790</v>
      </c>
      <c r="AY795" s="103">
        <v>1</v>
      </c>
      <c r="AZ795" s="103">
        <v>0</v>
      </c>
      <c r="BA795" s="103">
        <v>1</v>
      </c>
      <c r="BB795" s="104">
        <v>65</v>
      </c>
      <c r="BC795" s="103">
        <v>9</v>
      </c>
      <c r="BD795" s="103">
        <v>10</v>
      </c>
      <c r="BE795" s="104">
        <v>400</v>
      </c>
      <c r="BF795" s="103">
        <v>9</v>
      </c>
      <c r="BG795" s="104">
        <v>0</v>
      </c>
      <c r="BH795" s="104">
        <v>7600</v>
      </c>
      <c r="BI795" s="104">
        <v>300</v>
      </c>
      <c r="BJ795" s="104">
        <v>0</v>
      </c>
      <c r="BK795" s="104">
        <v>825</v>
      </c>
      <c r="BL795" s="104">
        <v>2475</v>
      </c>
      <c r="BM795" s="104">
        <v>5125</v>
      </c>
      <c r="BN795" s="105">
        <v>0.45</v>
      </c>
      <c r="BO795" s="106" t="str">
        <v>No</v>
      </c>
      <c r="BQ795" s="100">
        <f>AVERAGE(BH$6:BH795)</f>
        <v>7446.3291139240509</v>
      </c>
      <c r="BR795" s="100">
        <f>AVERAGE(BL$6:BL795)</f>
        <v>2066.6</v>
      </c>
      <c r="BS795" s="100">
        <f>AVERAGE(BM$6:BM795)</f>
        <v>5379.7291139240506</v>
      </c>
      <c r="BT795" s="6"/>
      <c r="BU795" s="103">
        <v>790</v>
      </c>
      <c r="BV795" s="103">
        <v>1</v>
      </c>
      <c r="BW795" s="103">
        <v>2</v>
      </c>
      <c r="BX795" s="103">
        <v>2</v>
      </c>
      <c r="BY795" s="104">
        <v>39</v>
      </c>
      <c r="BZ795" s="103">
        <v>7</v>
      </c>
      <c r="CA795" s="103">
        <v>9</v>
      </c>
      <c r="CB795" s="104">
        <v>400</v>
      </c>
      <c r="CC795" s="103">
        <v>8</v>
      </c>
      <c r="CD795" s="104">
        <v>200</v>
      </c>
      <c r="CE795" s="104">
        <v>7000</v>
      </c>
      <c r="CF795" s="104">
        <v>300</v>
      </c>
      <c r="CG795" s="104">
        <v>0</v>
      </c>
      <c r="CH795" s="104">
        <v>552</v>
      </c>
      <c r="CI795" s="104">
        <v>2052</v>
      </c>
      <c r="CJ795" s="104">
        <v>4948</v>
      </c>
      <c r="CK795" s="105">
        <v>0.4</v>
      </c>
      <c r="CL795" s="106" t="s">
        <v>66</v>
      </c>
      <c r="CN795" s="100">
        <f>AVERAGE(CE$6:CE795)</f>
        <v>7546.3291139240509</v>
      </c>
      <c r="CO795" s="100">
        <f>AVERAGE(CI$6:CI795)</f>
        <v>2091.4670886075951</v>
      </c>
      <c r="CP795" s="100">
        <f>AVERAGE(CJ$6:CJ795)</f>
        <v>5454.8620253164554</v>
      </c>
    </row>
    <row r="796" spans="2:94" ht="16" x14ac:dyDescent="0.2">
      <c r="B796" s="103">
        <v>791</v>
      </c>
      <c r="C796" s="103">
        <v>1</v>
      </c>
      <c r="D796" s="103">
        <v>3</v>
      </c>
      <c r="E796" s="103">
        <v>3</v>
      </c>
      <c r="F796" s="104">
        <v>49</v>
      </c>
      <c r="G796" s="103">
        <v>7</v>
      </c>
      <c r="H796" s="103">
        <v>10</v>
      </c>
      <c r="I796" s="104">
        <v>450</v>
      </c>
      <c r="J796" s="103">
        <v>9</v>
      </c>
      <c r="K796" s="104">
        <v>450</v>
      </c>
      <c r="L796" s="104">
        <v>4950</v>
      </c>
      <c r="M796" s="104">
        <v>500</v>
      </c>
      <c r="N796" s="104">
        <v>0</v>
      </c>
      <c r="O796" s="104">
        <v>681</v>
      </c>
      <c r="P796" s="104">
        <v>2531</v>
      </c>
      <c r="Q796" s="104">
        <v>2419</v>
      </c>
      <c r="R796" s="105">
        <v>0.45</v>
      </c>
      <c r="S796" s="106" t="s">
        <v>66</v>
      </c>
      <c r="U796" s="100">
        <f>AVERAGE(L$6:L796)</f>
        <v>4226.5486725663714</v>
      </c>
      <c r="V796" s="100">
        <f>AVERAGE(P$6:P796)</f>
        <v>1887.3451327433629</v>
      </c>
      <c r="W796" s="100">
        <f>AVERAGE(Q$6:Q796)</f>
        <v>2339.2035398230087</v>
      </c>
      <c r="X796" s="6"/>
      <c r="Z796" s="103">
        <v>791</v>
      </c>
      <c r="AA796" s="103">
        <v>0</v>
      </c>
      <c r="AB796" s="103">
        <v>4</v>
      </c>
      <c r="AC796" s="103">
        <v>3</v>
      </c>
      <c r="AD796" s="104">
        <v>50</v>
      </c>
      <c r="AE796" s="103">
        <v>7</v>
      </c>
      <c r="AF796" s="103">
        <v>10</v>
      </c>
      <c r="AG796" s="104">
        <v>0</v>
      </c>
      <c r="AH796" s="103">
        <v>10</v>
      </c>
      <c r="AI796" s="104">
        <v>600</v>
      </c>
      <c r="AJ796" s="104">
        <v>6600</v>
      </c>
      <c r="AK796" s="104">
        <v>500</v>
      </c>
      <c r="AL796" s="104">
        <v>0</v>
      </c>
      <c r="AM796" s="104">
        <v>740</v>
      </c>
      <c r="AN796" s="104">
        <v>2740</v>
      </c>
      <c r="AO796" s="104">
        <v>3860</v>
      </c>
      <c r="AP796" s="105">
        <v>0.5</v>
      </c>
      <c r="AQ796" s="106" t="s">
        <v>66</v>
      </c>
      <c r="AS796" s="100">
        <f>AVERAGE(AJ$6:AJ796)</f>
        <v>6117.9519595448801</v>
      </c>
      <c r="AT796" s="100">
        <f>AVERAGE(AN$6:AN796)</f>
        <v>2132.1175726927941</v>
      </c>
      <c r="AU796" s="100">
        <f>AVERAGE(AO$6:AO796)</f>
        <v>3985.834386852086</v>
      </c>
      <c r="AV796" s="6"/>
      <c r="AX796" s="103">
        <v>791</v>
      </c>
      <c r="AY796" s="103">
        <v>4</v>
      </c>
      <c r="AZ796" s="103">
        <v>1</v>
      </c>
      <c r="BA796" s="103">
        <v>0</v>
      </c>
      <c r="BB796" s="104">
        <v>31</v>
      </c>
      <c r="BC796" s="103">
        <v>7</v>
      </c>
      <c r="BD796" s="103">
        <v>7</v>
      </c>
      <c r="BE796" s="104">
        <v>1600</v>
      </c>
      <c r="BF796" s="103">
        <v>3</v>
      </c>
      <c r="BG796" s="104">
        <v>100</v>
      </c>
      <c r="BH796" s="104">
        <v>4100</v>
      </c>
      <c r="BI796" s="104">
        <v>300</v>
      </c>
      <c r="BJ796" s="104">
        <v>0</v>
      </c>
      <c r="BK796" s="104">
        <v>333</v>
      </c>
      <c r="BL796" s="104">
        <v>1083</v>
      </c>
      <c r="BM796" s="104">
        <v>3017</v>
      </c>
      <c r="BN796" s="105">
        <v>0.15</v>
      </c>
      <c r="BO796" s="106" t="str">
        <v>No</v>
      </c>
      <c r="BQ796" s="100">
        <f>AVERAGE(BH$6:BH796)</f>
        <v>7442.0986093552465</v>
      </c>
      <c r="BR796" s="100">
        <f>AVERAGE(BL$6:BL796)</f>
        <v>2065.3565107458912</v>
      </c>
      <c r="BS796" s="100">
        <f>AVERAGE(BM$6:BM796)</f>
        <v>5376.7420986093548</v>
      </c>
      <c r="BT796" s="6"/>
      <c r="BU796" s="103">
        <v>791</v>
      </c>
      <c r="BV796" s="103">
        <v>1</v>
      </c>
      <c r="BW796" s="103">
        <v>2</v>
      </c>
      <c r="BX796" s="103">
        <v>0</v>
      </c>
      <c r="BY796" s="104">
        <v>79</v>
      </c>
      <c r="BZ796" s="103">
        <v>11</v>
      </c>
      <c r="CA796" s="103">
        <v>11</v>
      </c>
      <c r="CB796" s="104">
        <v>400</v>
      </c>
      <c r="CC796" s="103">
        <v>10</v>
      </c>
      <c r="CD796" s="104">
        <v>200</v>
      </c>
      <c r="CE796" s="104">
        <v>8600</v>
      </c>
      <c r="CF796" s="104">
        <v>300</v>
      </c>
      <c r="CG796" s="104">
        <v>0</v>
      </c>
      <c r="CH796" s="104">
        <v>1030</v>
      </c>
      <c r="CI796" s="104">
        <v>2830</v>
      </c>
      <c r="CJ796" s="104">
        <v>5770</v>
      </c>
      <c r="CK796" s="105">
        <v>0.5</v>
      </c>
      <c r="CL796" s="106" t="s">
        <v>66</v>
      </c>
      <c r="CN796" s="100">
        <f>AVERAGE(CE$6:CE796)</f>
        <v>7547.661188369153</v>
      </c>
      <c r="CO796" s="100">
        <f>AVERAGE(CI$6:CI796)</f>
        <v>2092.4007585335021</v>
      </c>
      <c r="CP796" s="100">
        <f>AVERAGE(CJ$6:CJ796)</f>
        <v>5455.2604298356509</v>
      </c>
    </row>
    <row r="797" spans="2:94" ht="16" x14ac:dyDescent="0.2">
      <c r="B797" s="103">
        <v>792</v>
      </c>
      <c r="C797" s="103">
        <v>2</v>
      </c>
      <c r="D797" s="103">
        <v>3</v>
      </c>
      <c r="E797" s="103">
        <v>3</v>
      </c>
      <c r="F797" s="104">
        <v>50</v>
      </c>
      <c r="G797" s="103">
        <v>4</v>
      </c>
      <c r="H797" s="103">
        <v>7</v>
      </c>
      <c r="I797" s="104">
        <v>900</v>
      </c>
      <c r="J797" s="103">
        <v>5</v>
      </c>
      <c r="K797" s="104">
        <v>450</v>
      </c>
      <c r="L797" s="104">
        <v>3600</v>
      </c>
      <c r="M797" s="104">
        <v>500</v>
      </c>
      <c r="N797" s="104">
        <v>0</v>
      </c>
      <c r="O797" s="104">
        <v>490</v>
      </c>
      <c r="P797" s="104">
        <v>1740</v>
      </c>
      <c r="Q797" s="104">
        <v>1860</v>
      </c>
      <c r="R797" s="105">
        <v>0.25</v>
      </c>
      <c r="S797" s="106" t="s">
        <v>66</v>
      </c>
      <c r="U797" s="100">
        <f>AVERAGE(L$6:L797)</f>
        <v>4225.757575757576</v>
      </c>
      <c r="V797" s="100">
        <f>AVERAGE(P$6:P797)</f>
        <v>1887.159090909091</v>
      </c>
      <c r="W797" s="100">
        <f>AVERAGE(Q$6:Q797)</f>
        <v>2338.598484848485</v>
      </c>
      <c r="X797" s="6"/>
      <c r="Z797" s="103">
        <v>792</v>
      </c>
      <c r="AA797" s="103">
        <v>3</v>
      </c>
      <c r="AB797" s="103">
        <v>3</v>
      </c>
      <c r="AC797" s="103">
        <v>4</v>
      </c>
      <c r="AD797" s="104">
        <v>69</v>
      </c>
      <c r="AE797" s="103">
        <v>8</v>
      </c>
      <c r="AF797" s="103">
        <v>12</v>
      </c>
      <c r="AG797" s="104">
        <v>1800</v>
      </c>
      <c r="AH797" s="103">
        <v>9</v>
      </c>
      <c r="AI797" s="104">
        <v>450</v>
      </c>
      <c r="AJ797" s="104">
        <v>7650</v>
      </c>
      <c r="AK797" s="104">
        <v>500</v>
      </c>
      <c r="AL797" s="104">
        <v>0</v>
      </c>
      <c r="AM797" s="104">
        <v>861</v>
      </c>
      <c r="AN797" s="104">
        <v>2711</v>
      </c>
      <c r="AO797" s="104">
        <v>4939</v>
      </c>
      <c r="AP797" s="105">
        <v>0.45</v>
      </c>
      <c r="AQ797" s="106" t="s">
        <v>66</v>
      </c>
      <c r="AS797" s="100">
        <f>AVERAGE(AJ$6:AJ797)</f>
        <v>6119.886363636364</v>
      </c>
      <c r="AT797" s="100">
        <f>AVERAGE(AN$6:AN797)</f>
        <v>2132.848484848485</v>
      </c>
      <c r="AU797" s="100">
        <f>AVERAGE(AO$6:AO797)</f>
        <v>3987.037878787879</v>
      </c>
      <c r="AV797" s="6"/>
      <c r="AX797" s="103">
        <v>792</v>
      </c>
      <c r="AY797" s="103">
        <v>2</v>
      </c>
      <c r="AZ797" s="103">
        <v>1</v>
      </c>
      <c r="BA797" s="103">
        <v>3</v>
      </c>
      <c r="BB797" s="104">
        <v>26</v>
      </c>
      <c r="BC797" s="103">
        <v>9</v>
      </c>
      <c r="BD797" s="103">
        <v>12</v>
      </c>
      <c r="BE797" s="104">
        <v>800</v>
      </c>
      <c r="BF797" s="103">
        <v>10</v>
      </c>
      <c r="BG797" s="104">
        <v>100</v>
      </c>
      <c r="BH797" s="104">
        <v>8900</v>
      </c>
      <c r="BI797" s="104">
        <v>300</v>
      </c>
      <c r="BJ797" s="104">
        <v>0</v>
      </c>
      <c r="BK797" s="104">
        <v>500</v>
      </c>
      <c r="BL797" s="104">
        <v>2300</v>
      </c>
      <c r="BM797" s="104">
        <v>6600</v>
      </c>
      <c r="BN797" s="105">
        <v>0.5</v>
      </c>
      <c r="BO797" s="106" t="str">
        <v>No</v>
      </c>
      <c r="BQ797" s="100">
        <f>AVERAGE(BH$6:BH797)</f>
        <v>7443.939393939394</v>
      </c>
      <c r="BR797" s="100">
        <f>AVERAGE(BL$6:BL797)</f>
        <v>2065.6527777777778</v>
      </c>
      <c r="BS797" s="100">
        <f>AVERAGE(BM$6:BM797)</f>
        <v>5378.2866161616157</v>
      </c>
      <c r="BT797" s="6"/>
      <c r="BU797" s="103">
        <v>792</v>
      </c>
      <c r="BV797" s="103">
        <v>5</v>
      </c>
      <c r="BW797" s="103">
        <v>2</v>
      </c>
      <c r="BX797" s="103">
        <v>2</v>
      </c>
      <c r="BY797" s="104">
        <v>46</v>
      </c>
      <c r="BZ797" s="103">
        <v>7</v>
      </c>
      <c r="CA797" s="103">
        <v>9</v>
      </c>
      <c r="CB797" s="104">
        <v>2000</v>
      </c>
      <c r="CC797" s="103">
        <v>4</v>
      </c>
      <c r="CD797" s="104">
        <v>200</v>
      </c>
      <c r="CE797" s="104">
        <v>5400</v>
      </c>
      <c r="CF797" s="104">
        <v>300</v>
      </c>
      <c r="CG797" s="104">
        <v>0</v>
      </c>
      <c r="CH797" s="104">
        <v>424</v>
      </c>
      <c r="CI797" s="104">
        <v>1324</v>
      </c>
      <c r="CJ797" s="104">
        <v>4076</v>
      </c>
      <c r="CK797" s="105">
        <v>0.2</v>
      </c>
      <c r="CL797" s="106" t="s">
        <v>66</v>
      </c>
      <c r="CN797" s="100">
        <f>AVERAGE(CE$6:CE797)</f>
        <v>7544.9494949494947</v>
      </c>
      <c r="CO797" s="100">
        <f>AVERAGE(CI$6:CI797)</f>
        <v>2091.4305555555557</v>
      </c>
      <c r="CP797" s="100">
        <f>AVERAGE(CJ$6:CJ797)</f>
        <v>5453.518939393939</v>
      </c>
    </row>
    <row r="798" spans="2:94" ht="16" x14ac:dyDescent="0.2">
      <c r="B798" s="103">
        <v>793</v>
      </c>
      <c r="C798" s="103">
        <v>5</v>
      </c>
      <c r="D798" s="103">
        <v>4</v>
      </c>
      <c r="E798" s="103">
        <v>2</v>
      </c>
      <c r="F798" s="104">
        <v>44</v>
      </c>
      <c r="G798" s="103">
        <v>7</v>
      </c>
      <c r="H798" s="103">
        <v>9</v>
      </c>
      <c r="I798" s="104">
        <v>2250</v>
      </c>
      <c r="J798" s="103">
        <v>4</v>
      </c>
      <c r="K798" s="104">
        <v>600</v>
      </c>
      <c r="L798" s="104">
        <v>4650</v>
      </c>
      <c r="M798" s="104">
        <v>500</v>
      </c>
      <c r="N798" s="104">
        <v>0</v>
      </c>
      <c r="O798" s="104">
        <v>416</v>
      </c>
      <c r="P798" s="104">
        <v>1516</v>
      </c>
      <c r="Q798" s="104">
        <v>3134</v>
      </c>
      <c r="R798" s="105">
        <v>0.2</v>
      </c>
      <c r="S798" s="106" t="s">
        <v>66</v>
      </c>
      <c r="U798" s="100">
        <f>AVERAGE(L$6:L798)</f>
        <v>4226.2925598991169</v>
      </c>
      <c r="V798" s="100">
        <f>AVERAGE(P$6:P798)</f>
        <v>1886.6910466582597</v>
      </c>
      <c r="W798" s="100">
        <f>AVERAGE(Q$6:Q798)</f>
        <v>2339.6015132408575</v>
      </c>
      <c r="X798" s="6"/>
      <c r="Z798" s="103">
        <v>793</v>
      </c>
      <c r="AA798" s="103">
        <v>4</v>
      </c>
      <c r="AB798" s="103">
        <v>3</v>
      </c>
      <c r="AC798" s="103">
        <v>3</v>
      </c>
      <c r="AD798" s="104">
        <v>42</v>
      </c>
      <c r="AE798" s="103">
        <v>7</v>
      </c>
      <c r="AF798" s="103">
        <v>10</v>
      </c>
      <c r="AG798" s="104">
        <v>2400</v>
      </c>
      <c r="AH798" s="103">
        <v>6</v>
      </c>
      <c r="AI798" s="104">
        <v>450</v>
      </c>
      <c r="AJ798" s="104">
        <v>6450</v>
      </c>
      <c r="AK798" s="104">
        <v>500</v>
      </c>
      <c r="AL798" s="104">
        <v>0</v>
      </c>
      <c r="AM798" s="104">
        <v>492</v>
      </c>
      <c r="AN798" s="104">
        <v>1892</v>
      </c>
      <c r="AO798" s="104">
        <v>4558</v>
      </c>
      <c r="AP798" s="105">
        <v>0.3</v>
      </c>
      <c r="AQ798" s="106" t="s">
        <v>66</v>
      </c>
      <c r="AS798" s="100">
        <f>AVERAGE(AJ$6:AJ798)</f>
        <v>6120.3026481715006</v>
      </c>
      <c r="AT798" s="100">
        <f>AVERAGE(AN$6:AN798)</f>
        <v>2132.544766708701</v>
      </c>
      <c r="AU798" s="100">
        <f>AVERAGE(AO$6:AO798)</f>
        <v>3987.7578814627996</v>
      </c>
      <c r="AV798" s="6"/>
      <c r="AX798" s="103">
        <v>793</v>
      </c>
      <c r="AY798" s="103">
        <v>2</v>
      </c>
      <c r="AZ798" s="103">
        <v>4</v>
      </c>
      <c r="BA798" s="103">
        <v>5</v>
      </c>
      <c r="BB798" s="104">
        <v>39</v>
      </c>
      <c r="BC798" s="103">
        <v>9</v>
      </c>
      <c r="BD798" s="103">
        <v>14</v>
      </c>
      <c r="BE798" s="104">
        <v>800</v>
      </c>
      <c r="BF798" s="103">
        <v>12</v>
      </c>
      <c r="BG798" s="104">
        <v>400</v>
      </c>
      <c r="BH798" s="104">
        <v>10800</v>
      </c>
      <c r="BI798" s="104">
        <v>300</v>
      </c>
      <c r="BJ798" s="104">
        <v>0</v>
      </c>
      <c r="BK798" s="104">
        <v>708</v>
      </c>
      <c r="BL798" s="104">
        <v>2808</v>
      </c>
      <c r="BM798" s="104">
        <v>7992</v>
      </c>
      <c r="BN798" s="105">
        <v>0.6</v>
      </c>
      <c r="BO798" s="106" t="str">
        <v>No</v>
      </c>
      <c r="BQ798" s="100">
        <f>AVERAGE(BH$6:BH798)</f>
        <v>7448.1715006305167</v>
      </c>
      <c r="BR798" s="100">
        <f>AVERAGE(BL$6:BL798)</f>
        <v>2066.5889029003783</v>
      </c>
      <c r="BS798" s="100">
        <f>AVERAGE(BM$6:BM798)</f>
        <v>5381.5825977301383</v>
      </c>
      <c r="BT798" s="6"/>
      <c r="BU798" s="103">
        <v>793</v>
      </c>
      <c r="BV798" s="103">
        <v>3</v>
      </c>
      <c r="BW798" s="103">
        <v>3</v>
      </c>
      <c r="BX798" s="103">
        <v>0</v>
      </c>
      <c r="BY798" s="104">
        <v>39</v>
      </c>
      <c r="BZ798" s="103">
        <v>2</v>
      </c>
      <c r="CA798" s="103">
        <v>2</v>
      </c>
      <c r="CB798" s="104">
        <v>1200</v>
      </c>
      <c r="CC798" s="103">
        <v>-1</v>
      </c>
      <c r="CD798" s="104">
        <v>300</v>
      </c>
      <c r="CE798" s="104">
        <v>700</v>
      </c>
      <c r="CF798" s="104">
        <v>300</v>
      </c>
      <c r="CG798" s="104">
        <v>0</v>
      </c>
      <c r="CH798" s="104">
        <v>201</v>
      </c>
      <c r="CI798" s="104">
        <v>351</v>
      </c>
      <c r="CJ798" s="104">
        <v>349</v>
      </c>
      <c r="CK798" s="105">
        <v>-0.05</v>
      </c>
      <c r="CL798" s="106" t="s">
        <v>66</v>
      </c>
      <c r="CN798" s="100">
        <f>AVERAGE(CE$6:CE798)</f>
        <v>7536.317780580076</v>
      </c>
      <c r="CO798" s="100">
        <f>AVERAGE(CI$6:CI798)</f>
        <v>2089.2358133669609</v>
      </c>
      <c r="CP798" s="100">
        <f>AVERAGE(CJ$6:CJ798)</f>
        <v>5447.0819672131147</v>
      </c>
    </row>
    <row r="799" spans="2:94" ht="16" x14ac:dyDescent="0.2">
      <c r="B799" s="103">
        <v>794</v>
      </c>
      <c r="C799" s="103">
        <v>5</v>
      </c>
      <c r="D799" s="103">
        <v>4</v>
      </c>
      <c r="E799" s="103">
        <v>1</v>
      </c>
      <c r="F799" s="104">
        <v>54</v>
      </c>
      <c r="G799" s="103">
        <v>6</v>
      </c>
      <c r="H799" s="103">
        <v>7</v>
      </c>
      <c r="I799" s="104">
        <v>2250</v>
      </c>
      <c r="J799" s="103">
        <v>2</v>
      </c>
      <c r="K799" s="104">
        <v>600</v>
      </c>
      <c r="L799" s="104">
        <v>3750</v>
      </c>
      <c r="M799" s="104">
        <v>500</v>
      </c>
      <c r="N799" s="104">
        <v>0</v>
      </c>
      <c r="O799" s="104">
        <v>348</v>
      </c>
      <c r="P799" s="104">
        <v>1148</v>
      </c>
      <c r="Q799" s="104">
        <v>2602</v>
      </c>
      <c r="R799" s="105">
        <v>0.1</v>
      </c>
      <c r="S799" s="106" t="s">
        <v>66</v>
      </c>
      <c r="U799" s="100">
        <f>AVERAGE(L$6:L799)</f>
        <v>4225.6926952141057</v>
      </c>
      <c r="V799" s="100">
        <f>AVERAGE(P$6:P799)</f>
        <v>1885.7607052896726</v>
      </c>
      <c r="W799" s="100">
        <f>AVERAGE(Q$6:Q799)</f>
        <v>2339.9319899244333</v>
      </c>
      <c r="X799" s="6"/>
      <c r="Z799" s="103">
        <v>794</v>
      </c>
      <c r="AA799" s="103">
        <v>1</v>
      </c>
      <c r="AB799" s="103">
        <v>3</v>
      </c>
      <c r="AC799" s="103">
        <v>3</v>
      </c>
      <c r="AD799" s="104">
        <v>39</v>
      </c>
      <c r="AE799" s="103">
        <v>9</v>
      </c>
      <c r="AF799" s="103">
        <v>12</v>
      </c>
      <c r="AG799" s="104">
        <v>600</v>
      </c>
      <c r="AH799" s="103">
        <v>11</v>
      </c>
      <c r="AI799" s="104">
        <v>450</v>
      </c>
      <c r="AJ799" s="104">
        <v>7650</v>
      </c>
      <c r="AK799" s="104">
        <v>500</v>
      </c>
      <c r="AL799" s="104">
        <v>0</v>
      </c>
      <c r="AM799" s="104">
        <v>669</v>
      </c>
      <c r="AN799" s="104">
        <v>2819</v>
      </c>
      <c r="AO799" s="104">
        <v>4831</v>
      </c>
      <c r="AP799" s="105">
        <v>0.55000000000000004</v>
      </c>
      <c r="AQ799" s="106" t="s">
        <v>66</v>
      </c>
      <c r="AS799" s="100">
        <f>AVERAGE(AJ$6:AJ799)</f>
        <v>6122.2292191435772</v>
      </c>
      <c r="AT799" s="100">
        <f>AVERAGE(AN$6:AN799)</f>
        <v>2133.4093198992441</v>
      </c>
      <c r="AU799" s="100">
        <f>AVERAGE(AO$6:AO799)</f>
        <v>3988.8198992443326</v>
      </c>
      <c r="AV799" s="6"/>
      <c r="AX799" s="103">
        <v>794</v>
      </c>
      <c r="AY799" s="103">
        <v>0</v>
      </c>
      <c r="AZ799" s="103">
        <v>3</v>
      </c>
      <c r="BA799" s="103">
        <v>3</v>
      </c>
      <c r="BB799" s="104">
        <v>33</v>
      </c>
      <c r="BC799" s="103">
        <v>9</v>
      </c>
      <c r="BD799" s="103">
        <v>12</v>
      </c>
      <c r="BE799" s="104">
        <v>0</v>
      </c>
      <c r="BF799" s="103">
        <v>12</v>
      </c>
      <c r="BG799" s="104">
        <v>300</v>
      </c>
      <c r="BH799" s="104">
        <v>9900</v>
      </c>
      <c r="BI799" s="104">
        <v>300</v>
      </c>
      <c r="BJ799" s="104">
        <v>0</v>
      </c>
      <c r="BK799" s="104">
        <v>636</v>
      </c>
      <c r="BL799" s="104">
        <v>2736</v>
      </c>
      <c r="BM799" s="104">
        <v>7164</v>
      </c>
      <c r="BN799" s="105">
        <v>0.6</v>
      </c>
      <c r="BO799" s="106" t="str">
        <v>No</v>
      </c>
      <c r="BQ799" s="100">
        <f>AVERAGE(BH$6:BH799)</f>
        <v>7451.2594458438289</v>
      </c>
      <c r="BR799" s="100">
        <f>AVERAGE(BL$6:BL799)</f>
        <v>2067.4319899244333</v>
      </c>
      <c r="BS799" s="100">
        <f>AVERAGE(BM$6:BM799)</f>
        <v>5383.8274559193951</v>
      </c>
      <c r="BT799" s="6"/>
      <c r="BU799" s="103">
        <v>794</v>
      </c>
      <c r="BV799" s="103">
        <v>0</v>
      </c>
      <c r="BW799" s="103">
        <v>1</v>
      </c>
      <c r="BX799" s="103">
        <v>2</v>
      </c>
      <c r="BY799" s="104">
        <v>62</v>
      </c>
      <c r="BZ799" s="103">
        <v>7</v>
      </c>
      <c r="CA799" s="103">
        <v>9</v>
      </c>
      <c r="CB799" s="104">
        <v>0</v>
      </c>
      <c r="CC799" s="103">
        <v>9</v>
      </c>
      <c r="CD799" s="104">
        <v>100</v>
      </c>
      <c r="CE799" s="104">
        <v>7300</v>
      </c>
      <c r="CF799" s="104">
        <v>300</v>
      </c>
      <c r="CG799" s="104">
        <v>0</v>
      </c>
      <c r="CH799" s="104">
        <v>798</v>
      </c>
      <c r="CI799" s="104">
        <v>2448</v>
      </c>
      <c r="CJ799" s="104">
        <v>4852</v>
      </c>
      <c r="CK799" s="105">
        <v>0.45</v>
      </c>
      <c r="CL799" s="106" t="s">
        <v>66</v>
      </c>
      <c r="CN799" s="100">
        <f>AVERAGE(CE$6:CE799)</f>
        <v>7536.0201511335017</v>
      </c>
      <c r="CO799" s="100">
        <f>AVERAGE(CI$6:CI799)</f>
        <v>2089.6876574307303</v>
      </c>
      <c r="CP799" s="100">
        <f>AVERAGE(CJ$6:CJ799)</f>
        <v>5446.332493702771</v>
      </c>
    </row>
    <row r="800" spans="2:94" ht="16" x14ac:dyDescent="0.2">
      <c r="B800" s="103">
        <v>795</v>
      </c>
      <c r="C800" s="103">
        <v>4</v>
      </c>
      <c r="D800" s="103">
        <v>3</v>
      </c>
      <c r="E800" s="103">
        <v>2</v>
      </c>
      <c r="F800" s="104">
        <v>59</v>
      </c>
      <c r="G800" s="103">
        <v>5</v>
      </c>
      <c r="H800" s="103">
        <v>7</v>
      </c>
      <c r="I800" s="104">
        <v>1800</v>
      </c>
      <c r="J800" s="103">
        <v>3</v>
      </c>
      <c r="K800" s="104">
        <v>450</v>
      </c>
      <c r="L800" s="104">
        <v>3600</v>
      </c>
      <c r="M800" s="104">
        <v>500</v>
      </c>
      <c r="N800" s="104">
        <v>0</v>
      </c>
      <c r="O800" s="104">
        <v>417</v>
      </c>
      <c r="P800" s="104">
        <v>1367</v>
      </c>
      <c r="Q800" s="104">
        <v>2233</v>
      </c>
      <c r="R800" s="105">
        <v>0.15</v>
      </c>
      <c r="S800" s="106" t="s">
        <v>66</v>
      </c>
      <c r="U800" s="100">
        <f>AVERAGE(L$6:L800)</f>
        <v>4224.9056603773588</v>
      </c>
      <c r="V800" s="100">
        <f>AVERAGE(P$6:P800)</f>
        <v>1885.108176100629</v>
      </c>
      <c r="W800" s="100">
        <f>AVERAGE(Q$6:Q800)</f>
        <v>2339.7974842767294</v>
      </c>
      <c r="X800" s="6"/>
      <c r="Z800" s="103">
        <v>795</v>
      </c>
      <c r="AA800" s="103">
        <v>4</v>
      </c>
      <c r="AB800" s="103">
        <v>3</v>
      </c>
      <c r="AC800" s="103">
        <v>3</v>
      </c>
      <c r="AD800" s="104">
        <v>68</v>
      </c>
      <c r="AE800" s="103">
        <v>6</v>
      </c>
      <c r="AF800" s="103">
        <v>9</v>
      </c>
      <c r="AG800" s="104">
        <v>2400</v>
      </c>
      <c r="AH800" s="103">
        <v>5</v>
      </c>
      <c r="AI800" s="104">
        <v>450</v>
      </c>
      <c r="AJ800" s="104">
        <v>5850</v>
      </c>
      <c r="AK800" s="104">
        <v>500</v>
      </c>
      <c r="AL800" s="104">
        <v>0</v>
      </c>
      <c r="AM800" s="104">
        <v>580</v>
      </c>
      <c r="AN800" s="104">
        <v>1830</v>
      </c>
      <c r="AO800" s="104">
        <v>4020</v>
      </c>
      <c r="AP800" s="105">
        <v>0.25</v>
      </c>
      <c r="AQ800" s="106" t="s">
        <v>66</v>
      </c>
      <c r="AS800" s="100">
        <f>AVERAGE(AJ$6:AJ800)</f>
        <v>6121.8867924528304</v>
      </c>
      <c r="AT800" s="100">
        <f>AVERAGE(AN$6:AN800)</f>
        <v>2133.027672955975</v>
      </c>
      <c r="AU800" s="100">
        <f>AVERAGE(AO$6:AO800)</f>
        <v>3988.8591194968553</v>
      </c>
      <c r="AV800" s="6"/>
      <c r="AX800" s="103">
        <v>795</v>
      </c>
      <c r="AY800" s="103">
        <v>1</v>
      </c>
      <c r="AZ800" s="103">
        <v>5</v>
      </c>
      <c r="BA800" s="103">
        <v>3</v>
      </c>
      <c r="BB800" s="104">
        <v>30</v>
      </c>
      <c r="BC800" s="103">
        <v>10</v>
      </c>
      <c r="BD800" s="103">
        <v>13</v>
      </c>
      <c r="BE800" s="104">
        <v>400</v>
      </c>
      <c r="BF800" s="103">
        <v>12</v>
      </c>
      <c r="BG800" s="104">
        <v>500</v>
      </c>
      <c r="BH800" s="104">
        <v>10500</v>
      </c>
      <c r="BI800" s="104">
        <v>300</v>
      </c>
      <c r="BJ800" s="104">
        <v>0</v>
      </c>
      <c r="BK800" s="104">
        <v>600</v>
      </c>
      <c r="BL800" s="104">
        <v>2700</v>
      </c>
      <c r="BM800" s="104">
        <v>7800</v>
      </c>
      <c r="BN800" s="105">
        <v>0.6</v>
      </c>
      <c r="BO800" s="106" t="str">
        <v>No</v>
      </c>
      <c r="BQ800" s="100">
        <f>AVERAGE(BH$6:BH800)</f>
        <v>7455.0943396226412</v>
      </c>
      <c r="BR800" s="100">
        <f>AVERAGE(BL$6:BL800)</f>
        <v>2068.2276729559749</v>
      </c>
      <c r="BS800" s="100">
        <f>AVERAGE(BM$6:BM800)</f>
        <v>5386.8666666666668</v>
      </c>
      <c r="BT800" s="6"/>
      <c r="BU800" s="103">
        <v>795</v>
      </c>
      <c r="BV800" s="103">
        <v>3</v>
      </c>
      <c r="BW800" s="103">
        <v>3</v>
      </c>
      <c r="BX800" s="103">
        <v>3</v>
      </c>
      <c r="BY800" s="104">
        <v>44</v>
      </c>
      <c r="BZ800" s="103">
        <v>9</v>
      </c>
      <c r="CA800" s="103">
        <v>12</v>
      </c>
      <c r="CB800" s="104">
        <v>1200</v>
      </c>
      <c r="CC800" s="103">
        <v>9</v>
      </c>
      <c r="CD800" s="104">
        <v>300</v>
      </c>
      <c r="CE800" s="104">
        <v>8700</v>
      </c>
      <c r="CF800" s="104">
        <v>300</v>
      </c>
      <c r="CG800" s="104">
        <v>0</v>
      </c>
      <c r="CH800" s="104">
        <v>636</v>
      </c>
      <c r="CI800" s="104">
        <v>2286</v>
      </c>
      <c r="CJ800" s="104">
        <v>6414</v>
      </c>
      <c r="CK800" s="105">
        <v>0.45</v>
      </c>
      <c r="CL800" s="106" t="s">
        <v>66</v>
      </c>
      <c r="CN800" s="100">
        <f>AVERAGE(CE$6:CE800)</f>
        <v>7537.4842767295595</v>
      </c>
      <c r="CO800" s="100">
        <f>AVERAGE(CI$6:CI800)</f>
        <v>2089.9345911949686</v>
      </c>
      <c r="CP800" s="100">
        <f>AVERAGE(CJ$6:CJ800)</f>
        <v>5447.5496855345909</v>
      </c>
    </row>
    <row r="801" spans="2:94" ht="16" x14ac:dyDescent="0.2">
      <c r="B801" s="103">
        <v>796</v>
      </c>
      <c r="C801" s="103">
        <v>3</v>
      </c>
      <c r="D801" s="103">
        <v>4</v>
      </c>
      <c r="E801" s="103">
        <v>4</v>
      </c>
      <c r="F801" s="104">
        <v>46</v>
      </c>
      <c r="G801" s="103">
        <v>5</v>
      </c>
      <c r="H801" s="103">
        <v>9</v>
      </c>
      <c r="I801" s="104">
        <v>1350</v>
      </c>
      <c r="J801" s="103">
        <v>6</v>
      </c>
      <c r="K801" s="104">
        <v>600</v>
      </c>
      <c r="L801" s="104">
        <v>4650</v>
      </c>
      <c r="M801" s="104">
        <v>500</v>
      </c>
      <c r="N801" s="104">
        <v>0</v>
      </c>
      <c r="O801" s="104">
        <v>516</v>
      </c>
      <c r="P801" s="104">
        <v>1916</v>
      </c>
      <c r="Q801" s="104">
        <v>2734</v>
      </c>
      <c r="R801" s="105">
        <v>0.3</v>
      </c>
      <c r="S801" s="106" t="s">
        <v>66</v>
      </c>
      <c r="U801" s="100">
        <f>AVERAGE(L$6:L801)</f>
        <v>4225.4396984924624</v>
      </c>
      <c r="V801" s="100">
        <f>AVERAGE(P$6:P801)</f>
        <v>1885.1469849246232</v>
      </c>
      <c r="W801" s="100">
        <f>AVERAGE(Q$6:Q801)</f>
        <v>2340.2927135678392</v>
      </c>
      <c r="X801" s="6"/>
      <c r="Z801" s="103">
        <v>796</v>
      </c>
      <c r="AA801" s="103">
        <v>2</v>
      </c>
      <c r="AB801" s="103">
        <v>5</v>
      </c>
      <c r="AC801" s="103">
        <v>2</v>
      </c>
      <c r="AD801" s="104">
        <v>79</v>
      </c>
      <c r="AE801" s="103">
        <v>9</v>
      </c>
      <c r="AF801" s="103">
        <v>11</v>
      </c>
      <c r="AG801" s="104">
        <v>1200</v>
      </c>
      <c r="AH801" s="103">
        <v>9</v>
      </c>
      <c r="AI801" s="104">
        <v>750</v>
      </c>
      <c r="AJ801" s="104">
        <v>7350</v>
      </c>
      <c r="AK801" s="104">
        <v>500</v>
      </c>
      <c r="AL801" s="104">
        <v>0</v>
      </c>
      <c r="AM801" s="104">
        <v>951</v>
      </c>
      <c r="AN801" s="104">
        <v>2801</v>
      </c>
      <c r="AO801" s="104">
        <v>4549</v>
      </c>
      <c r="AP801" s="105">
        <v>0.45</v>
      </c>
      <c r="AQ801" s="106" t="s">
        <v>66</v>
      </c>
      <c r="AS801" s="100">
        <f>AVERAGE(AJ$6:AJ801)</f>
        <v>6123.4296482412065</v>
      </c>
      <c r="AT801" s="100">
        <f>AVERAGE(AN$6:AN801)</f>
        <v>2133.8668341708544</v>
      </c>
      <c r="AU801" s="100">
        <f>AVERAGE(AO$6:AO801)</f>
        <v>3989.5628140703516</v>
      </c>
      <c r="AV801" s="6"/>
      <c r="AX801" s="103">
        <v>796</v>
      </c>
      <c r="AY801" s="103">
        <v>3</v>
      </c>
      <c r="AZ801" s="103">
        <v>3</v>
      </c>
      <c r="BA801" s="103">
        <v>3</v>
      </c>
      <c r="BB801" s="104">
        <v>49</v>
      </c>
      <c r="BC801" s="103">
        <v>8</v>
      </c>
      <c r="BD801" s="103">
        <v>11</v>
      </c>
      <c r="BE801" s="104">
        <v>1200</v>
      </c>
      <c r="BF801" s="103">
        <v>8</v>
      </c>
      <c r="BG801" s="104">
        <v>300</v>
      </c>
      <c r="BH801" s="104">
        <v>7900</v>
      </c>
      <c r="BI801" s="104">
        <v>300</v>
      </c>
      <c r="BJ801" s="104">
        <v>0</v>
      </c>
      <c r="BK801" s="104">
        <v>632</v>
      </c>
      <c r="BL801" s="104">
        <v>2132</v>
      </c>
      <c r="BM801" s="104">
        <v>5768</v>
      </c>
      <c r="BN801" s="105">
        <v>0.4</v>
      </c>
      <c r="BO801" s="106" t="str">
        <v>No</v>
      </c>
      <c r="BQ801" s="100">
        <f>AVERAGE(BH$6:BH801)</f>
        <v>7455.6532663316584</v>
      </c>
      <c r="BR801" s="100">
        <f>AVERAGE(BL$6:BL801)</f>
        <v>2068.3077889447236</v>
      </c>
      <c r="BS801" s="100">
        <f>AVERAGE(BM$6:BM801)</f>
        <v>5387.3454773869344</v>
      </c>
      <c r="BT801" s="6"/>
      <c r="BU801" s="103">
        <v>796</v>
      </c>
      <c r="BV801" s="103">
        <v>1</v>
      </c>
      <c r="BW801" s="103">
        <v>2</v>
      </c>
      <c r="BX801" s="103">
        <v>3</v>
      </c>
      <c r="BY801" s="104">
        <v>62</v>
      </c>
      <c r="BZ801" s="103">
        <v>8</v>
      </c>
      <c r="CA801" s="103">
        <v>11</v>
      </c>
      <c r="CB801" s="104">
        <v>400</v>
      </c>
      <c r="CC801" s="103">
        <v>10</v>
      </c>
      <c r="CD801" s="104">
        <v>200</v>
      </c>
      <c r="CE801" s="104">
        <v>8600</v>
      </c>
      <c r="CF801" s="104">
        <v>300</v>
      </c>
      <c r="CG801" s="104">
        <v>0</v>
      </c>
      <c r="CH801" s="104">
        <v>860</v>
      </c>
      <c r="CI801" s="104">
        <v>2660</v>
      </c>
      <c r="CJ801" s="104">
        <v>5940</v>
      </c>
      <c r="CK801" s="105">
        <v>0.5</v>
      </c>
      <c r="CL801" s="106" t="s">
        <v>66</v>
      </c>
      <c r="CN801" s="100">
        <f>AVERAGE(CE$6:CE801)</f>
        <v>7538.8190954773872</v>
      </c>
      <c r="CO801" s="100">
        <f>AVERAGE(CI$6:CI801)</f>
        <v>2090.6507537688444</v>
      </c>
      <c r="CP801" s="100">
        <f>AVERAGE(CJ$6:CJ801)</f>
        <v>5448.1683417085424</v>
      </c>
    </row>
    <row r="802" spans="2:94" ht="16" x14ac:dyDescent="0.2">
      <c r="B802" s="103">
        <v>797</v>
      </c>
      <c r="C802" s="103">
        <v>3</v>
      </c>
      <c r="D802" s="103">
        <v>2</v>
      </c>
      <c r="E802" s="103">
        <v>2</v>
      </c>
      <c r="F802" s="104">
        <v>22</v>
      </c>
      <c r="G802" s="103">
        <v>5</v>
      </c>
      <c r="H802" s="103">
        <v>7</v>
      </c>
      <c r="I802" s="104">
        <v>1350</v>
      </c>
      <c r="J802" s="103">
        <v>4</v>
      </c>
      <c r="K802" s="104">
        <v>300</v>
      </c>
      <c r="L802" s="104">
        <v>3450</v>
      </c>
      <c r="M802" s="104">
        <v>500</v>
      </c>
      <c r="N802" s="104">
        <v>0</v>
      </c>
      <c r="O802" s="104">
        <v>328</v>
      </c>
      <c r="P802" s="104">
        <v>1428</v>
      </c>
      <c r="Q802" s="104">
        <v>2022</v>
      </c>
      <c r="R802" s="105">
        <v>0.2</v>
      </c>
      <c r="S802" s="106" t="s">
        <v>66</v>
      </c>
      <c r="U802" s="100">
        <f>AVERAGE(L$6:L802)</f>
        <v>4224.4667503136761</v>
      </c>
      <c r="V802" s="100">
        <f>AVERAGE(P$6:P802)</f>
        <v>1884.5734002509409</v>
      </c>
      <c r="W802" s="100">
        <f>AVERAGE(Q$6:Q802)</f>
        <v>2339.8933500627354</v>
      </c>
      <c r="X802" s="6"/>
      <c r="Z802" s="103">
        <v>797</v>
      </c>
      <c r="AA802" s="103">
        <v>2</v>
      </c>
      <c r="AB802" s="103">
        <v>1</v>
      </c>
      <c r="AC802" s="103">
        <v>4</v>
      </c>
      <c r="AD802" s="104">
        <v>56</v>
      </c>
      <c r="AE802" s="103">
        <v>10</v>
      </c>
      <c r="AF802" s="103">
        <v>14</v>
      </c>
      <c r="AG802" s="104">
        <v>1200</v>
      </c>
      <c r="AH802" s="103">
        <v>12</v>
      </c>
      <c r="AI802" s="104">
        <v>150</v>
      </c>
      <c r="AJ802" s="104">
        <v>8550</v>
      </c>
      <c r="AK802" s="104">
        <v>500</v>
      </c>
      <c r="AL802" s="104">
        <v>0</v>
      </c>
      <c r="AM802" s="104">
        <v>912</v>
      </c>
      <c r="AN802" s="104">
        <v>3212</v>
      </c>
      <c r="AO802" s="104">
        <v>5338</v>
      </c>
      <c r="AP802" s="105">
        <v>0.6</v>
      </c>
      <c r="AQ802" s="106" t="s">
        <v>66</v>
      </c>
      <c r="AS802" s="100">
        <f>AVERAGE(AJ$6:AJ802)</f>
        <v>6126.4742785445424</v>
      </c>
      <c r="AT802" s="100">
        <f>AVERAGE(AN$6:AN802)</f>
        <v>2135.2195734002507</v>
      </c>
      <c r="AU802" s="100">
        <f>AVERAGE(AO$6:AO802)</f>
        <v>3991.2547051442912</v>
      </c>
      <c r="AV802" s="6"/>
      <c r="AX802" s="103">
        <v>797</v>
      </c>
      <c r="AY802" s="103">
        <v>4</v>
      </c>
      <c r="AZ802" s="103">
        <v>4</v>
      </c>
      <c r="BA802" s="103">
        <v>2</v>
      </c>
      <c r="BB802" s="104">
        <v>79</v>
      </c>
      <c r="BC802" s="103">
        <v>7</v>
      </c>
      <c r="BD802" s="103">
        <v>9</v>
      </c>
      <c r="BE802" s="104">
        <v>1600</v>
      </c>
      <c r="BF802" s="103">
        <v>5</v>
      </c>
      <c r="BG802" s="104">
        <v>400</v>
      </c>
      <c r="BH802" s="104">
        <v>6000</v>
      </c>
      <c r="BI802" s="104">
        <v>300</v>
      </c>
      <c r="BJ802" s="104">
        <v>0</v>
      </c>
      <c r="BK802" s="104">
        <v>635</v>
      </c>
      <c r="BL802" s="104">
        <v>1685</v>
      </c>
      <c r="BM802" s="104">
        <v>4315</v>
      </c>
      <c r="BN802" s="105">
        <v>0.25</v>
      </c>
      <c r="BO802" s="106" t="str">
        <v>No</v>
      </c>
      <c r="BQ802" s="100">
        <f>AVERAGE(BH$6:BH802)</f>
        <v>7453.8268506900877</v>
      </c>
      <c r="BR802" s="100">
        <f>AVERAGE(BL$6:BL802)</f>
        <v>2067.8268506900877</v>
      </c>
      <c r="BS802" s="100">
        <f>AVERAGE(BM$6:BM802)</f>
        <v>5386</v>
      </c>
      <c r="BT802" s="6"/>
      <c r="BU802" s="103">
        <v>797</v>
      </c>
      <c r="BV802" s="103">
        <v>0</v>
      </c>
      <c r="BW802" s="103">
        <v>3</v>
      </c>
      <c r="BX802" s="103">
        <v>1</v>
      </c>
      <c r="BY802" s="104">
        <v>52</v>
      </c>
      <c r="BZ802" s="103">
        <v>8</v>
      </c>
      <c r="CA802" s="103">
        <v>9</v>
      </c>
      <c r="CB802" s="104">
        <v>0</v>
      </c>
      <c r="CC802" s="103">
        <v>9</v>
      </c>
      <c r="CD802" s="104">
        <v>300</v>
      </c>
      <c r="CE802" s="104">
        <v>7500</v>
      </c>
      <c r="CF802" s="104">
        <v>300</v>
      </c>
      <c r="CG802" s="104">
        <v>0</v>
      </c>
      <c r="CH802" s="104">
        <v>708</v>
      </c>
      <c r="CI802" s="104">
        <v>2358</v>
      </c>
      <c r="CJ802" s="104">
        <v>5142</v>
      </c>
      <c r="CK802" s="105">
        <v>0.45</v>
      </c>
      <c r="CL802" s="106" t="s">
        <v>66</v>
      </c>
      <c r="CN802" s="100">
        <f>AVERAGE(CE$6:CE802)</f>
        <v>7538.7703889585946</v>
      </c>
      <c r="CO802" s="100">
        <f>AVERAGE(CI$6:CI802)</f>
        <v>2090.9861982434127</v>
      </c>
      <c r="CP802" s="100">
        <f>AVERAGE(CJ$6:CJ802)</f>
        <v>5447.7841907151824</v>
      </c>
    </row>
    <row r="803" spans="2:94" ht="16" x14ac:dyDescent="0.2">
      <c r="B803" s="103">
        <v>798</v>
      </c>
      <c r="C803" s="103">
        <v>2</v>
      </c>
      <c r="D803" s="103">
        <v>2</v>
      </c>
      <c r="E803" s="103">
        <v>0</v>
      </c>
      <c r="F803" s="104">
        <v>19</v>
      </c>
      <c r="G803" s="103">
        <v>8</v>
      </c>
      <c r="H803" s="103">
        <v>8</v>
      </c>
      <c r="I803" s="104">
        <v>900</v>
      </c>
      <c r="J803" s="103">
        <v>6</v>
      </c>
      <c r="K803" s="104">
        <v>300</v>
      </c>
      <c r="L803" s="104">
        <v>3900</v>
      </c>
      <c r="M803" s="104">
        <v>500</v>
      </c>
      <c r="N803" s="104">
        <v>0</v>
      </c>
      <c r="O803" s="104">
        <v>354</v>
      </c>
      <c r="P803" s="104">
        <v>1754</v>
      </c>
      <c r="Q803" s="104">
        <v>2146</v>
      </c>
      <c r="R803" s="105">
        <v>0.3</v>
      </c>
      <c r="S803" s="106" t="s">
        <v>66</v>
      </c>
      <c r="U803" s="100">
        <f>AVERAGE(L$6:L803)</f>
        <v>4224.0601503759399</v>
      </c>
      <c r="V803" s="100">
        <f>AVERAGE(P$6:P803)</f>
        <v>1884.4097744360902</v>
      </c>
      <c r="W803" s="100">
        <f>AVERAGE(Q$6:Q803)</f>
        <v>2339.6503759398497</v>
      </c>
      <c r="X803" s="6"/>
      <c r="Z803" s="103">
        <v>798</v>
      </c>
      <c r="AA803" s="103">
        <v>0</v>
      </c>
      <c r="AB803" s="103">
        <v>3</v>
      </c>
      <c r="AC803" s="103">
        <v>2</v>
      </c>
      <c r="AD803" s="104">
        <v>49</v>
      </c>
      <c r="AE803" s="103">
        <v>8</v>
      </c>
      <c r="AF803" s="103">
        <v>10</v>
      </c>
      <c r="AG803" s="104">
        <v>0</v>
      </c>
      <c r="AH803" s="103">
        <v>10</v>
      </c>
      <c r="AI803" s="104">
        <v>450</v>
      </c>
      <c r="AJ803" s="104">
        <v>6450</v>
      </c>
      <c r="AK803" s="104">
        <v>500</v>
      </c>
      <c r="AL803" s="104">
        <v>0</v>
      </c>
      <c r="AM803" s="104">
        <v>730</v>
      </c>
      <c r="AN803" s="104">
        <v>2730</v>
      </c>
      <c r="AO803" s="104">
        <v>3720</v>
      </c>
      <c r="AP803" s="105">
        <v>0.5</v>
      </c>
      <c r="AQ803" s="106" t="s">
        <v>66</v>
      </c>
      <c r="AS803" s="100">
        <f>AVERAGE(AJ$6:AJ803)</f>
        <v>6126.8796992481202</v>
      </c>
      <c r="AT803" s="100">
        <f>AVERAGE(AN$6:AN803)</f>
        <v>2135.9649122807018</v>
      </c>
      <c r="AU803" s="100">
        <f>AVERAGE(AO$6:AO803)</f>
        <v>3990.9147869674184</v>
      </c>
      <c r="AV803" s="6"/>
      <c r="AX803" s="103">
        <v>798</v>
      </c>
      <c r="AY803" s="103">
        <v>1</v>
      </c>
      <c r="AZ803" s="103">
        <v>2</v>
      </c>
      <c r="BA803" s="103">
        <v>3</v>
      </c>
      <c r="BB803" s="104">
        <v>54</v>
      </c>
      <c r="BC803" s="103">
        <v>9</v>
      </c>
      <c r="BD803" s="103">
        <v>12</v>
      </c>
      <c r="BE803" s="104">
        <v>400</v>
      </c>
      <c r="BF803" s="103">
        <v>11</v>
      </c>
      <c r="BG803" s="104">
        <v>200</v>
      </c>
      <c r="BH803" s="104">
        <v>9400</v>
      </c>
      <c r="BI803" s="104">
        <v>300</v>
      </c>
      <c r="BJ803" s="104">
        <v>0</v>
      </c>
      <c r="BK803" s="104">
        <v>834</v>
      </c>
      <c r="BL803" s="104">
        <v>2784</v>
      </c>
      <c r="BM803" s="104">
        <v>6616</v>
      </c>
      <c r="BN803" s="105">
        <v>0.55000000000000004</v>
      </c>
      <c r="BO803" s="106" t="str">
        <v>No</v>
      </c>
      <c r="BQ803" s="100">
        <f>AVERAGE(BH$6:BH803)</f>
        <v>7456.2656641604008</v>
      </c>
      <c r="BR803" s="100">
        <f>AVERAGE(BL$6:BL803)</f>
        <v>2068.7243107769423</v>
      </c>
      <c r="BS803" s="100">
        <f>AVERAGE(BM$6:BM803)</f>
        <v>5387.541353383459</v>
      </c>
      <c r="BT803" s="6"/>
      <c r="BU803" s="103">
        <v>798</v>
      </c>
      <c r="BV803" s="103">
        <v>5</v>
      </c>
      <c r="BW803" s="103">
        <v>4</v>
      </c>
      <c r="BX803" s="103">
        <v>3</v>
      </c>
      <c r="BY803" s="104">
        <v>47</v>
      </c>
      <c r="BZ803" s="103">
        <v>7</v>
      </c>
      <c r="CA803" s="103">
        <v>10</v>
      </c>
      <c r="CB803" s="104">
        <v>2000</v>
      </c>
      <c r="CC803" s="103">
        <v>5</v>
      </c>
      <c r="CD803" s="104">
        <v>400</v>
      </c>
      <c r="CE803" s="104">
        <v>6400</v>
      </c>
      <c r="CF803" s="104">
        <v>300</v>
      </c>
      <c r="CG803" s="104">
        <v>0</v>
      </c>
      <c r="CH803" s="104">
        <v>475</v>
      </c>
      <c r="CI803" s="104">
        <v>1525</v>
      </c>
      <c r="CJ803" s="104">
        <v>4875</v>
      </c>
      <c r="CK803" s="105">
        <v>0.25</v>
      </c>
      <c r="CL803" s="106" t="s">
        <v>66</v>
      </c>
      <c r="CN803" s="100">
        <f>AVERAGE(CE$6:CE803)</f>
        <v>7537.3433583959895</v>
      </c>
      <c r="CO803" s="100">
        <f>AVERAGE(CI$6:CI803)</f>
        <v>2090.2769423558898</v>
      </c>
      <c r="CP803" s="100">
        <f>AVERAGE(CJ$6:CJ803)</f>
        <v>5447.0664160401002</v>
      </c>
    </row>
    <row r="804" spans="2:94" ht="16" x14ac:dyDescent="0.2">
      <c r="B804" s="103">
        <v>799</v>
      </c>
      <c r="C804" s="103">
        <v>3</v>
      </c>
      <c r="D804" s="103">
        <v>3</v>
      </c>
      <c r="E804" s="103">
        <v>0</v>
      </c>
      <c r="F804" s="104">
        <v>43</v>
      </c>
      <c r="G804" s="103">
        <v>8</v>
      </c>
      <c r="H804" s="103">
        <v>8</v>
      </c>
      <c r="I804" s="104">
        <v>1350</v>
      </c>
      <c r="J804" s="103">
        <v>5</v>
      </c>
      <c r="K804" s="104">
        <v>450</v>
      </c>
      <c r="L804" s="104">
        <v>4050</v>
      </c>
      <c r="M804" s="104">
        <v>500</v>
      </c>
      <c r="N804" s="104">
        <v>0</v>
      </c>
      <c r="O804" s="104">
        <v>455</v>
      </c>
      <c r="P804" s="104">
        <v>1705</v>
      </c>
      <c r="Q804" s="104">
        <v>2345</v>
      </c>
      <c r="R804" s="105">
        <v>0.25</v>
      </c>
      <c r="S804" s="106" t="s">
        <v>66</v>
      </c>
      <c r="U804" s="100">
        <f>AVERAGE(L$6:L804)</f>
        <v>4223.8423028785983</v>
      </c>
      <c r="V804" s="100">
        <f>AVERAGE(P$6:P804)</f>
        <v>1884.1852315394242</v>
      </c>
      <c r="W804" s="100">
        <f>AVERAGE(Q$6:Q804)</f>
        <v>2339.6570713391739</v>
      </c>
      <c r="X804" s="6"/>
      <c r="Z804" s="103">
        <v>799</v>
      </c>
      <c r="AA804" s="103">
        <v>0</v>
      </c>
      <c r="AB804" s="103">
        <v>4</v>
      </c>
      <c r="AC804" s="103">
        <v>3</v>
      </c>
      <c r="AD804" s="104">
        <v>46</v>
      </c>
      <c r="AE804" s="103">
        <v>6</v>
      </c>
      <c r="AF804" s="103">
        <v>9</v>
      </c>
      <c r="AG804" s="104">
        <v>0</v>
      </c>
      <c r="AH804" s="103">
        <v>9</v>
      </c>
      <c r="AI804" s="104">
        <v>600</v>
      </c>
      <c r="AJ804" s="104">
        <v>6000</v>
      </c>
      <c r="AK804" s="104">
        <v>500</v>
      </c>
      <c r="AL804" s="104">
        <v>0</v>
      </c>
      <c r="AM804" s="104">
        <v>654</v>
      </c>
      <c r="AN804" s="104">
        <v>2504</v>
      </c>
      <c r="AO804" s="104">
        <v>3496</v>
      </c>
      <c r="AP804" s="105">
        <v>0.45</v>
      </c>
      <c r="AQ804" s="106" t="s">
        <v>66</v>
      </c>
      <c r="AS804" s="100">
        <f>AVERAGE(AJ$6:AJ804)</f>
        <v>6126.7209011264076</v>
      </c>
      <c r="AT804" s="100">
        <f>AVERAGE(AN$6:AN804)</f>
        <v>2136.4255319148938</v>
      </c>
      <c r="AU804" s="100">
        <f>AVERAGE(AO$6:AO804)</f>
        <v>3990.2953692115143</v>
      </c>
      <c r="AV804" s="6"/>
      <c r="AX804" s="103">
        <v>799</v>
      </c>
      <c r="AY804" s="103">
        <v>2</v>
      </c>
      <c r="AZ804" s="103">
        <v>3</v>
      </c>
      <c r="BA804" s="103">
        <v>3</v>
      </c>
      <c r="BB804" s="104">
        <v>67</v>
      </c>
      <c r="BC804" s="103">
        <v>7</v>
      </c>
      <c r="BD804" s="103">
        <v>10</v>
      </c>
      <c r="BE804" s="104">
        <v>800</v>
      </c>
      <c r="BF804" s="103">
        <v>8</v>
      </c>
      <c r="BG804" s="104">
        <v>300</v>
      </c>
      <c r="BH804" s="104">
        <v>7500</v>
      </c>
      <c r="BI804" s="104">
        <v>300</v>
      </c>
      <c r="BJ804" s="104">
        <v>0</v>
      </c>
      <c r="BK804" s="104">
        <v>776</v>
      </c>
      <c r="BL804" s="104">
        <v>2276</v>
      </c>
      <c r="BM804" s="104">
        <v>5224</v>
      </c>
      <c r="BN804" s="105">
        <v>0.4</v>
      </c>
      <c r="BO804" s="106" t="str">
        <v>No</v>
      </c>
      <c r="BQ804" s="100">
        <f>AVERAGE(BH$6:BH804)</f>
        <v>7456.3204005006255</v>
      </c>
      <c r="BR804" s="100">
        <f>AVERAGE(BL$6:BL804)</f>
        <v>2068.9837296620776</v>
      </c>
      <c r="BS804" s="100">
        <f>AVERAGE(BM$6:BM804)</f>
        <v>5387.3366708385483</v>
      </c>
      <c r="BT804" s="6"/>
      <c r="BU804" s="103">
        <v>799</v>
      </c>
      <c r="BV804" s="103">
        <v>0</v>
      </c>
      <c r="BW804" s="103">
        <v>3</v>
      </c>
      <c r="BX804" s="103">
        <v>0</v>
      </c>
      <c r="BY804" s="104">
        <v>35</v>
      </c>
      <c r="BZ804" s="103">
        <v>6</v>
      </c>
      <c r="CA804" s="103">
        <v>6</v>
      </c>
      <c r="CB804" s="104">
        <v>0</v>
      </c>
      <c r="CC804" s="103">
        <v>6</v>
      </c>
      <c r="CD804" s="104">
        <v>300</v>
      </c>
      <c r="CE804" s="104">
        <v>5100</v>
      </c>
      <c r="CF804" s="104">
        <v>300</v>
      </c>
      <c r="CG804" s="104">
        <v>0</v>
      </c>
      <c r="CH804" s="104">
        <v>450</v>
      </c>
      <c r="CI804" s="104">
        <v>1650</v>
      </c>
      <c r="CJ804" s="104">
        <v>3450</v>
      </c>
      <c r="CK804" s="105">
        <v>0.3</v>
      </c>
      <c r="CL804" s="106" t="s">
        <v>66</v>
      </c>
      <c r="CN804" s="100">
        <f>AVERAGE(CE$6:CE804)</f>
        <v>7534.2928660826028</v>
      </c>
      <c r="CO804" s="100">
        <f>AVERAGE(CI$6:CI804)</f>
        <v>2089.7259073842301</v>
      </c>
      <c r="CP804" s="100">
        <f>AVERAGE(CJ$6:CJ804)</f>
        <v>5444.5669586983731</v>
      </c>
    </row>
    <row r="805" spans="2:94" ht="16" x14ac:dyDescent="0.2">
      <c r="B805" s="103">
        <v>800</v>
      </c>
      <c r="C805" s="103">
        <v>2</v>
      </c>
      <c r="D805" s="103">
        <v>4</v>
      </c>
      <c r="E805" s="103">
        <v>3</v>
      </c>
      <c r="F805" s="104">
        <v>35</v>
      </c>
      <c r="G805" s="103">
        <v>6</v>
      </c>
      <c r="H805" s="103">
        <v>9</v>
      </c>
      <c r="I805" s="104">
        <v>900</v>
      </c>
      <c r="J805" s="103">
        <v>7</v>
      </c>
      <c r="K805" s="104">
        <v>600</v>
      </c>
      <c r="L805" s="104">
        <v>4650</v>
      </c>
      <c r="M805" s="104">
        <v>500</v>
      </c>
      <c r="N805" s="104">
        <v>0</v>
      </c>
      <c r="O805" s="104">
        <v>485</v>
      </c>
      <c r="P805" s="104">
        <v>2035</v>
      </c>
      <c r="Q805" s="104">
        <v>2615</v>
      </c>
      <c r="R805" s="105">
        <v>0.35</v>
      </c>
      <c r="S805" s="106" t="s">
        <v>66</v>
      </c>
      <c r="U805" s="100">
        <f>AVERAGE(L$6:L805)</f>
        <v>4224.375</v>
      </c>
      <c r="V805" s="100">
        <f>AVERAGE(P$6:P805)</f>
        <v>1884.37375</v>
      </c>
      <c r="W805" s="100">
        <f>AVERAGE(Q$6:Q805)</f>
        <v>2340.0012499999998</v>
      </c>
      <c r="X805" s="6"/>
      <c r="Z805" s="103">
        <v>800</v>
      </c>
      <c r="AA805" s="103">
        <v>4</v>
      </c>
      <c r="AB805" s="103">
        <v>1</v>
      </c>
      <c r="AC805" s="103">
        <v>5</v>
      </c>
      <c r="AD805" s="104">
        <v>48</v>
      </c>
      <c r="AE805" s="103">
        <v>5</v>
      </c>
      <c r="AF805" s="103">
        <v>10</v>
      </c>
      <c r="AG805" s="104">
        <v>2400</v>
      </c>
      <c r="AH805" s="103">
        <v>6</v>
      </c>
      <c r="AI805" s="104">
        <v>150</v>
      </c>
      <c r="AJ805" s="104">
        <v>6150</v>
      </c>
      <c r="AK805" s="104">
        <v>500</v>
      </c>
      <c r="AL805" s="104">
        <v>0</v>
      </c>
      <c r="AM805" s="104">
        <v>528</v>
      </c>
      <c r="AN805" s="104">
        <v>1928</v>
      </c>
      <c r="AO805" s="104">
        <v>4222</v>
      </c>
      <c r="AP805" s="105">
        <v>0.3</v>
      </c>
      <c r="AQ805" s="106" t="s">
        <v>66</v>
      </c>
      <c r="AS805" s="100">
        <f>AVERAGE(AJ$6:AJ805)</f>
        <v>6126.75</v>
      </c>
      <c r="AT805" s="100">
        <f>AVERAGE(AN$6:AN805)</f>
        <v>2136.165</v>
      </c>
      <c r="AU805" s="100">
        <f>AVERAGE(AO$6:AO805)</f>
        <v>3990.585</v>
      </c>
      <c r="AV805" s="6"/>
      <c r="AX805" s="103">
        <v>800</v>
      </c>
      <c r="AY805" s="103">
        <v>3</v>
      </c>
      <c r="AZ805" s="103">
        <v>1</v>
      </c>
      <c r="BA805" s="103">
        <v>3</v>
      </c>
      <c r="BB805" s="104">
        <v>55</v>
      </c>
      <c r="BC805" s="103">
        <v>7</v>
      </c>
      <c r="BD805" s="103">
        <v>10</v>
      </c>
      <c r="BE805" s="104">
        <v>1200</v>
      </c>
      <c r="BF805" s="103">
        <v>7</v>
      </c>
      <c r="BG805" s="104">
        <v>100</v>
      </c>
      <c r="BH805" s="104">
        <v>6900</v>
      </c>
      <c r="BI805" s="104">
        <v>300</v>
      </c>
      <c r="BJ805" s="104">
        <v>0</v>
      </c>
      <c r="BK805" s="104">
        <v>625</v>
      </c>
      <c r="BL805" s="104">
        <v>1975</v>
      </c>
      <c r="BM805" s="104">
        <v>4925</v>
      </c>
      <c r="BN805" s="105">
        <v>0.35</v>
      </c>
      <c r="BO805" s="106" t="str">
        <v>No</v>
      </c>
      <c r="BQ805" s="100">
        <f>AVERAGE(BH$6:BH805)</f>
        <v>7455.625</v>
      </c>
      <c r="BR805" s="100">
        <f>AVERAGE(BL$6:BL805)</f>
        <v>2068.86625</v>
      </c>
      <c r="BS805" s="100">
        <f>AVERAGE(BM$6:BM805)</f>
        <v>5386.75875</v>
      </c>
      <c r="BT805" s="6"/>
      <c r="BU805" s="103">
        <v>800</v>
      </c>
      <c r="BV805" s="103">
        <v>3</v>
      </c>
      <c r="BW805" s="103">
        <v>2</v>
      </c>
      <c r="BX805" s="103">
        <v>3</v>
      </c>
      <c r="BY805" s="104">
        <v>55</v>
      </c>
      <c r="BZ805" s="103">
        <v>6</v>
      </c>
      <c r="CA805" s="103">
        <v>9</v>
      </c>
      <c r="CB805" s="104">
        <v>1200</v>
      </c>
      <c r="CC805" s="103">
        <v>6</v>
      </c>
      <c r="CD805" s="104">
        <v>200</v>
      </c>
      <c r="CE805" s="104">
        <v>6200</v>
      </c>
      <c r="CF805" s="104">
        <v>300</v>
      </c>
      <c r="CG805" s="104">
        <v>0</v>
      </c>
      <c r="CH805" s="104">
        <v>570</v>
      </c>
      <c r="CI805" s="104">
        <v>1770</v>
      </c>
      <c r="CJ805" s="104">
        <v>4430</v>
      </c>
      <c r="CK805" s="105">
        <v>0.3</v>
      </c>
      <c r="CL805" s="106" t="s">
        <v>66</v>
      </c>
      <c r="CN805" s="100">
        <f>AVERAGE(CE$6:CE805)</f>
        <v>7532.625</v>
      </c>
      <c r="CO805" s="100">
        <f>AVERAGE(CI$6:CI805)</f>
        <v>2089.3262500000001</v>
      </c>
      <c r="CP805" s="100">
        <f>AVERAGE(CJ$6:CJ805)</f>
        <v>5443.2987499999999</v>
      </c>
    </row>
    <row r="806" spans="2:94" ht="16" x14ac:dyDescent="0.2">
      <c r="B806" s="103">
        <v>801</v>
      </c>
      <c r="C806" s="103">
        <v>2</v>
      </c>
      <c r="D806" s="103">
        <v>4</v>
      </c>
      <c r="E806" s="103">
        <v>5</v>
      </c>
      <c r="F806" s="104">
        <v>48</v>
      </c>
      <c r="G806" s="103">
        <v>6</v>
      </c>
      <c r="H806" s="103">
        <v>11</v>
      </c>
      <c r="I806" s="104">
        <v>900</v>
      </c>
      <c r="J806" s="103">
        <v>9</v>
      </c>
      <c r="K806" s="104">
        <v>600</v>
      </c>
      <c r="L806" s="104">
        <v>5550</v>
      </c>
      <c r="M806" s="104">
        <v>500</v>
      </c>
      <c r="N806" s="104">
        <v>0</v>
      </c>
      <c r="O806" s="104">
        <v>672</v>
      </c>
      <c r="P806" s="104">
        <v>2522</v>
      </c>
      <c r="Q806" s="104">
        <v>3028</v>
      </c>
      <c r="R806" s="105">
        <v>0.45</v>
      </c>
      <c r="S806" s="106" t="s">
        <v>66</v>
      </c>
      <c r="U806" s="100">
        <f>AVERAGE(L$6:L806)</f>
        <v>4226.0299625468169</v>
      </c>
      <c r="V806" s="100">
        <f>AVERAGE(P$6:P806)</f>
        <v>1885.1697877652934</v>
      </c>
      <c r="W806" s="100">
        <f>AVERAGE(Q$6:Q806)</f>
        <v>2340.8601747815233</v>
      </c>
      <c r="X806" s="6"/>
      <c r="Z806" s="103">
        <v>801</v>
      </c>
      <c r="AA806" s="103">
        <v>2</v>
      </c>
      <c r="AB806" s="103">
        <v>3</v>
      </c>
      <c r="AC806" s="103">
        <v>4</v>
      </c>
      <c r="AD806" s="104">
        <v>62</v>
      </c>
      <c r="AE806" s="103">
        <v>5</v>
      </c>
      <c r="AF806" s="103">
        <v>9</v>
      </c>
      <c r="AG806" s="104">
        <v>1200</v>
      </c>
      <c r="AH806" s="103">
        <v>7</v>
      </c>
      <c r="AI806" s="104">
        <v>450</v>
      </c>
      <c r="AJ806" s="104">
        <v>5850</v>
      </c>
      <c r="AK806" s="104">
        <v>500</v>
      </c>
      <c r="AL806" s="104">
        <v>0</v>
      </c>
      <c r="AM806" s="104">
        <v>674</v>
      </c>
      <c r="AN806" s="104">
        <v>2224</v>
      </c>
      <c r="AO806" s="104">
        <v>3626</v>
      </c>
      <c r="AP806" s="105">
        <v>0.35</v>
      </c>
      <c r="AQ806" s="106" t="s">
        <v>66</v>
      </c>
      <c r="AS806" s="100">
        <f>AVERAGE(AJ$6:AJ806)</f>
        <v>6126.4044943820227</v>
      </c>
      <c r="AT806" s="100">
        <f>AVERAGE(AN$6:AN806)</f>
        <v>2136.2746566791511</v>
      </c>
      <c r="AU806" s="100">
        <f>AVERAGE(AO$6:AO806)</f>
        <v>3990.1298377028716</v>
      </c>
      <c r="AV806" s="6"/>
      <c r="AX806" s="103">
        <v>801</v>
      </c>
      <c r="AY806" s="103">
        <v>5</v>
      </c>
      <c r="AZ806" s="103">
        <v>3</v>
      </c>
      <c r="BA806" s="103">
        <v>3</v>
      </c>
      <c r="BB806" s="104">
        <v>82</v>
      </c>
      <c r="BC806" s="103">
        <v>8</v>
      </c>
      <c r="BD806" s="103">
        <v>11</v>
      </c>
      <c r="BE806" s="104">
        <v>2000</v>
      </c>
      <c r="BF806" s="103">
        <v>6</v>
      </c>
      <c r="BG806" s="104">
        <v>300</v>
      </c>
      <c r="BH806" s="104">
        <v>7100</v>
      </c>
      <c r="BI806" s="104">
        <v>300</v>
      </c>
      <c r="BJ806" s="104">
        <v>0</v>
      </c>
      <c r="BK806" s="104">
        <v>732</v>
      </c>
      <c r="BL806" s="104">
        <v>1932</v>
      </c>
      <c r="BM806" s="104">
        <v>5168</v>
      </c>
      <c r="BN806" s="105">
        <v>0.3</v>
      </c>
      <c r="BO806" s="106" t="str">
        <v>No</v>
      </c>
      <c r="BQ806" s="100">
        <f>AVERAGE(BH$6:BH806)</f>
        <v>7455.1810237203499</v>
      </c>
      <c r="BR806" s="100">
        <f>AVERAGE(BL$6:BL806)</f>
        <v>2068.6953807740324</v>
      </c>
      <c r="BS806" s="100">
        <f>AVERAGE(BM$6:BM806)</f>
        <v>5386.4856429463171</v>
      </c>
      <c r="BT806" s="6"/>
      <c r="BU806" s="103">
        <v>801</v>
      </c>
      <c r="BV806" s="103">
        <v>4</v>
      </c>
      <c r="BW806" s="103">
        <v>3</v>
      </c>
      <c r="BX806" s="103">
        <v>1</v>
      </c>
      <c r="BY806" s="104">
        <v>52</v>
      </c>
      <c r="BZ806" s="103">
        <v>8</v>
      </c>
      <c r="CA806" s="103">
        <v>9</v>
      </c>
      <c r="CB806" s="104">
        <v>1600</v>
      </c>
      <c r="CC806" s="103">
        <v>5</v>
      </c>
      <c r="CD806" s="104">
        <v>300</v>
      </c>
      <c r="CE806" s="104">
        <v>5900</v>
      </c>
      <c r="CF806" s="104">
        <v>300</v>
      </c>
      <c r="CG806" s="104">
        <v>0</v>
      </c>
      <c r="CH806" s="104">
        <v>500</v>
      </c>
      <c r="CI806" s="104">
        <v>1550</v>
      </c>
      <c r="CJ806" s="104">
        <v>4350</v>
      </c>
      <c r="CK806" s="105">
        <v>0.25</v>
      </c>
      <c r="CL806" s="106" t="s">
        <v>66</v>
      </c>
      <c r="CN806" s="100">
        <f>AVERAGE(CE$6:CE806)</f>
        <v>7530.5867665418227</v>
      </c>
      <c r="CO806" s="100">
        <f>AVERAGE(CI$6:CI806)</f>
        <v>2088.6529338327091</v>
      </c>
      <c r="CP806" s="100">
        <f>AVERAGE(CJ$6:CJ806)</f>
        <v>5441.9338327091136</v>
      </c>
    </row>
    <row r="807" spans="2:94" ht="16" x14ac:dyDescent="0.2">
      <c r="B807" s="103">
        <v>802</v>
      </c>
      <c r="C807" s="103">
        <v>4</v>
      </c>
      <c r="D807" s="103">
        <v>3</v>
      </c>
      <c r="E807" s="103">
        <v>0</v>
      </c>
      <c r="F807" s="104">
        <v>50</v>
      </c>
      <c r="G807" s="103">
        <v>6</v>
      </c>
      <c r="H807" s="103">
        <v>6</v>
      </c>
      <c r="I807" s="104">
        <v>1800</v>
      </c>
      <c r="J807" s="103">
        <v>2</v>
      </c>
      <c r="K807" s="104">
        <v>450</v>
      </c>
      <c r="L807" s="104">
        <v>3150</v>
      </c>
      <c r="M807" s="104">
        <v>500</v>
      </c>
      <c r="N807" s="104">
        <v>0</v>
      </c>
      <c r="O807" s="104">
        <v>340</v>
      </c>
      <c r="P807" s="104">
        <v>1140</v>
      </c>
      <c r="Q807" s="104">
        <v>2010</v>
      </c>
      <c r="R807" s="105">
        <v>0.1</v>
      </c>
      <c r="S807" s="106" t="s">
        <v>66</v>
      </c>
      <c r="U807" s="100">
        <f>AVERAGE(L$6:L807)</f>
        <v>4224.6882793017458</v>
      </c>
      <c r="V807" s="100">
        <f>AVERAGE(P$6:P807)</f>
        <v>1884.2406483790523</v>
      </c>
      <c r="W807" s="100">
        <f>AVERAGE(Q$6:Q807)</f>
        <v>2340.4476309226934</v>
      </c>
      <c r="X807" s="6"/>
      <c r="Z807" s="103">
        <v>802</v>
      </c>
      <c r="AA807" s="103">
        <v>1</v>
      </c>
      <c r="AB807" s="103">
        <v>3</v>
      </c>
      <c r="AC807" s="103">
        <v>2</v>
      </c>
      <c r="AD807" s="104">
        <v>51</v>
      </c>
      <c r="AE807" s="103">
        <v>6</v>
      </c>
      <c r="AF807" s="103">
        <v>8</v>
      </c>
      <c r="AG807" s="104">
        <v>600</v>
      </c>
      <c r="AH807" s="103">
        <v>7</v>
      </c>
      <c r="AI807" s="104">
        <v>450</v>
      </c>
      <c r="AJ807" s="104">
        <v>5250</v>
      </c>
      <c r="AK807" s="104">
        <v>500</v>
      </c>
      <c r="AL807" s="104">
        <v>0</v>
      </c>
      <c r="AM807" s="104">
        <v>597</v>
      </c>
      <c r="AN807" s="104">
        <v>2147</v>
      </c>
      <c r="AO807" s="104">
        <v>3103</v>
      </c>
      <c r="AP807" s="105">
        <v>0.35</v>
      </c>
      <c r="AQ807" s="106" t="s">
        <v>66</v>
      </c>
      <c r="AS807" s="100">
        <f>AVERAGE(AJ$6:AJ807)</f>
        <v>6125.3117206982542</v>
      </c>
      <c r="AT807" s="100">
        <f>AVERAGE(AN$6:AN807)</f>
        <v>2136.2880299251869</v>
      </c>
      <c r="AU807" s="100">
        <f>AVERAGE(AO$6:AO807)</f>
        <v>3989.0236907730673</v>
      </c>
      <c r="AV807" s="6"/>
      <c r="AX807" s="103">
        <v>802</v>
      </c>
      <c r="AY807" s="103">
        <v>3</v>
      </c>
      <c r="AZ807" s="103">
        <v>3</v>
      </c>
      <c r="BA807" s="103">
        <v>0</v>
      </c>
      <c r="BB807" s="104">
        <v>45</v>
      </c>
      <c r="BC807" s="103">
        <v>9</v>
      </c>
      <c r="BD807" s="103">
        <v>9</v>
      </c>
      <c r="BE807" s="104">
        <v>1200</v>
      </c>
      <c r="BF807" s="103">
        <v>6</v>
      </c>
      <c r="BG807" s="104">
        <v>300</v>
      </c>
      <c r="BH807" s="104">
        <v>6300</v>
      </c>
      <c r="BI807" s="104">
        <v>300</v>
      </c>
      <c r="BJ807" s="104">
        <v>0</v>
      </c>
      <c r="BK807" s="104">
        <v>510</v>
      </c>
      <c r="BL807" s="104">
        <v>1710</v>
      </c>
      <c r="BM807" s="104">
        <v>4590</v>
      </c>
      <c r="BN807" s="105">
        <v>0.3</v>
      </c>
      <c r="BO807" s="106" t="str">
        <v>No</v>
      </c>
      <c r="BQ807" s="100">
        <f>AVERAGE(BH$6:BH807)</f>
        <v>7453.7406483790528</v>
      </c>
      <c r="BR807" s="100">
        <f>AVERAGE(BL$6:BL807)</f>
        <v>2068.2481296758106</v>
      </c>
      <c r="BS807" s="100">
        <f>AVERAGE(BM$6:BM807)</f>
        <v>5385.4925187032422</v>
      </c>
      <c r="BT807" s="6"/>
      <c r="BU807" s="103">
        <v>802</v>
      </c>
      <c r="BV807" s="103">
        <v>2</v>
      </c>
      <c r="BW807" s="103">
        <v>4</v>
      </c>
      <c r="BX807" s="103">
        <v>3</v>
      </c>
      <c r="BY807" s="104">
        <v>45</v>
      </c>
      <c r="BZ807" s="103">
        <v>8</v>
      </c>
      <c r="CA807" s="103">
        <v>11</v>
      </c>
      <c r="CB807" s="104">
        <v>800</v>
      </c>
      <c r="CC807" s="103">
        <v>9</v>
      </c>
      <c r="CD807" s="104">
        <v>400</v>
      </c>
      <c r="CE807" s="104">
        <v>8400</v>
      </c>
      <c r="CF807" s="104">
        <v>300</v>
      </c>
      <c r="CG807" s="104">
        <v>0</v>
      </c>
      <c r="CH807" s="104">
        <v>645</v>
      </c>
      <c r="CI807" s="104">
        <v>2295</v>
      </c>
      <c r="CJ807" s="104">
        <v>6105</v>
      </c>
      <c r="CK807" s="105">
        <v>0.45</v>
      </c>
      <c r="CL807" s="106" t="s">
        <v>66</v>
      </c>
      <c r="CN807" s="100">
        <f>AVERAGE(CE$6:CE807)</f>
        <v>7531.6708229426431</v>
      </c>
      <c r="CO807" s="100">
        <f>AVERAGE(CI$6:CI807)</f>
        <v>2088.9102244389028</v>
      </c>
      <c r="CP807" s="100">
        <f>AVERAGE(CJ$6:CJ807)</f>
        <v>5442.7605985037408</v>
      </c>
    </row>
    <row r="808" spans="2:94" ht="16" x14ac:dyDescent="0.2">
      <c r="B808" s="103">
        <v>803</v>
      </c>
      <c r="C808" s="103">
        <v>3</v>
      </c>
      <c r="D808" s="103">
        <v>3</v>
      </c>
      <c r="E808" s="103">
        <v>3</v>
      </c>
      <c r="F808" s="104">
        <v>36</v>
      </c>
      <c r="G808" s="103">
        <v>5</v>
      </c>
      <c r="H808" s="103">
        <v>8</v>
      </c>
      <c r="I808" s="104">
        <v>1350</v>
      </c>
      <c r="J808" s="103">
        <v>5</v>
      </c>
      <c r="K808" s="104">
        <v>450</v>
      </c>
      <c r="L808" s="104">
        <v>4050</v>
      </c>
      <c r="M808" s="104">
        <v>500</v>
      </c>
      <c r="N808" s="104">
        <v>0</v>
      </c>
      <c r="O808" s="104">
        <v>420</v>
      </c>
      <c r="P808" s="104">
        <v>1670</v>
      </c>
      <c r="Q808" s="104">
        <v>2380</v>
      </c>
      <c r="R808" s="105">
        <v>0.25</v>
      </c>
      <c r="S808" s="106" t="s">
        <v>66</v>
      </c>
      <c r="U808" s="100">
        <f>AVERAGE(L$6:L808)</f>
        <v>4224.4707347447074</v>
      </c>
      <c r="V808" s="100">
        <f>AVERAGE(P$6:P808)</f>
        <v>1883.9738480697386</v>
      </c>
      <c r="W808" s="100">
        <f>AVERAGE(Q$6:Q808)</f>
        <v>2340.4968866749687</v>
      </c>
      <c r="X808" s="6"/>
      <c r="Z808" s="103">
        <v>803</v>
      </c>
      <c r="AA808" s="103">
        <v>3</v>
      </c>
      <c r="AB808" s="103">
        <v>3</v>
      </c>
      <c r="AC808" s="103">
        <v>0</v>
      </c>
      <c r="AD808" s="104">
        <v>43</v>
      </c>
      <c r="AE808" s="103">
        <v>11</v>
      </c>
      <c r="AF808" s="103">
        <v>11</v>
      </c>
      <c r="AG808" s="104">
        <v>1800</v>
      </c>
      <c r="AH808" s="103">
        <v>8</v>
      </c>
      <c r="AI808" s="104">
        <v>450</v>
      </c>
      <c r="AJ808" s="104">
        <v>7050</v>
      </c>
      <c r="AK808" s="104">
        <v>500</v>
      </c>
      <c r="AL808" s="104">
        <v>0</v>
      </c>
      <c r="AM808" s="104">
        <v>584</v>
      </c>
      <c r="AN808" s="104">
        <v>2284</v>
      </c>
      <c r="AO808" s="104">
        <v>4766</v>
      </c>
      <c r="AP808" s="105">
        <v>0.4</v>
      </c>
      <c r="AQ808" s="106" t="s">
        <v>66</v>
      </c>
      <c r="AS808" s="100">
        <f>AVERAGE(AJ$6:AJ808)</f>
        <v>6126.4632627646324</v>
      </c>
      <c r="AT808" s="100">
        <f>AVERAGE(AN$6:AN808)</f>
        <v>2136.4719800747198</v>
      </c>
      <c r="AU808" s="100">
        <f>AVERAGE(AO$6:AO808)</f>
        <v>3989.9912826899126</v>
      </c>
      <c r="AV808" s="6"/>
      <c r="AX808" s="103">
        <v>803</v>
      </c>
      <c r="AY808" s="103">
        <v>3</v>
      </c>
      <c r="AZ808" s="103">
        <v>2</v>
      </c>
      <c r="BA808" s="103">
        <v>1</v>
      </c>
      <c r="BB808" s="104">
        <v>60</v>
      </c>
      <c r="BC808" s="103">
        <v>9</v>
      </c>
      <c r="BD808" s="103">
        <v>10</v>
      </c>
      <c r="BE808" s="104">
        <v>1200</v>
      </c>
      <c r="BF808" s="103">
        <v>7</v>
      </c>
      <c r="BG808" s="104">
        <v>200</v>
      </c>
      <c r="BH808" s="104">
        <v>7000</v>
      </c>
      <c r="BI808" s="104">
        <v>300</v>
      </c>
      <c r="BJ808" s="104">
        <v>0</v>
      </c>
      <c r="BK808" s="104">
        <v>660</v>
      </c>
      <c r="BL808" s="104">
        <v>2010</v>
      </c>
      <c r="BM808" s="104">
        <v>4990</v>
      </c>
      <c r="BN808" s="105">
        <v>0.35</v>
      </c>
      <c r="BO808" s="106" t="str">
        <v>No</v>
      </c>
      <c r="BQ808" s="100">
        <f>AVERAGE(BH$6:BH808)</f>
        <v>7453.1755915317563</v>
      </c>
      <c r="BR808" s="100">
        <f>AVERAGE(BL$6:BL808)</f>
        <v>2068.1755915317558</v>
      </c>
      <c r="BS808" s="100">
        <f>AVERAGE(BM$6:BM808)</f>
        <v>5385</v>
      </c>
      <c r="BT808" s="6"/>
      <c r="BU808" s="103">
        <v>803</v>
      </c>
      <c r="BV808" s="103">
        <v>1</v>
      </c>
      <c r="BW808" s="103">
        <v>4</v>
      </c>
      <c r="BX808" s="103">
        <v>2</v>
      </c>
      <c r="BY808" s="104">
        <v>50</v>
      </c>
      <c r="BZ808" s="103">
        <v>9</v>
      </c>
      <c r="CA808" s="103">
        <v>11</v>
      </c>
      <c r="CB808" s="104">
        <v>400</v>
      </c>
      <c r="CC808" s="103">
        <v>10</v>
      </c>
      <c r="CD808" s="104">
        <v>400</v>
      </c>
      <c r="CE808" s="104">
        <v>8800</v>
      </c>
      <c r="CF808" s="104">
        <v>300</v>
      </c>
      <c r="CG808" s="104">
        <v>0</v>
      </c>
      <c r="CH808" s="104">
        <v>740</v>
      </c>
      <c r="CI808" s="104">
        <v>2540</v>
      </c>
      <c r="CJ808" s="104">
        <v>6260</v>
      </c>
      <c r="CK808" s="105">
        <v>0.5</v>
      </c>
      <c r="CL808" s="106" t="s">
        <v>66</v>
      </c>
      <c r="CN808" s="100">
        <f>AVERAGE(CE$6:CE808)</f>
        <v>7533.2503113325029</v>
      </c>
      <c r="CO808" s="100">
        <f>AVERAGE(CI$6:CI808)</f>
        <v>2089.4719800747198</v>
      </c>
      <c r="CP808" s="100">
        <f>AVERAGE(CJ$6:CJ808)</f>
        <v>5443.7783312577831</v>
      </c>
    </row>
    <row r="809" spans="2:94" ht="16" x14ac:dyDescent="0.2">
      <c r="B809" s="103">
        <v>804</v>
      </c>
      <c r="C809" s="103">
        <v>3</v>
      </c>
      <c r="D809" s="103">
        <v>2</v>
      </c>
      <c r="E809" s="103">
        <v>2</v>
      </c>
      <c r="F809" s="104">
        <v>42</v>
      </c>
      <c r="G809" s="103">
        <v>7</v>
      </c>
      <c r="H809" s="103">
        <v>9</v>
      </c>
      <c r="I809" s="104">
        <v>1350</v>
      </c>
      <c r="J809" s="103">
        <v>6</v>
      </c>
      <c r="K809" s="104">
        <v>300</v>
      </c>
      <c r="L809" s="104">
        <v>4350</v>
      </c>
      <c r="M809" s="104">
        <v>500</v>
      </c>
      <c r="N809" s="104">
        <v>0</v>
      </c>
      <c r="O809" s="104">
        <v>492</v>
      </c>
      <c r="P809" s="104">
        <v>1892</v>
      </c>
      <c r="Q809" s="104">
        <v>2458</v>
      </c>
      <c r="R809" s="105">
        <v>0.3</v>
      </c>
      <c r="S809" s="106" t="s">
        <v>66</v>
      </c>
      <c r="U809" s="100">
        <f>AVERAGE(L$6:L809)</f>
        <v>4224.626865671642</v>
      </c>
      <c r="V809" s="100">
        <f>AVERAGE(P$6:P809)</f>
        <v>1883.9838308457711</v>
      </c>
      <c r="W809" s="100">
        <f>AVERAGE(Q$6:Q809)</f>
        <v>2340.6430348258705</v>
      </c>
      <c r="X809" s="6"/>
      <c r="Z809" s="103">
        <v>804</v>
      </c>
      <c r="AA809" s="103">
        <v>2</v>
      </c>
      <c r="AB809" s="103">
        <v>5</v>
      </c>
      <c r="AC809" s="103">
        <v>4</v>
      </c>
      <c r="AD809" s="104">
        <v>55</v>
      </c>
      <c r="AE809" s="103">
        <v>8</v>
      </c>
      <c r="AF809" s="103">
        <v>12</v>
      </c>
      <c r="AG809" s="104">
        <v>1200</v>
      </c>
      <c r="AH809" s="103">
        <v>10</v>
      </c>
      <c r="AI809" s="104">
        <v>750</v>
      </c>
      <c r="AJ809" s="104">
        <v>7950</v>
      </c>
      <c r="AK809" s="104">
        <v>500</v>
      </c>
      <c r="AL809" s="104">
        <v>0</v>
      </c>
      <c r="AM809" s="104">
        <v>790</v>
      </c>
      <c r="AN809" s="104">
        <v>2790</v>
      </c>
      <c r="AO809" s="104">
        <v>5160</v>
      </c>
      <c r="AP809" s="105">
        <v>0.5</v>
      </c>
      <c r="AQ809" s="106" t="s">
        <v>66</v>
      </c>
      <c r="AS809" s="100">
        <f>AVERAGE(AJ$6:AJ809)</f>
        <v>6128.7313432835817</v>
      </c>
      <c r="AT809" s="100">
        <f>AVERAGE(AN$6:AN809)</f>
        <v>2137.2848258706467</v>
      </c>
      <c r="AU809" s="100">
        <f>AVERAGE(AO$6:AO809)</f>
        <v>3991.4465174129355</v>
      </c>
      <c r="AV809" s="6"/>
      <c r="AX809" s="103">
        <v>804</v>
      </c>
      <c r="AY809" s="103">
        <v>0</v>
      </c>
      <c r="AZ809" s="103">
        <v>2</v>
      </c>
      <c r="BA809" s="103">
        <v>1</v>
      </c>
      <c r="BB809" s="104">
        <v>34</v>
      </c>
      <c r="BC809" s="103">
        <v>9</v>
      </c>
      <c r="BD809" s="103">
        <v>10</v>
      </c>
      <c r="BE809" s="104">
        <v>0</v>
      </c>
      <c r="BF809" s="103">
        <v>10</v>
      </c>
      <c r="BG809" s="104">
        <v>200</v>
      </c>
      <c r="BH809" s="104">
        <v>8200</v>
      </c>
      <c r="BI809" s="104">
        <v>300</v>
      </c>
      <c r="BJ809" s="104">
        <v>0</v>
      </c>
      <c r="BK809" s="104">
        <v>580</v>
      </c>
      <c r="BL809" s="104">
        <v>2380</v>
      </c>
      <c r="BM809" s="104">
        <v>5820</v>
      </c>
      <c r="BN809" s="105">
        <v>0.5</v>
      </c>
      <c r="BO809" s="106" t="str">
        <v>No</v>
      </c>
      <c r="BQ809" s="100">
        <f>AVERAGE(BH$6:BH809)</f>
        <v>7454.1044776119406</v>
      </c>
      <c r="BR809" s="100">
        <f>AVERAGE(BL$6:BL809)</f>
        <v>2068.563432835821</v>
      </c>
      <c r="BS809" s="100">
        <f>AVERAGE(BM$6:BM809)</f>
        <v>5385.5410447761196</v>
      </c>
      <c r="BT809" s="6"/>
      <c r="BU809" s="103">
        <v>804</v>
      </c>
      <c r="BV809" s="103">
        <v>5</v>
      </c>
      <c r="BW809" s="103">
        <v>3</v>
      </c>
      <c r="BX809" s="103">
        <v>2</v>
      </c>
      <c r="BY809" s="104">
        <v>70</v>
      </c>
      <c r="BZ809" s="103">
        <v>11</v>
      </c>
      <c r="CA809" s="103">
        <v>13</v>
      </c>
      <c r="CB809" s="104">
        <v>2000</v>
      </c>
      <c r="CC809" s="103">
        <v>8</v>
      </c>
      <c r="CD809" s="104">
        <v>300</v>
      </c>
      <c r="CE809" s="104">
        <v>8700</v>
      </c>
      <c r="CF809" s="104">
        <v>300</v>
      </c>
      <c r="CG809" s="104">
        <v>0</v>
      </c>
      <c r="CH809" s="104">
        <v>800</v>
      </c>
      <c r="CI809" s="104">
        <v>2300</v>
      </c>
      <c r="CJ809" s="104">
        <v>6400</v>
      </c>
      <c r="CK809" s="105">
        <v>0.4</v>
      </c>
      <c r="CL809" s="106" t="s">
        <v>66</v>
      </c>
      <c r="CN809" s="100">
        <f>AVERAGE(CE$6:CE809)</f>
        <v>7534.7014925373132</v>
      </c>
      <c r="CO809" s="100">
        <f>AVERAGE(CI$6:CI809)</f>
        <v>2089.7338308457711</v>
      </c>
      <c r="CP809" s="100">
        <f>AVERAGE(CJ$6:CJ809)</f>
        <v>5444.9676616915422</v>
      </c>
    </row>
    <row r="810" spans="2:94" ht="16" x14ac:dyDescent="0.2">
      <c r="B810" s="103">
        <v>805</v>
      </c>
      <c r="C810" s="103">
        <v>2</v>
      </c>
      <c r="D810" s="103">
        <v>3</v>
      </c>
      <c r="E810" s="103">
        <v>3</v>
      </c>
      <c r="F810" s="104">
        <v>61</v>
      </c>
      <c r="G810" s="103">
        <v>6</v>
      </c>
      <c r="H810" s="103">
        <v>9</v>
      </c>
      <c r="I810" s="104">
        <v>900</v>
      </c>
      <c r="J810" s="103">
        <v>7</v>
      </c>
      <c r="K810" s="104">
        <v>450</v>
      </c>
      <c r="L810" s="104">
        <v>4500</v>
      </c>
      <c r="M810" s="104">
        <v>500</v>
      </c>
      <c r="N810" s="104">
        <v>0</v>
      </c>
      <c r="O810" s="104">
        <v>667</v>
      </c>
      <c r="P810" s="104">
        <v>2217</v>
      </c>
      <c r="Q810" s="104">
        <v>2283</v>
      </c>
      <c r="R810" s="105">
        <v>0.35</v>
      </c>
      <c r="S810" s="106" t="s">
        <v>66</v>
      </c>
      <c r="U810" s="100">
        <f>AVERAGE(L$6:L810)</f>
        <v>4224.9689440993789</v>
      </c>
      <c r="V810" s="100">
        <f>AVERAGE(P$6:P810)</f>
        <v>1884.3975155279504</v>
      </c>
      <c r="W810" s="100">
        <f>AVERAGE(Q$6:Q810)</f>
        <v>2340.5714285714284</v>
      </c>
      <c r="X810" s="6"/>
      <c r="Z810" s="103">
        <v>805</v>
      </c>
      <c r="AA810" s="103">
        <v>4</v>
      </c>
      <c r="AB810" s="103">
        <v>3</v>
      </c>
      <c r="AC810" s="103">
        <v>3</v>
      </c>
      <c r="AD810" s="104">
        <v>42</v>
      </c>
      <c r="AE810" s="103">
        <v>6</v>
      </c>
      <c r="AF810" s="103">
        <v>9</v>
      </c>
      <c r="AG810" s="104">
        <v>2400</v>
      </c>
      <c r="AH810" s="103">
        <v>5</v>
      </c>
      <c r="AI810" s="104">
        <v>450</v>
      </c>
      <c r="AJ810" s="104">
        <v>5850</v>
      </c>
      <c r="AK810" s="104">
        <v>500</v>
      </c>
      <c r="AL810" s="104">
        <v>0</v>
      </c>
      <c r="AM810" s="104">
        <v>450</v>
      </c>
      <c r="AN810" s="104">
        <v>1700</v>
      </c>
      <c r="AO810" s="104">
        <v>4150</v>
      </c>
      <c r="AP810" s="105">
        <v>0.25</v>
      </c>
      <c r="AQ810" s="106" t="s">
        <v>66</v>
      </c>
      <c r="AS810" s="100">
        <f>AVERAGE(AJ$6:AJ810)</f>
        <v>6128.3850931677016</v>
      </c>
      <c r="AT810" s="100">
        <f>AVERAGE(AN$6:AN810)</f>
        <v>2136.7416149068322</v>
      </c>
      <c r="AU810" s="100">
        <f>AVERAGE(AO$6:AO810)</f>
        <v>3991.6434782608694</v>
      </c>
      <c r="AV810" s="6"/>
      <c r="AX810" s="103">
        <v>805</v>
      </c>
      <c r="AY810" s="103">
        <v>2</v>
      </c>
      <c r="AZ810" s="103">
        <v>4</v>
      </c>
      <c r="BA810" s="103">
        <v>1</v>
      </c>
      <c r="BB810" s="104">
        <v>48</v>
      </c>
      <c r="BC810" s="103">
        <v>9</v>
      </c>
      <c r="BD810" s="103">
        <v>10</v>
      </c>
      <c r="BE810" s="104">
        <v>800</v>
      </c>
      <c r="BF810" s="103">
        <v>8</v>
      </c>
      <c r="BG810" s="104">
        <v>400</v>
      </c>
      <c r="BH810" s="104">
        <v>7600</v>
      </c>
      <c r="BI810" s="104">
        <v>300</v>
      </c>
      <c r="BJ810" s="104">
        <v>0</v>
      </c>
      <c r="BK810" s="104">
        <v>624</v>
      </c>
      <c r="BL810" s="104">
        <v>2124</v>
      </c>
      <c r="BM810" s="104">
        <v>5476</v>
      </c>
      <c r="BN810" s="105">
        <v>0.4</v>
      </c>
      <c r="BO810" s="106" t="str">
        <v>No</v>
      </c>
      <c r="BQ810" s="100">
        <f>AVERAGE(BH$6:BH810)</f>
        <v>7454.2857142857147</v>
      </c>
      <c r="BR810" s="100">
        <f>AVERAGE(BL$6:BL810)</f>
        <v>2068.6322981366461</v>
      </c>
      <c r="BS810" s="100">
        <f>AVERAGE(BM$6:BM810)</f>
        <v>5385.6534161490681</v>
      </c>
      <c r="BT810" s="6"/>
      <c r="BU810" s="103">
        <v>805</v>
      </c>
      <c r="BV810" s="103">
        <v>3</v>
      </c>
      <c r="BW810" s="103">
        <v>1</v>
      </c>
      <c r="BX810" s="103">
        <v>2</v>
      </c>
      <c r="BY810" s="104">
        <v>55</v>
      </c>
      <c r="BZ810" s="103">
        <v>9</v>
      </c>
      <c r="CA810" s="103">
        <v>11</v>
      </c>
      <c r="CB810" s="104">
        <v>1200</v>
      </c>
      <c r="CC810" s="103">
        <v>8</v>
      </c>
      <c r="CD810" s="104">
        <v>100</v>
      </c>
      <c r="CE810" s="104">
        <v>7700</v>
      </c>
      <c r="CF810" s="104">
        <v>300</v>
      </c>
      <c r="CG810" s="104">
        <v>0</v>
      </c>
      <c r="CH810" s="104">
        <v>680</v>
      </c>
      <c r="CI810" s="104">
        <v>2180</v>
      </c>
      <c r="CJ810" s="104">
        <v>5520</v>
      </c>
      <c r="CK810" s="105">
        <v>0.4</v>
      </c>
      <c r="CL810" s="106" t="s">
        <v>66</v>
      </c>
      <c r="CN810" s="100">
        <f>AVERAGE(CE$6:CE810)</f>
        <v>7534.9068322981366</v>
      </c>
      <c r="CO810" s="100">
        <f>AVERAGE(CI$6:CI810)</f>
        <v>2089.8459627329194</v>
      </c>
      <c r="CP810" s="100">
        <f>AVERAGE(CJ$6:CJ810)</f>
        <v>5445.0608695652172</v>
      </c>
    </row>
    <row r="811" spans="2:94" ht="16" x14ac:dyDescent="0.2">
      <c r="B811" s="103">
        <v>806</v>
      </c>
      <c r="C811" s="103">
        <v>1</v>
      </c>
      <c r="D811" s="103">
        <v>3</v>
      </c>
      <c r="E811" s="103">
        <v>1</v>
      </c>
      <c r="F811" s="104">
        <v>48</v>
      </c>
      <c r="G811" s="103">
        <v>5</v>
      </c>
      <c r="H811" s="103">
        <v>6</v>
      </c>
      <c r="I811" s="104">
        <v>450</v>
      </c>
      <c r="J811" s="103">
        <v>5</v>
      </c>
      <c r="K811" s="104">
        <v>450</v>
      </c>
      <c r="L811" s="104">
        <v>3150</v>
      </c>
      <c r="M811" s="104">
        <v>500</v>
      </c>
      <c r="N811" s="104">
        <v>0</v>
      </c>
      <c r="O811" s="104">
        <v>480</v>
      </c>
      <c r="P811" s="104">
        <v>1730</v>
      </c>
      <c r="Q811" s="104">
        <v>1420</v>
      </c>
      <c r="R811" s="105">
        <v>0.25</v>
      </c>
      <c r="S811" s="106" t="s">
        <v>66</v>
      </c>
      <c r="U811" s="100">
        <f>AVERAGE(L$6:L811)</f>
        <v>4223.6352357320102</v>
      </c>
      <c r="V811" s="100">
        <f>AVERAGE(P$6:P811)</f>
        <v>1884.2059553349875</v>
      </c>
      <c r="W811" s="100">
        <f>AVERAGE(Q$6:Q811)</f>
        <v>2339.4292803970225</v>
      </c>
      <c r="X811" s="6"/>
      <c r="Z811" s="103">
        <v>806</v>
      </c>
      <c r="AA811" s="103">
        <v>4</v>
      </c>
      <c r="AB811" s="103">
        <v>3</v>
      </c>
      <c r="AC811" s="103">
        <v>3</v>
      </c>
      <c r="AD811" s="104">
        <v>16</v>
      </c>
      <c r="AE811" s="103">
        <v>8</v>
      </c>
      <c r="AF811" s="103">
        <v>11</v>
      </c>
      <c r="AG811" s="104">
        <v>2400</v>
      </c>
      <c r="AH811" s="103">
        <v>7</v>
      </c>
      <c r="AI811" s="104">
        <v>450</v>
      </c>
      <c r="AJ811" s="104">
        <v>7050</v>
      </c>
      <c r="AK811" s="104">
        <v>500</v>
      </c>
      <c r="AL811" s="104">
        <v>0</v>
      </c>
      <c r="AM811" s="104">
        <v>352</v>
      </c>
      <c r="AN811" s="104">
        <v>1902</v>
      </c>
      <c r="AO811" s="104">
        <v>5148</v>
      </c>
      <c r="AP811" s="105">
        <v>0.35</v>
      </c>
      <c r="AQ811" s="106" t="s">
        <v>66</v>
      </c>
      <c r="AS811" s="100">
        <f>AVERAGE(AJ$6:AJ811)</f>
        <v>6129.5285359801492</v>
      </c>
      <c r="AT811" s="100">
        <f>AVERAGE(AN$6:AN811)</f>
        <v>2136.4503722084369</v>
      </c>
      <c r="AU811" s="100">
        <f>AVERAGE(AO$6:AO811)</f>
        <v>3993.0781637717123</v>
      </c>
      <c r="AV811" s="6"/>
      <c r="AX811" s="103">
        <v>806</v>
      </c>
      <c r="AY811" s="103">
        <v>2</v>
      </c>
      <c r="AZ811" s="103">
        <v>3</v>
      </c>
      <c r="BA811" s="103">
        <v>2</v>
      </c>
      <c r="BB811" s="104">
        <v>41</v>
      </c>
      <c r="BC811" s="103">
        <v>5</v>
      </c>
      <c r="BD811" s="103">
        <v>7</v>
      </c>
      <c r="BE811" s="104">
        <v>800</v>
      </c>
      <c r="BF811" s="103">
        <v>5</v>
      </c>
      <c r="BG811" s="104">
        <v>300</v>
      </c>
      <c r="BH811" s="104">
        <v>5100</v>
      </c>
      <c r="BI811" s="104">
        <v>300</v>
      </c>
      <c r="BJ811" s="104">
        <v>0</v>
      </c>
      <c r="BK811" s="104">
        <v>445</v>
      </c>
      <c r="BL811" s="104">
        <v>1495</v>
      </c>
      <c r="BM811" s="104">
        <v>3605</v>
      </c>
      <c r="BN811" s="105">
        <v>0.25</v>
      </c>
      <c r="BO811" s="106" t="str">
        <v>No</v>
      </c>
      <c r="BQ811" s="100">
        <f>AVERAGE(BH$6:BH811)</f>
        <v>7451.3647642679898</v>
      </c>
      <c r="BR811" s="100">
        <f>AVERAGE(BL$6:BL811)</f>
        <v>2067.9205955334987</v>
      </c>
      <c r="BS811" s="100">
        <f>AVERAGE(BM$6:BM811)</f>
        <v>5383.4441687344915</v>
      </c>
      <c r="BT811" s="6"/>
      <c r="BU811" s="103">
        <v>806</v>
      </c>
      <c r="BV811" s="103">
        <v>5</v>
      </c>
      <c r="BW811" s="103">
        <v>3</v>
      </c>
      <c r="BX811" s="103">
        <v>2</v>
      </c>
      <c r="BY811" s="104">
        <v>83</v>
      </c>
      <c r="BZ811" s="103">
        <v>6</v>
      </c>
      <c r="CA811" s="103">
        <v>8</v>
      </c>
      <c r="CB811" s="104">
        <v>2000</v>
      </c>
      <c r="CC811" s="103">
        <v>3</v>
      </c>
      <c r="CD811" s="104">
        <v>300</v>
      </c>
      <c r="CE811" s="104">
        <v>4700</v>
      </c>
      <c r="CF811" s="104">
        <v>300</v>
      </c>
      <c r="CG811" s="104">
        <v>0</v>
      </c>
      <c r="CH811" s="104">
        <v>489</v>
      </c>
      <c r="CI811" s="104">
        <v>1239</v>
      </c>
      <c r="CJ811" s="104">
        <v>3461</v>
      </c>
      <c r="CK811" s="105">
        <v>0.15</v>
      </c>
      <c r="CL811" s="106" t="s">
        <v>66</v>
      </c>
      <c r="CN811" s="100">
        <f>AVERAGE(CE$6:CE811)</f>
        <v>7531.3895781637721</v>
      </c>
      <c r="CO811" s="100">
        <f>AVERAGE(CI$6:CI811)</f>
        <v>2088.7903225806454</v>
      </c>
      <c r="CP811" s="100">
        <f>AVERAGE(CJ$6:CJ811)</f>
        <v>5442.5992555831263</v>
      </c>
    </row>
    <row r="812" spans="2:94" ht="16" x14ac:dyDescent="0.2">
      <c r="B812" s="103">
        <v>807</v>
      </c>
      <c r="C812" s="103">
        <v>3</v>
      </c>
      <c r="D812" s="103">
        <v>3</v>
      </c>
      <c r="E812" s="103">
        <v>1</v>
      </c>
      <c r="F812" s="104">
        <v>50</v>
      </c>
      <c r="G812" s="103">
        <v>5</v>
      </c>
      <c r="H812" s="103">
        <v>6</v>
      </c>
      <c r="I812" s="104">
        <v>1350</v>
      </c>
      <c r="J812" s="103">
        <v>3</v>
      </c>
      <c r="K812" s="104">
        <v>450</v>
      </c>
      <c r="L812" s="104">
        <v>3150</v>
      </c>
      <c r="M812" s="104">
        <v>500</v>
      </c>
      <c r="N812" s="104">
        <v>0</v>
      </c>
      <c r="O812" s="104">
        <v>390</v>
      </c>
      <c r="P812" s="104">
        <v>1340</v>
      </c>
      <c r="Q812" s="104">
        <v>1810</v>
      </c>
      <c r="R812" s="105">
        <v>0.15</v>
      </c>
      <c r="S812" s="106" t="s">
        <v>66</v>
      </c>
      <c r="U812" s="100">
        <f>AVERAGE(L$6:L812)</f>
        <v>4222.3048327137549</v>
      </c>
      <c r="V812" s="100">
        <f>AVERAGE(P$6:P812)</f>
        <v>1883.5315985130112</v>
      </c>
      <c r="W812" s="100">
        <f>AVERAGE(Q$6:Q812)</f>
        <v>2338.7732342007434</v>
      </c>
      <c r="X812" s="6"/>
      <c r="Z812" s="103">
        <v>807</v>
      </c>
      <c r="AA812" s="103">
        <v>3</v>
      </c>
      <c r="AB812" s="103">
        <v>1</v>
      </c>
      <c r="AC812" s="103">
        <v>3</v>
      </c>
      <c r="AD812" s="104">
        <v>52</v>
      </c>
      <c r="AE812" s="103">
        <v>6</v>
      </c>
      <c r="AF812" s="103">
        <v>9</v>
      </c>
      <c r="AG812" s="104">
        <v>1800</v>
      </c>
      <c r="AH812" s="103">
        <v>6</v>
      </c>
      <c r="AI812" s="104">
        <v>150</v>
      </c>
      <c r="AJ812" s="104">
        <v>5550</v>
      </c>
      <c r="AK812" s="104">
        <v>500</v>
      </c>
      <c r="AL812" s="104">
        <v>0</v>
      </c>
      <c r="AM812" s="104">
        <v>552</v>
      </c>
      <c r="AN812" s="104">
        <v>1952</v>
      </c>
      <c r="AO812" s="104">
        <v>3598</v>
      </c>
      <c r="AP812" s="105">
        <v>0.3</v>
      </c>
      <c r="AQ812" s="106" t="s">
        <v>66</v>
      </c>
      <c r="AS812" s="100">
        <f>AVERAGE(AJ$6:AJ812)</f>
        <v>6128.8104089219332</v>
      </c>
      <c r="AT812" s="100">
        <f>AVERAGE(AN$6:AN812)</f>
        <v>2136.2218091697646</v>
      </c>
      <c r="AU812" s="100">
        <f>AVERAGE(AO$6:AO812)</f>
        <v>3992.5885997521686</v>
      </c>
      <c r="AV812" s="6"/>
      <c r="AX812" s="103">
        <v>807</v>
      </c>
      <c r="AY812" s="103">
        <v>3</v>
      </c>
      <c r="AZ812" s="103">
        <v>2</v>
      </c>
      <c r="BA812" s="103">
        <v>3</v>
      </c>
      <c r="BB812" s="104">
        <v>76</v>
      </c>
      <c r="BC812" s="103">
        <v>9</v>
      </c>
      <c r="BD812" s="103">
        <v>12</v>
      </c>
      <c r="BE812" s="104">
        <v>1200</v>
      </c>
      <c r="BF812" s="103">
        <v>9</v>
      </c>
      <c r="BG812" s="104">
        <v>200</v>
      </c>
      <c r="BH812" s="104">
        <v>8600</v>
      </c>
      <c r="BI812" s="104">
        <v>300</v>
      </c>
      <c r="BJ812" s="104">
        <v>0</v>
      </c>
      <c r="BK812" s="104">
        <v>924</v>
      </c>
      <c r="BL812" s="104">
        <v>2574</v>
      </c>
      <c r="BM812" s="104">
        <v>6026</v>
      </c>
      <c r="BN812" s="105">
        <v>0.45</v>
      </c>
      <c r="BO812" s="106" t="str">
        <v>No</v>
      </c>
      <c r="BQ812" s="100">
        <f>AVERAGE(BH$6:BH812)</f>
        <v>7452.7881040892189</v>
      </c>
      <c r="BR812" s="100">
        <f>AVERAGE(BL$6:BL812)</f>
        <v>2068.5477075588601</v>
      </c>
      <c r="BS812" s="100">
        <f>AVERAGE(BM$6:BM812)</f>
        <v>5384.2403965303592</v>
      </c>
      <c r="BT812" s="6"/>
      <c r="BU812" s="103">
        <v>807</v>
      </c>
      <c r="BV812" s="103">
        <v>4</v>
      </c>
      <c r="BW812" s="103">
        <v>3</v>
      </c>
      <c r="BX812" s="103">
        <v>1</v>
      </c>
      <c r="BY812" s="104">
        <v>35</v>
      </c>
      <c r="BZ812" s="103">
        <v>8</v>
      </c>
      <c r="CA812" s="103">
        <v>9</v>
      </c>
      <c r="CB812" s="104">
        <v>1600</v>
      </c>
      <c r="CC812" s="103">
        <v>5</v>
      </c>
      <c r="CD812" s="104">
        <v>300</v>
      </c>
      <c r="CE812" s="104">
        <v>5900</v>
      </c>
      <c r="CF812" s="104">
        <v>300</v>
      </c>
      <c r="CG812" s="104">
        <v>0</v>
      </c>
      <c r="CH812" s="104">
        <v>415</v>
      </c>
      <c r="CI812" s="104">
        <v>1465</v>
      </c>
      <c r="CJ812" s="104">
        <v>4435</v>
      </c>
      <c r="CK812" s="105">
        <v>0.25</v>
      </c>
      <c r="CL812" s="106" t="s">
        <v>66</v>
      </c>
      <c r="CN812" s="100">
        <f>AVERAGE(CE$6:CE812)</f>
        <v>7529.3680297397768</v>
      </c>
      <c r="CO812" s="100">
        <f>AVERAGE(CI$6:CI812)</f>
        <v>2088.0173482032219</v>
      </c>
      <c r="CP812" s="100">
        <f>AVERAGE(CJ$6:CJ812)</f>
        <v>5441.3506815365554</v>
      </c>
    </row>
    <row r="813" spans="2:94" ht="16" x14ac:dyDescent="0.2">
      <c r="B813" s="103">
        <v>808</v>
      </c>
      <c r="C813" s="103">
        <v>3</v>
      </c>
      <c r="D813" s="103">
        <v>2</v>
      </c>
      <c r="E813" s="103">
        <v>2</v>
      </c>
      <c r="F813" s="104">
        <v>47</v>
      </c>
      <c r="G813" s="103">
        <v>8</v>
      </c>
      <c r="H813" s="103">
        <v>10</v>
      </c>
      <c r="I813" s="104">
        <v>1350</v>
      </c>
      <c r="J813" s="103">
        <v>7</v>
      </c>
      <c r="K813" s="104">
        <v>300</v>
      </c>
      <c r="L813" s="104">
        <v>4800</v>
      </c>
      <c r="M813" s="104">
        <v>500</v>
      </c>
      <c r="N813" s="104">
        <v>0</v>
      </c>
      <c r="O813" s="104">
        <v>569</v>
      </c>
      <c r="P813" s="104">
        <v>2119</v>
      </c>
      <c r="Q813" s="104">
        <v>2681</v>
      </c>
      <c r="R813" s="105">
        <v>0.35</v>
      </c>
      <c r="S813" s="106" t="s">
        <v>66</v>
      </c>
      <c r="U813" s="100">
        <f>AVERAGE(L$6:L813)</f>
        <v>4223.0198019801983</v>
      </c>
      <c r="V813" s="100">
        <f>AVERAGE(P$6:P813)</f>
        <v>1883.8230198019803</v>
      </c>
      <c r="W813" s="100">
        <f>AVERAGE(Q$6:Q813)</f>
        <v>2339.1967821782177</v>
      </c>
      <c r="X813" s="6"/>
      <c r="Z813" s="103">
        <v>808</v>
      </c>
      <c r="AA813" s="103">
        <v>5</v>
      </c>
      <c r="AB813" s="103">
        <v>2</v>
      </c>
      <c r="AC813" s="103">
        <v>1</v>
      </c>
      <c r="AD813" s="104">
        <v>38</v>
      </c>
      <c r="AE813" s="103">
        <v>10</v>
      </c>
      <c r="AF813" s="103">
        <v>11</v>
      </c>
      <c r="AG813" s="104">
        <v>3000</v>
      </c>
      <c r="AH813" s="103">
        <v>6</v>
      </c>
      <c r="AI813" s="104">
        <v>300</v>
      </c>
      <c r="AJ813" s="104">
        <v>6900</v>
      </c>
      <c r="AK813" s="104">
        <v>500</v>
      </c>
      <c r="AL813" s="104">
        <v>0</v>
      </c>
      <c r="AM813" s="104">
        <v>468</v>
      </c>
      <c r="AN813" s="104">
        <v>1868</v>
      </c>
      <c r="AO813" s="104">
        <v>5032</v>
      </c>
      <c r="AP813" s="105">
        <v>0.3</v>
      </c>
      <c r="AQ813" s="106" t="s">
        <v>66</v>
      </c>
      <c r="AS813" s="100">
        <f>AVERAGE(AJ$6:AJ813)</f>
        <v>6129.7648514851489</v>
      </c>
      <c r="AT813" s="100">
        <f>AVERAGE(AN$6:AN813)</f>
        <v>2135.8898514851485</v>
      </c>
      <c r="AU813" s="100">
        <f>AVERAGE(AO$6:AO813)</f>
        <v>3993.875</v>
      </c>
      <c r="AV813" s="6"/>
      <c r="AX813" s="103">
        <v>808</v>
      </c>
      <c r="AY813" s="103">
        <v>3</v>
      </c>
      <c r="AZ813" s="103">
        <v>4</v>
      </c>
      <c r="BA813" s="103">
        <v>2</v>
      </c>
      <c r="BB813" s="104">
        <v>56</v>
      </c>
      <c r="BC813" s="103">
        <v>9</v>
      </c>
      <c r="BD813" s="103">
        <v>11</v>
      </c>
      <c r="BE813" s="104">
        <v>1200</v>
      </c>
      <c r="BF813" s="103">
        <v>8</v>
      </c>
      <c r="BG813" s="104">
        <v>400</v>
      </c>
      <c r="BH813" s="104">
        <v>8000</v>
      </c>
      <c r="BI813" s="104">
        <v>300</v>
      </c>
      <c r="BJ813" s="104">
        <v>0</v>
      </c>
      <c r="BK813" s="104">
        <v>688</v>
      </c>
      <c r="BL813" s="104">
        <v>2188</v>
      </c>
      <c r="BM813" s="104">
        <v>5812</v>
      </c>
      <c r="BN813" s="105">
        <v>0.4</v>
      </c>
      <c r="BO813" s="106" t="str">
        <v>No</v>
      </c>
      <c r="BQ813" s="100">
        <f>AVERAGE(BH$6:BH813)</f>
        <v>7453.4653465346537</v>
      </c>
      <c r="BR813" s="100">
        <f>AVERAGE(BL$6:BL813)</f>
        <v>2068.6955445544554</v>
      </c>
      <c r="BS813" s="100">
        <f>AVERAGE(BM$6:BM813)</f>
        <v>5384.7698019801983</v>
      </c>
      <c r="BT813" s="6"/>
      <c r="BU813" s="103">
        <v>808</v>
      </c>
      <c r="BV813" s="103">
        <v>4</v>
      </c>
      <c r="BW813" s="103">
        <v>3</v>
      </c>
      <c r="BX813" s="103">
        <v>2</v>
      </c>
      <c r="BY813" s="104">
        <v>37</v>
      </c>
      <c r="BZ813" s="103">
        <v>5</v>
      </c>
      <c r="CA813" s="103">
        <v>7</v>
      </c>
      <c r="CB813" s="104">
        <v>1600</v>
      </c>
      <c r="CC813" s="103">
        <v>3</v>
      </c>
      <c r="CD813" s="104">
        <v>300</v>
      </c>
      <c r="CE813" s="104">
        <v>4300</v>
      </c>
      <c r="CF813" s="104">
        <v>300</v>
      </c>
      <c r="CG813" s="104">
        <v>0</v>
      </c>
      <c r="CH813" s="104">
        <v>351</v>
      </c>
      <c r="CI813" s="104">
        <v>1101</v>
      </c>
      <c r="CJ813" s="104">
        <v>3199</v>
      </c>
      <c r="CK813" s="105">
        <v>0.15</v>
      </c>
      <c r="CL813" s="106" t="s">
        <v>66</v>
      </c>
      <c r="CN813" s="100">
        <f>AVERAGE(CE$6:CE813)</f>
        <v>7525.3712871287125</v>
      </c>
      <c r="CO813" s="100">
        <f>AVERAGE(CI$6:CI813)</f>
        <v>2086.7957920792078</v>
      </c>
      <c r="CP813" s="100">
        <f>AVERAGE(CJ$6:CJ813)</f>
        <v>5438.5754950495048</v>
      </c>
    </row>
    <row r="814" spans="2:94" ht="16" x14ac:dyDescent="0.2">
      <c r="B814" s="103">
        <v>809</v>
      </c>
      <c r="C814" s="103">
        <v>3</v>
      </c>
      <c r="D814" s="103">
        <v>5</v>
      </c>
      <c r="E814" s="103">
        <v>3</v>
      </c>
      <c r="F814" s="104">
        <v>65</v>
      </c>
      <c r="G814" s="103">
        <v>6</v>
      </c>
      <c r="H814" s="103">
        <v>9</v>
      </c>
      <c r="I814" s="104">
        <v>1350</v>
      </c>
      <c r="J814" s="103">
        <v>6</v>
      </c>
      <c r="K814" s="104">
        <v>750</v>
      </c>
      <c r="L814" s="104">
        <v>4800</v>
      </c>
      <c r="M814" s="104">
        <v>500</v>
      </c>
      <c r="N814" s="104">
        <v>0</v>
      </c>
      <c r="O814" s="104">
        <v>630</v>
      </c>
      <c r="P814" s="104">
        <v>2030</v>
      </c>
      <c r="Q814" s="104">
        <v>2770</v>
      </c>
      <c r="R814" s="105">
        <v>0.3</v>
      </c>
      <c r="S814" s="106" t="s">
        <v>66</v>
      </c>
      <c r="U814" s="100">
        <f>AVERAGE(L$6:L814)</f>
        <v>4223.733003708282</v>
      </c>
      <c r="V814" s="100">
        <f>AVERAGE(P$6:P814)</f>
        <v>1884.0037082818294</v>
      </c>
      <c r="W814" s="100">
        <f>AVERAGE(Q$6:Q814)</f>
        <v>2339.7292954264526</v>
      </c>
      <c r="X814" s="6"/>
      <c r="Z814" s="103">
        <v>809</v>
      </c>
      <c r="AA814" s="103">
        <v>1</v>
      </c>
      <c r="AB814" s="103">
        <v>4</v>
      </c>
      <c r="AC814" s="103">
        <v>2</v>
      </c>
      <c r="AD814" s="104">
        <v>54</v>
      </c>
      <c r="AE814" s="103">
        <v>4</v>
      </c>
      <c r="AF814" s="103">
        <v>6</v>
      </c>
      <c r="AG814" s="104">
        <v>600</v>
      </c>
      <c r="AH814" s="103">
        <v>5</v>
      </c>
      <c r="AI814" s="104">
        <v>600</v>
      </c>
      <c r="AJ814" s="104">
        <v>4200</v>
      </c>
      <c r="AK814" s="104">
        <v>500</v>
      </c>
      <c r="AL814" s="104">
        <v>0</v>
      </c>
      <c r="AM814" s="104">
        <v>510</v>
      </c>
      <c r="AN814" s="104">
        <v>1760</v>
      </c>
      <c r="AO814" s="104">
        <v>2440</v>
      </c>
      <c r="AP814" s="105">
        <v>0.25</v>
      </c>
      <c r="AQ814" s="106" t="s">
        <v>66</v>
      </c>
      <c r="AS814" s="100">
        <f>AVERAGE(AJ$6:AJ814)</f>
        <v>6127.3794808405437</v>
      </c>
      <c r="AT814" s="100">
        <f>AVERAGE(AN$6:AN814)</f>
        <v>2135.4252163164401</v>
      </c>
      <c r="AU814" s="100">
        <f>AVERAGE(AO$6:AO814)</f>
        <v>3991.954264524104</v>
      </c>
      <c r="AV814" s="6"/>
      <c r="AX814" s="103">
        <v>809</v>
      </c>
      <c r="AY814" s="103">
        <v>3</v>
      </c>
      <c r="AZ814" s="103">
        <v>1</v>
      </c>
      <c r="BA814" s="103">
        <v>0</v>
      </c>
      <c r="BB814" s="104">
        <v>70</v>
      </c>
      <c r="BC814" s="103">
        <v>7</v>
      </c>
      <c r="BD814" s="103">
        <v>7</v>
      </c>
      <c r="BE814" s="104">
        <v>1200</v>
      </c>
      <c r="BF814" s="103">
        <v>4</v>
      </c>
      <c r="BG814" s="104">
        <v>100</v>
      </c>
      <c r="BH814" s="104">
        <v>4500</v>
      </c>
      <c r="BI814" s="104">
        <v>300</v>
      </c>
      <c r="BJ814" s="104">
        <v>0</v>
      </c>
      <c r="BK814" s="104">
        <v>520</v>
      </c>
      <c r="BL814" s="104">
        <v>1420</v>
      </c>
      <c r="BM814" s="104">
        <v>3080</v>
      </c>
      <c r="BN814" s="105">
        <v>0.2</v>
      </c>
      <c r="BO814" s="106" t="str">
        <v>No</v>
      </c>
      <c r="BQ814" s="100">
        <f>AVERAGE(BH$6:BH814)</f>
        <v>7449.8145859085289</v>
      </c>
      <c r="BR814" s="100">
        <f>AVERAGE(BL$6:BL814)</f>
        <v>2067.89369592089</v>
      </c>
      <c r="BS814" s="100">
        <f>AVERAGE(BM$6:BM814)</f>
        <v>5381.9208899876394</v>
      </c>
      <c r="BT814" s="6"/>
      <c r="BU814" s="103">
        <v>809</v>
      </c>
      <c r="BV814" s="103">
        <v>2</v>
      </c>
      <c r="BW814" s="103">
        <v>3</v>
      </c>
      <c r="BX814" s="103">
        <v>1</v>
      </c>
      <c r="BY814" s="104">
        <v>60</v>
      </c>
      <c r="BZ814" s="103">
        <v>6</v>
      </c>
      <c r="CA814" s="103">
        <v>7</v>
      </c>
      <c r="CB814" s="104">
        <v>800</v>
      </c>
      <c r="CC814" s="103">
        <v>5</v>
      </c>
      <c r="CD814" s="104">
        <v>300</v>
      </c>
      <c r="CE814" s="104">
        <v>5100</v>
      </c>
      <c r="CF814" s="104">
        <v>300</v>
      </c>
      <c r="CG814" s="104">
        <v>0</v>
      </c>
      <c r="CH814" s="104">
        <v>540</v>
      </c>
      <c r="CI814" s="104">
        <v>1590</v>
      </c>
      <c r="CJ814" s="104">
        <v>3510</v>
      </c>
      <c r="CK814" s="105">
        <v>0.25</v>
      </c>
      <c r="CL814" s="106" t="s">
        <v>66</v>
      </c>
      <c r="CN814" s="100">
        <f>AVERAGE(CE$6:CE814)</f>
        <v>7522.3733003708285</v>
      </c>
      <c r="CO814" s="100">
        <f>AVERAGE(CI$6:CI814)</f>
        <v>2086.1817058096417</v>
      </c>
      <c r="CP814" s="100">
        <f>AVERAGE(CJ$6:CJ814)</f>
        <v>5436.1915945611863</v>
      </c>
    </row>
    <row r="815" spans="2:94" ht="16" x14ac:dyDescent="0.2">
      <c r="B815" s="103">
        <v>810</v>
      </c>
      <c r="C815" s="103">
        <v>5</v>
      </c>
      <c r="D815" s="103">
        <v>3</v>
      </c>
      <c r="E815" s="103">
        <v>4</v>
      </c>
      <c r="F815" s="104">
        <v>53</v>
      </c>
      <c r="G815" s="103">
        <v>4</v>
      </c>
      <c r="H815" s="103">
        <v>8</v>
      </c>
      <c r="I815" s="104">
        <v>2250</v>
      </c>
      <c r="J815" s="103">
        <v>3</v>
      </c>
      <c r="K815" s="104">
        <v>450</v>
      </c>
      <c r="L815" s="104">
        <v>4050</v>
      </c>
      <c r="M815" s="104">
        <v>500</v>
      </c>
      <c r="N815" s="104">
        <v>0</v>
      </c>
      <c r="O815" s="104">
        <v>399</v>
      </c>
      <c r="P815" s="104">
        <v>1349</v>
      </c>
      <c r="Q815" s="104">
        <v>2701</v>
      </c>
      <c r="R815" s="105">
        <v>0.15</v>
      </c>
      <c r="S815" s="106" t="s">
        <v>66</v>
      </c>
      <c r="U815" s="100">
        <f>AVERAGE(L$6:L815)</f>
        <v>4223.5185185185182</v>
      </c>
      <c r="V815" s="100">
        <f>AVERAGE(P$6:P815)</f>
        <v>1883.3432098765431</v>
      </c>
      <c r="W815" s="100">
        <f>AVERAGE(Q$6:Q815)</f>
        <v>2340.1753086419753</v>
      </c>
      <c r="X815" s="6"/>
      <c r="Z815" s="103">
        <v>810</v>
      </c>
      <c r="AA815" s="103">
        <v>4</v>
      </c>
      <c r="AB815" s="103">
        <v>3</v>
      </c>
      <c r="AC815" s="103">
        <v>3</v>
      </c>
      <c r="AD815" s="104">
        <v>77</v>
      </c>
      <c r="AE815" s="103">
        <v>7</v>
      </c>
      <c r="AF815" s="103">
        <v>10</v>
      </c>
      <c r="AG815" s="104">
        <v>2400</v>
      </c>
      <c r="AH815" s="103">
        <v>6</v>
      </c>
      <c r="AI815" s="104">
        <v>450</v>
      </c>
      <c r="AJ815" s="104">
        <v>6450</v>
      </c>
      <c r="AK815" s="104">
        <v>500</v>
      </c>
      <c r="AL815" s="104">
        <v>0</v>
      </c>
      <c r="AM815" s="104">
        <v>702</v>
      </c>
      <c r="AN815" s="104">
        <v>2102</v>
      </c>
      <c r="AO815" s="104">
        <v>4348</v>
      </c>
      <c r="AP815" s="105">
        <v>0.3</v>
      </c>
      <c r="AQ815" s="106" t="s">
        <v>66</v>
      </c>
      <c r="AS815" s="100">
        <f>AVERAGE(AJ$6:AJ815)</f>
        <v>6127.7777777777774</v>
      </c>
      <c r="AT815" s="100">
        <f>AVERAGE(AN$6:AN815)</f>
        <v>2135.383950617284</v>
      </c>
      <c r="AU815" s="100">
        <f>AVERAGE(AO$6:AO815)</f>
        <v>3992.3938271604939</v>
      </c>
      <c r="AV815" s="6"/>
      <c r="AX815" s="103">
        <v>810</v>
      </c>
      <c r="AY815" s="103">
        <v>0</v>
      </c>
      <c r="AZ815" s="103">
        <v>3</v>
      </c>
      <c r="BA815" s="103">
        <v>1</v>
      </c>
      <c r="BB815" s="104">
        <v>62</v>
      </c>
      <c r="BC815" s="103">
        <v>10</v>
      </c>
      <c r="BD815" s="103">
        <v>11</v>
      </c>
      <c r="BE815" s="104">
        <v>0</v>
      </c>
      <c r="BF815" s="103">
        <v>11</v>
      </c>
      <c r="BG815" s="104">
        <v>300</v>
      </c>
      <c r="BH815" s="104">
        <v>9100</v>
      </c>
      <c r="BI815" s="104">
        <v>300</v>
      </c>
      <c r="BJ815" s="104">
        <v>0</v>
      </c>
      <c r="BK815" s="104">
        <v>922</v>
      </c>
      <c r="BL815" s="104">
        <v>2872</v>
      </c>
      <c r="BM815" s="104">
        <v>6228</v>
      </c>
      <c r="BN815" s="105">
        <v>0.55000000000000004</v>
      </c>
      <c r="BO815" s="106" t="str">
        <v>No</v>
      </c>
      <c r="BQ815" s="100">
        <f>AVERAGE(BH$6:BH815)</f>
        <v>7451.8518518518522</v>
      </c>
      <c r="BR815" s="100">
        <f>AVERAGE(BL$6:BL815)</f>
        <v>2068.8864197530866</v>
      </c>
      <c r="BS815" s="100">
        <f>AVERAGE(BM$6:BM815)</f>
        <v>5382.9654320987656</v>
      </c>
      <c r="BT815" s="6"/>
      <c r="BU815" s="103">
        <v>810</v>
      </c>
      <c r="BV815" s="103">
        <v>1</v>
      </c>
      <c r="BW815" s="103">
        <v>4</v>
      </c>
      <c r="BX815" s="103">
        <v>4</v>
      </c>
      <c r="BY815" s="104">
        <v>54</v>
      </c>
      <c r="BZ815" s="103">
        <v>10</v>
      </c>
      <c r="CA815" s="103">
        <v>14</v>
      </c>
      <c r="CB815" s="104">
        <v>400</v>
      </c>
      <c r="CC815" s="103">
        <v>13</v>
      </c>
      <c r="CD815" s="104">
        <v>400</v>
      </c>
      <c r="CE815" s="104">
        <v>11200</v>
      </c>
      <c r="CF815" s="104">
        <v>300</v>
      </c>
      <c r="CG815" s="104">
        <v>0</v>
      </c>
      <c r="CH815" s="104">
        <v>942</v>
      </c>
      <c r="CI815" s="104">
        <v>3192</v>
      </c>
      <c r="CJ815" s="104">
        <v>8008</v>
      </c>
      <c r="CK815" s="105">
        <v>0.65</v>
      </c>
      <c r="CL815" s="106" t="s">
        <v>66</v>
      </c>
      <c r="CN815" s="100">
        <f>AVERAGE(CE$6:CE815)</f>
        <v>7526.9135802469136</v>
      </c>
      <c r="CO815" s="100">
        <f>AVERAGE(CI$6:CI815)</f>
        <v>2087.5469135802468</v>
      </c>
      <c r="CP815" s="100">
        <f>AVERAGE(CJ$6:CJ815)</f>
        <v>5439.3666666666668</v>
      </c>
    </row>
    <row r="816" spans="2:94" ht="16" x14ac:dyDescent="0.2">
      <c r="B816" s="103">
        <v>811</v>
      </c>
      <c r="C816" s="103">
        <v>4</v>
      </c>
      <c r="D816" s="103">
        <v>4</v>
      </c>
      <c r="E816" s="103">
        <v>3</v>
      </c>
      <c r="F816" s="104">
        <v>27</v>
      </c>
      <c r="G816" s="103">
        <v>5</v>
      </c>
      <c r="H816" s="103">
        <v>8</v>
      </c>
      <c r="I816" s="104">
        <v>1800</v>
      </c>
      <c r="J816" s="103">
        <v>4</v>
      </c>
      <c r="K816" s="104">
        <v>600</v>
      </c>
      <c r="L816" s="104">
        <v>4200</v>
      </c>
      <c r="M816" s="104">
        <v>500</v>
      </c>
      <c r="N816" s="104">
        <v>0</v>
      </c>
      <c r="O816" s="104">
        <v>348</v>
      </c>
      <c r="P816" s="104">
        <v>1448</v>
      </c>
      <c r="Q816" s="104">
        <v>2752</v>
      </c>
      <c r="R816" s="105">
        <v>0.2</v>
      </c>
      <c r="S816" s="106" t="s">
        <v>66</v>
      </c>
      <c r="U816" s="100">
        <f>AVERAGE(L$6:L816)</f>
        <v>4223.4895191122068</v>
      </c>
      <c r="V816" s="100">
        <f>AVERAGE(P$6:P816)</f>
        <v>1882.8064118372379</v>
      </c>
      <c r="W816" s="100">
        <f>AVERAGE(Q$6:Q816)</f>
        <v>2340.6831072749692</v>
      </c>
      <c r="X816" s="6"/>
      <c r="Z816" s="103">
        <v>811</v>
      </c>
      <c r="AA816" s="103">
        <v>5</v>
      </c>
      <c r="AB816" s="103">
        <v>3</v>
      </c>
      <c r="AC816" s="103">
        <v>3</v>
      </c>
      <c r="AD816" s="104">
        <v>56</v>
      </c>
      <c r="AE816" s="103">
        <v>6</v>
      </c>
      <c r="AF816" s="103">
        <v>9</v>
      </c>
      <c r="AG816" s="104">
        <v>3000</v>
      </c>
      <c r="AH816" s="103">
        <v>4</v>
      </c>
      <c r="AI816" s="104">
        <v>450</v>
      </c>
      <c r="AJ816" s="104">
        <v>5850</v>
      </c>
      <c r="AK816" s="104">
        <v>500</v>
      </c>
      <c r="AL816" s="104">
        <v>0</v>
      </c>
      <c r="AM816" s="104">
        <v>464</v>
      </c>
      <c r="AN816" s="104">
        <v>1564</v>
      </c>
      <c r="AO816" s="104">
        <v>4286</v>
      </c>
      <c r="AP816" s="105">
        <v>0.2</v>
      </c>
      <c r="AQ816" s="106" t="s">
        <v>66</v>
      </c>
      <c r="AS816" s="100">
        <f>AVERAGE(AJ$6:AJ816)</f>
        <v>6127.4352651048093</v>
      </c>
      <c r="AT816" s="100">
        <f>AVERAGE(AN$6:AN816)</f>
        <v>2134.6794081381013</v>
      </c>
      <c r="AU816" s="100">
        <f>AVERAGE(AO$6:AO816)</f>
        <v>3992.7558569667076</v>
      </c>
      <c r="AV816" s="6"/>
      <c r="AX816" s="103">
        <v>811</v>
      </c>
      <c r="AY816" s="103">
        <v>0</v>
      </c>
      <c r="AZ816" s="103">
        <v>4</v>
      </c>
      <c r="BA816" s="103">
        <v>3</v>
      </c>
      <c r="BB816" s="104">
        <v>42</v>
      </c>
      <c r="BC816" s="103">
        <v>6</v>
      </c>
      <c r="BD816" s="103">
        <v>9</v>
      </c>
      <c r="BE816" s="104">
        <v>0</v>
      </c>
      <c r="BF816" s="103">
        <v>9</v>
      </c>
      <c r="BG816" s="104">
        <v>400</v>
      </c>
      <c r="BH816" s="104">
        <v>7600</v>
      </c>
      <c r="BI816" s="104">
        <v>300</v>
      </c>
      <c r="BJ816" s="104">
        <v>0</v>
      </c>
      <c r="BK816" s="104">
        <v>618</v>
      </c>
      <c r="BL816" s="104">
        <v>2268</v>
      </c>
      <c r="BM816" s="104">
        <v>5332</v>
      </c>
      <c r="BN816" s="105">
        <v>0.45</v>
      </c>
      <c r="BO816" s="106" t="str">
        <v>No</v>
      </c>
      <c r="BQ816" s="100">
        <f>AVERAGE(BH$6:BH816)</f>
        <v>7452.034525277435</v>
      </c>
      <c r="BR816" s="100">
        <f>AVERAGE(BL$6:BL816)</f>
        <v>2069.1319358816277</v>
      </c>
      <c r="BS816" s="100">
        <f>AVERAGE(BM$6:BM816)</f>
        <v>5382.9025893958078</v>
      </c>
      <c r="BT816" s="6"/>
      <c r="BU816" s="103">
        <v>811</v>
      </c>
      <c r="BV816" s="103">
        <v>1</v>
      </c>
      <c r="BW816" s="103">
        <v>1</v>
      </c>
      <c r="BX816" s="103">
        <v>4</v>
      </c>
      <c r="BY816" s="104">
        <v>55</v>
      </c>
      <c r="BZ816" s="103">
        <v>5</v>
      </c>
      <c r="CA816" s="103">
        <v>9</v>
      </c>
      <c r="CB816" s="104">
        <v>400</v>
      </c>
      <c r="CC816" s="103">
        <v>8</v>
      </c>
      <c r="CD816" s="104">
        <v>100</v>
      </c>
      <c r="CE816" s="104">
        <v>6900</v>
      </c>
      <c r="CF816" s="104">
        <v>300</v>
      </c>
      <c r="CG816" s="104">
        <v>0</v>
      </c>
      <c r="CH816" s="104">
        <v>680</v>
      </c>
      <c r="CI816" s="104">
        <v>2180</v>
      </c>
      <c r="CJ816" s="104">
        <v>4720</v>
      </c>
      <c r="CK816" s="105">
        <v>0.4</v>
      </c>
      <c r="CL816" s="106" t="s">
        <v>66</v>
      </c>
      <c r="CN816" s="100">
        <f>AVERAGE(CE$6:CE816)</f>
        <v>7526.1405672009869</v>
      </c>
      <c r="CO816" s="100">
        <f>AVERAGE(CI$6:CI816)</f>
        <v>2087.6609124537608</v>
      </c>
      <c r="CP816" s="100">
        <f>AVERAGE(CJ$6:CJ816)</f>
        <v>5438.479654747226</v>
      </c>
    </row>
    <row r="817" spans="2:94" ht="16" x14ac:dyDescent="0.2">
      <c r="B817" s="103">
        <v>812</v>
      </c>
      <c r="C817" s="103">
        <v>4</v>
      </c>
      <c r="D817" s="103">
        <v>2</v>
      </c>
      <c r="E817" s="103">
        <v>4</v>
      </c>
      <c r="F817" s="104">
        <v>51</v>
      </c>
      <c r="G817" s="103">
        <v>7</v>
      </c>
      <c r="H817" s="103">
        <v>11</v>
      </c>
      <c r="I817" s="104">
        <v>1800</v>
      </c>
      <c r="J817" s="103">
        <v>7</v>
      </c>
      <c r="K817" s="104">
        <v>300</v>
      </c>
      <c r="L817" s="104">
        <v>5250</v>
      </c>
      <c r="M817" s="104">
        <v>500</v>
      </c>
      <c r="N817" s="104">
        <v>0</v>
      </c>
      <c r="O817" s="104">
        <v>597</v>
      </c>
      <c r="P817" s="104">
        <v>2147</v>
      </c>
      <c r="Q817" s="104">
        <v>3103</v>
      </c>
      <c r="R817" s="105">
        <v>0.35</v>
      </c>
      <c r="S817" s="106" t="s">
        <v>66</v>
      </c>
      <c r="U817" s="100">
        <f>AVERAGE(L$6:L817)</f>
        <v>4224.7536945812808</v>
      </c>
      <c r="V817" s="100">
        <f>AVERAGE(P$6:P817)</f>
        <v>1883.1317733990147</v>
      </c>
      <c r="W817" s="100">
        <f>AVERAGE(Q$6:Q817)</f>
        <v>2341.6219211822659</v>
      </c>
      <c r="X817" s="6"/>
      <c r="Z817" s="103">
        <v>812</v>
      </c>
      <c r="AA817" s="103">
        <v>1</v>
      </c>
      <c r="AB817" s="103">
        <v>3</v>
      </c>
      <c r="AC817" s="103">
        <v>1</v>
      </c>
      <c r="AD817" s="104">
        <v>41</v>
      </c>
      <c r="AE817" s="103">
        <v>4</v>
      </c>
      <c r="AF817" s="103">
        <v>5</v>
      </c>
      <c r="AG817" s="104">
        <v>600</v>
      </c>
      <c r="AH817" s="103">
        <v>4</v>
      </c>
      <c r="AI817" s="104">
        <v>450</v>
      </c>
      <c r="AJ817" s="104">
        <v>3450</v>
      </c>
      <c r="AK817" s="104">
        <v>500</v>
      </c>
      <c r="AL817" s="104">
        <v>0</v>
      </c>
      <c r="AM817" s="104">
        <v>404</v>
      </c>
      <c r="AN817" s="104">
        <v>1504</v>
      </c>
      <c r="AO817" s="104">
        <v>1946</v>
      </c>
      <c r="AP817" s="105">
        <v>0.2</v>
      </c>
      <c r="AQ817" s="106" t="s">
        <v>66</v>
      </c>
      <c r="AS817" s="100">
        <f>AVERAGE(AJ$6:AJ817)</f>
        <v>6124.1379310344828</v>
      </c>
      <c r="AT817" s="100">
        <f>AVERAGE(AN$6:AN817)</f>
        <v>2133.902709359606</v>
      </c>
      <c r="AU817" s="100">
        <f>AVERAGE(AO$6:AO817)</f>
        <v>3990.2352216748768</v>
      </c>
      <c r="AV817" s="6"/>
      <c r="AX817" s="103">
        <v>812</v>
      </c>
      <c r="AY817" s="103">
        <v>0</v>
      </c>
      <c r="AZ817" s="103">
        <v>2</v>
      </c>
      <c r="BA817" s="103">
        <v>4</v>
      </c>
      <c r="BB817" s="104">
        <v>3</v>
      </c>
      <c r="BC817" s="103">
        <v>10</v>
      </c>
      <c r="BD817" s="103">
        <v>14</v>
      </c>
      <c r="BE817" s="104">
        <v>0</v>
      </c>
      <c r="BF817" s="103">
        <v>14</v>
      </c>
      <c r="BG817" s="104">
        <v>200</v>
      </c>
      <c r="BH817" s="104">
        <v>11400</v>
      </c>
      <c r="BI817" s="104">
        <v>300</v>
      </c>
      <c r="BJ817" s="104">
        <v>0</v>
      </c>
      <c r="BK817" s="104">
        <v>282</v>
      </c>
      <c r="BL817" s="104">
        <v>2682</v>
      </c>
      <c r="BM817" s="104">
        <v>8718</v>
      </c>
      <c r="BN817" s="105">
        <v>0.7</v>
      </c>
      <c r="BO817" s="106" t="str">
        <v>No</v>
      </c>
      <c r="BQ817" s="100">
        <f>AVERAGE(BH$6:BH817)</f>
        <v>7456.8965517241377</v>
      </c>
      <c r="BR817" s="100">
        <f>AVERAGE(BL$6:BL817)</f>
        <v>2069.886699507389</v>
      </c>
      <c r="BS817" s="100">
        <f>AVERAGE(BM$6:BM817)</f>
        <v>5387.0098522167491</v>
      </c>
      <c r="BT817" s="6"/>
      <c r="BU817" s="103">
        <v>812</v>
      </c>
      <c r="BV817" s="103">
        <v>1</v>
      </c>
      <c r="BW817" s="103">
        <v>1</v>
      </c>
      <c r="BX817" s="103">
        <v>1</v>
      </c>
      <c r="BY817" s="104">
        <v>70</v>
      </c>
      <c r="BZ817" s="103">
        <v>8</v>
      </c>
      <c r="CA817" s="103">
        <v>9</v>
      </c>
      <c r="CB817" s="104">
        <v>400</v>
      </c>
      <c r="CC817" s="103">
        <v>8</v>
      </c>
      <c r="CD817" s="104">
        <v>100</v>
      </c>
      <c r="CE817" s="104">
        <v>6900</v>
      </c>
      <c r="CF817" s="104">
        <v>300</v>
      </c>
      <c r="CG817" s="104">
        <v>0</v>
      </c>
      <c r="CH817" s="104">
        <v>800</v>
      </c>
      <c r="CI817" s="104">
        <v>2300</v>
      </c>
      <c r="CJ817" s="104">
        <v>4600</v>
      </c>
      <c r="CK817" s="105">
        <v>0.4</v>
      </c>
      <c r="CL817" s="106" t="s">
        <v>66</v>
      </c>
      <c r="CN817" s="100">
        <f>AVERAGE(CE$6:CE817)</f>
        <v>7525.3694581280788</v>
      </c>
      <c r="CO817" s="100">
        <f>AVERAGE(CI$6:CI817)</f>
        <v>2087.9224137931033</v>
      </c>
      <c r="CP817" s="100">
        <f>AVERAGE(CJ$6:CJ817)</f>
        <v>5437.4470443349755</v>
      </c>
    </row>
    <row r="818" spans="2:94" ht="16" x14ac:dyDescent="0.2">
      <c r="B818" s="103">
        <v>813</v>
      </c>
      <c r="C818" s="103">
        <v>4</v>
      </c>
      <c r="D818" s="103">
        <v>3</v>
      </c>
      <c r="E818" s="103">
        <v>2</v>
      </c>
      <c r="F818" s="104">
        <v>33</v>
      </c>
      <c r="G818" s="103">
        <v>7</v>
      </c>
      <c r="H818" s="103">
        <v>9</v>
      </c>
      <c r="I818" s="104">
        <v>1800</v>
      </c>
      <c r="J818" s="103">
        <v>5</v>
      </c>
      <c r="K818" s="104">
        <v>450</v>
      </c>
      <c r="L818" s="104">
        <v>4500</v>
      </c>
      <c r="M818" s="104">
        <v>500</v>
      </c>
      <c r="N818" s="104">
        <v>0</v>
      </c>
      <c r="O818" s="104">
        <v>405</v>
      </c>
      <c r="P818" s="104">
        <v>1655</v>
      </c>
      <c r="Q818" s="104">
        <v>2845</v>
      </c>
      <c r="R818" s="105">
        <v>0.25</v>
      </c>
      <c r="S818" s="106" t="s">
        <v>66</v>
      </c>
      <c r="U818" s="100">
        <f>AVERAGE(L$6:L818)</f>
        <v>4225.0922509225093</v>
      </c>
      <c r="V818" s="100">
        <f>AVERAGE(P$6:P818)</f>
        <v>1882.851168511685</v>
      </c>
      <c r="W818" s="100">
        <f>AVERAGE(Q$6:Q818)</f>
        <v>2342.2410824108242</v>
      </c>
      <c r="X818" s="6"/>
      <c r="Z818" s="103">
        <v>813</v>
      </c>
      <c r="AA818" s="103">
        <v>0</v>
      </c>
      <c r="AB818" s="103">
        <v>2</v>
      </c>
      <c r="AC818" s="103">
        <v>2</v>
      </c>
      <c r="AD818" s="104">
        <v>60</v>
      </c>
      <c r="AE818" s="103">
        <v>7</v>
      </c>
      <c r="AF818" s="103">
        <v>9</v>
      </c>
      <c r="AG818" s="104">
        <v>0</v>
      </c>
      <c r="AH818" s="103">
        <v>9</v>
      </c>
      <c r="AI818" s="104">
        <v>300</v>
      </c>
      <c r="AJ818" s="104">
        <v>5700</v>
      </c>
      <c r="AK818" s="104">
        <v>500</v>
      </c>
      <c r="AL818" s="104">
        <v>0</v>
      </c>
      <c r="AM818" s="104">
        <v>780</v>
      </c>
      <c r="AN818" s="104">
        <v>2630</v>
      </c>
      <c r="AO818" s="104">
        <v>3070</v>
      </c>
      <c r="AP818" s="105">
        <v>0.45</v>
      </c>
      <c r="AQ818" s="106" t="s">
        <v>66</v>
      </c>
      <c r="AS818" s="100">
        <f>AVERAGE(AJ$6:AJ818)</f>
        <v>6123.6162361623619</v>
      </c>
      <c r="AT818" s="100">
        <f>AVERAGE(AN$6:AN818)</f>
        <v>2134.5129151291512</v>
      </c>
      <c r="AU818" s="100">
        <f>AVERAGE(AO$6:AO818)</f>
        <v>3989.1033210332102</v>
      </c>
      <c r="AV818" s="6"/>
      <c r="AX818" s="103">
        <v>813</v>
      </c>
      <c r="AY818" s="103">
        <v>1</v>
      </c>
      <c r="AZ818" s="103">
        <v>2</v>
      </c>
      <c r="BA818" s="103">
        <v>3</v>
      </c>
      <c r="BB818" s="104">
        <v>48</v>
      </c>
      <c r="BC818" s="103">
        <v>9</v>
      </c>
      <c r="BD818" s="103">
        <v>12</v>
      </c>
      <c r="BE818" s="104">
        <v>400</v>
      </c>
      <c r="BF818" s="103">
        <v>11</v>
      </c>
      <c r="BG818" s="104">
        <v>200</v>
      </c>
      <c r="BH818" s="104">
        <v>9400</v>
      </c>
      <c r="BI818" s="104">
        <v>300</v>
      </c>
      <c r="BJ818" s="104">
        <v>0</v>
      </c>
      <c r="BK818" s="104">
        <v>768</v>
      </c>
      <c r="BL818" s="104">
        <v>2718</v>
      </c>
      <c r="BM818" s="104">
        <v>6682</v>
      </c>
      <c r="BN818" s="105">
        <v>0.55000000000000004</v>
      </c>
      <c r="BO818" s="106" t="str">
        <v>No</v>
      </c>
      <c r="BQ818" s="100">
        <f>AVERAGE(BH$6:BH818)</f>
        <v>7459.2865928659285</v>
      </c>
      <c r="BR818" s="100">
        <f>AVERAGE(BL$6:BL818)</f>
        <v>2070.6838868388686</v>
      </c>
      <c r="BS818" s="100">
        <f>AVERAGE(BM$6:BM818)</f>
        <v>5388.6027060270599</v>
      </c>
      <c r="BT818" s="6"/>
      <c r="BU818" s="103">
        <v>813</v>
      </c>
      <c r="BV818" s="103">
        <v>3</v>
      </c>
      <c r="BW818" s="103">
        <v>3</v>
      </c>
      <c r="BX818" s="103">
        <v>3</v>
      </c>
      <c r="BY818" s="104">
        <v>52</v>
      </c>
      <c r="BZ818" s="103">
        <v>5</v>
      </c>
      <c r="CA818" s="103">
        <v>8</v>
      </c>
      <c r="CB818" s="104">
        <v>1200</v>
      </c>
      <c r="CC818" s="103">
        <v>5</v>
      </c>
      <c r="CD818" s="104">
        <v>300</v>
      </c>
      <c r="CE818" s="104">
        <v>5500</v>
      </c>
      <c r="CF818" s="104">
        <v>300</v>
      </c>
      <c r="CG818" s="104">
        <v>0</v>
      </c>
      <c r="CH818" s="104">
        <v>500</v>
      </c>
      <c r="CI818" s="104">
        <v>1550</v>
      </c>
      <c r="CJ818" s="104">
        <v>3950</v>
      </c>
      <c r="CK818" s="105">
        <v>0.25</v>
      </c>
      <c r="CL818" s="106" t="s">
        <v>66</v>
      </c>
      <c r="CN818" s="100">
        <f>AVERAGE(CE$6:CE818)</f>
        <v>7522.8782287822878</v>
      </c>
      <c r="CO818" s="100">
        <f>AVERAGE(CI$6:CI818)</f>
        <v>2087.260762607626</v>
      </c>
      <c r="CP818" s="100">
        <f>AVERAGE(CJ$6:CJ818)</f>
        <v>5435.6174661746618</v>
      </c>
    </row>
    <row r="819" spans="2:94" ht="16" x14ac:dyDescent="0.2">
      <c r="B819" s="103">
        <v>814</v>
      </c>
      <c r="C819" s="103">
        <v>5</v>
      </c>
      <c r="D819" s="103">
        <v>1</v>
      </c>
      <c r="E819" s="103">
        <v>2</v>
      </c>
      <c r="F819" s="104">
        <v>67</v>
      </c>
      <c r="G819" s="103">
        <v>6</v>
      </c>
      <c r="H819" s="103">
        <v>8</v>
      </c>
      <c r="I819" s="104">
        <v>2250</v>
      </c>
      <c r="J819" s="103">
        <v>3</v>
      </c>
      <c r="K819" s="104">
        <v>150</v>
      </c>
      <c r="L819" s="104">
        <v>3750</v>
      </c>
      <c r="M819" s="104">
        <v>500</v>
      </c>
      <c r="N819" s="104">
        <v>0</v>
      </c>
      <c r="O819" s="104">
        <v>441</v>
      </c>
      <c r="P819" s="104">
        <v>1391</v>
      </c>
      <c r="Q819" s="104">
        <v>2359</v>
      </c>
      <c r="R819" s="105">
        <v>0.15</v>
      </c>
      <c r="S819" s="106" t="s">
        <v>66</v>
      </c>
      <c r="U819" s="100">
        <f>AVERAGE(L$6:L819)</f>
        <v>4224.5085995085992</v>
      </c>
      <c r="V819" s="100">
        <f>AVERAGE(P$6:P819)</f>
        <v>1882.2469287469287</v>
      </c>
      <c r="W819" s="100">
        <f>AVERAGE(Q$6:Q819)</f>
        <v>2342.2616707616708</v>
      </c>
      <c r="X819" s="6"/>
      <c r="Z819" s="103">
        <v>814</v>
      </c>
      <c r="AA819" s="103">
        <v>1</v>
      </c>
      <c r="AB819" s="103">
        <v>3</v>
      </c>
      <c r="AC819" s="103">
        <v>3</v>
      </c>
      <c r="AD819" s="104">
        <v>81</v>
      </c>
      <c r="AE819" s="103">
        <v>7</v>
      </c>
      <c r="AF819" s="103">
        <v>10</v>
      </c>
      <c r="AG819" s="104">
        <v>600</v>
      </c>
      <c r="AH819" s="103">
        <v>9</v>
      </c>
      <c r="AI819" s="104">
        <v>450</v>
      </c>
      <c r="AJ819" s="104">
        <v>6450</v>
      </c>
      <c r="AK819" s="104">
        <v>500</v>
      </c>
      <c r="AL819" s="104">
        <v>0</v>
      </c>
      <c r="AM819" s="104">
        <v>969</v>
      </c>
      <c r="AN819" s="104">
        <v>2819</v>
      </c>
      <c r="AO819" s="104">
        <v>3631</v>
      </c>
      <c r="AP819" s="105">
        <v>0.45</v>
      </c>
      <c r="AQ819" s="106" t="s">
        <v>66</v>
      </c>
      <c r="AS819" s="100">
        <f>AVERAGE(AJ$6:AJ819)</f>
        <v>6124.0171990171993</v>
      </c>
      <c r="AT819" s="100">
        <f>AVERAGE(AN$6:AN819)</f>
        <v>2135.3538083538083</v>
      </c>
      <c r="AU819" s="100">
        <f>AVERAGE(AO$6:AO819)</f>
        <v>3988.6633906633906</v>
      </c>
      <c r="AV819" s="6"/>
      <c r="AX819" s="103">
        <v>814</v>
      </c>
      <c r="AY819" s="103">
        <v>0</v>
      </c>
      <c r="AZ819" s="103">
        <v>3</v>
      </c>
      <c r="BA819" s="103">
        <v>5</v>
      </c>
      <c r="BB819" s="104">
        <v>3</v>
      </c>
      <c r="BC819" s="103">
        <v>9</v>
      </c>
      <c r="BD819" s="103">
        <v>14</v>
      </c>
      <c r="BE819" s="104">
        <v>0</v>
      </c>
      <c r="BF819" s="103">
        <v>14</v>
      </c>
      <c r="BG819" s="104">
        <v>300</v>
      </c>
      <c r="BH819" s="104">
        <v>11500</v>
      </c>
      <c r="BI819" s="104">
        <v>300</v>
      </c>
      <c r="BJ819" s="104">
        <v>0</v>
      </c>
      <c r="BK819" s="104">
        <v>282</v>
      </c>
      <c r="BL819" s="104">
        <v>2682</v>
      </c>
      <c r="BM819" s="104">
        <v>8818</v>
      </c>
      <c r="BN819" s="105">
        <v>0.7</v>
      </c>
      <c r="BO819" s="106" t="str">
        <v>No</v>
      </c>
      <c r="BQ819" s="100">
        <f>AVERAGE(BH$6:BH819)</f>
        <v>7464.2506142506145</v>
      </c>
      <c r="BR819" s="100">
        <f>AVERAGE(BL$6:BL819)</f>
        <v>2071.4348894348896</v>
      </c>
      <c r="BS819" s="100">
        <f>AVERAGE(BM$6:BM819)</f>
        <v>5392.8157248157249</v>
      </c>
      <c r="BT819" s="6"/>
      <c r="BU819" s="103">
        <v>814</v>
      </c>
      <c r="BV819" s="103">
        <v>2</v>
      </c>
      <c r="BW819" s="103">
        <v>4</v>
      </c>
      <c r="BX819" s="103">
        <v>3</v>
      </c>
      <c r="BY819" s="104">
        <v>15</v>
      </c>
      <c r="BZ819" s="103">
        <v>6</v>
      </c>
      <c r="CA819" s="103">
        <v>9</v>
      </c>
      <c r="CB819" s="104">
        <v>800</v>
      </c>
      <c r="CC819" s="103">
        <v>7</v>
      </c>
      <c r="CD819" s="104">
        <v>400</v>
      </c>
      <c r="CE819" s="104">
        <v>6800</v>
      </c>
      <c r="CF819" s="104">
        <v>300</v>
      </c>
      <c r="CG819" s="104">
        <v>0</v>
      </c>
      <c r="CH819" s="104">
        <v>345</v>
      </c>
      <c r="CI819" s="104">
        <v>1695</v>
      </c>
      <c r="CJ819" s="104">
        <v>5105</v>
      </c>
      <c r="CK819" s="105">
        <v>0.35</v>
      </c>
      <c r="CL819" s="106" t="s">
        <v>66</v>
      </c>
      <c r="CN819" s="100">
        <f>AVERAGE(CE$6:CE819)</f>
        <v>7521.9901719901718</v>
      </c>
      <c r="CO819" s="100">
        <f>AVERAGE(CI$6:CI819)</f>
        <v>2086.7788697788696</v>
      </c>
      <c r="CP819" s="100">
        <f>AVERAGE(CJ$6:CJ819)</f>
        <v>5435.2113022113026</v>
      </c>
    </row>
    <row r="820" spans="2:94" ht="16" x14ac:dyDescent="0.2">
      <c r="B820" s="103">
        <v>815</v>
      </c>
      <c r="C820" s="103">
        <v>5</v>
      </c>
      <c r="D820" s="103">
        <v>2</v>
      </c>
      <c r="E820" s="103">
        <v>2</v>
      </c>
      <c r="F820" s="104">
        <v>45</v>
      </c>
      <c r="G820" s="103">
        <v>6</v>
      </c>
      <c r="H820" s="103">
        <v>8</v>
      </c>
      <c r="I820" s="104">
        <v>2250</v>
      </c>
      <c r="J820" s="103">
        <v>3</v>
      </c>
      <c r="K820" s="104">
        <v>300</v>
      </c>
      <c r="L820" s="104">
        <v>3900</v>
      </c>
      <c r="M820" s="104">
        <v>500</v>
      </c>
      <c r="N820" s="104">
        <v>0</v>
      </c>
      <c r="O820" s="104">
        <v>375</v>
      </c>
      <c r="P820" s="104">
        <v>1325</v>
      </c>
      <c r="Q820" s="104">
        <v>2575</v>
      </c>
      <c r="R820" s="105">
        <v>0.15</v>
      </c>
      <c r="S820" s="106" t="s">
        <v>66</v>
      </c>
      <c r="U820" s="100">
        <f>AVERAGE(L$6:L820)</f>
        <v>4224.1104294478528</v>
      </c>
      <c r="V820" s="100">
        <f>AVERAGE(P$6:P820)</f>
        <v>1881.5631901840491</v>
      </c>
      <c r="W820" s="100">
        <f>AVERAGE(Q$6:Q820)</f>
        <v>2342.5472392638035</v>
      </c>
      <c r="X820" s="6"/>
      <c r="Z820" s="103">
        <v>815</v>
      </c>
      <c r="AA820" s="103">
        <v>1</v>
      </c>
      <c r="AB820" s="103">
        <v>1</v>
      </c>
      <c r="AC820" s="103">
        <v>2</v>
      </c>
      <c r="AD820" s="104">
        <v>55</v>
      </c>
      <c r="AE820" s="103">
        <v>9</v>
      </c>
      <c r="AF820" s="103">
        <v>11</v>
      </c>
      <c r="AG820" s="104">
        <v>600</v>
      </c>
      <c r="AH820" s="103">
        <v>10</v>
      </c>
      <c r="AI820" s="104">
        <v>150</v>
      </c>
      <c r="AJ820" s="104">
        <v>6750</v>
      </c>
      <c r="AK820" s="104">
        <v>500</v>
      </c>
      <c r="AL820" s="104">
        <v>0</v>
      </c>
      <c r="AM820" s="104">
        <v>790</v>
      </c>
      <c r="AN820" s="104">
        <v>2790</v>
      </c>
      <c r="AO820" s="104">
        <v>3960</v>
      </c>
      <c r="AP820" s="105">
        <v>0.5</v>
      </c>
      <c r="AQ820" s="106" t="s">
        <v>66</v>
      </c>
      <c r="AS820" s="100">
        <f>AVERAGE(AJ$6:AJ820)</f>
        <v>6124.7852760736196</v>
      </c>
      <c r="AT820" s="100">
        <f>AVERAGE(AN$6:AN820)</f>
        <v>2136.1570552147241</v>
      </c>
      <c r="AU820" s="100">
        <f>AVERAGE(AO$6:AO820)</f>
        <v>3988.6282208588959</v>
      </c>
      <c r="AV820" s="6"/>
      <c r="AX820" s="103">
        <v>815</v>
      </c>
      <c r="AY820" s="103">
        <v>4</v>
      </c>
      <c r="AZ820" s="103">
        <v>3</v>
      </c>
      <c r="BA820" s="103">
        <v>5</v>
      </c>
      <c r="BB820" s="104">
        <v>35</v>
      </c>
      <c r="BC820" s="103">
        <v>9</v>
      </c>
      <c r="BD820" s="103">
        <v>14</v>
      </c>
      <c r="BE820" s="104">
        <v>1600</v>
      </c>
      <c r="BF820" s="103">
        <v>10</v>
      </c>
      <c r="BG820" s="104">
        <v>300</v>
      </c>
      <c r="BH820" s="104">
        <v>9900</v>
      </c>
      <c r="BI820" s="104">
        <v>300</v>
      </c>
      <c r="BJ820" s="104">
        <v>0</v>
      </c>
      <c r="BK820" s="104">
        <v>590</v>
      </c>
      <c r="BL820" s="104">
        <v>2390</v>
      </c>
      <c r="BM820" s="104">
        <v>7510</v>
      </c>
      <c r="BN820" s="105">
        <v>0.5</v>
      </c>
      <c r="BO820" s="106" t="str">
        <v>No</v>
      </c>
      <c r="BQ820" s="100">
        <f>AVERAGE(BH$6:BH820)</f>
        <v>7467.2392638036808</v>
      </c>
      <c r="BR820" s="100">
        <f>AVERAGE(BL$6:BL820)</f>
        <v>2071.8257668711658</v>
      </c>
      <c r="BS820" s="100">
        <f>AVERAGE(BM$6:BM820)</f>
        <v>5395.413496932515</v>
      </c>
      <c r="BT820" s="6"/>
      <c r="BU820" s="103">
        <v>815</v>
      </c>
      <c r="BV820" s="103">
        <v>3</v>
      </c>
      <c r="BW820" s="103">
        <v>5</v>
      </c>
      <c r="BX820" s="103">
        <v>3</v>
      </c>
      <c r="BY820" s="104">
        <v>60</v>
      </c>
      <c r="BZ820" s="103">
        <v>9</v>
      </c>
      <c r="CA820" s="103">
        <v>12</v>
      </c>
      <c r="CB820" s="104">
        <v>1200</v>
      </c>
      <c r="CC820" s="103">
        <v>9</v>
      </c>
      <c r="CD820" s="104">
        <v>500</v>
      </c>
      <c r="CE820" s="104">
        <v>8900</v>
      </c>
      <c r="CF820" s="104">
        <v>300</v>
      </c>
      <c r="CG820" s="104">
        <v>0</v>
      </c>
      <c r="CH820" s="104">
        <v>780</v>
      </c>
      <c r="CI820" s="104">
        <v>2430</v>
      </c>
      <c r="CJ820" s="104">
        <v>6470</v>
      </c>
      <c r="CK820" s="105">
        <v>0.45</v>
      </c>
      <c r="CL820" s="106" t="s">
        <v>66</v>
      </c>
      <c r="CN820" s="100">
        <f>AVERAGE(CE$6:CE820)</f>
        <v>7523.6809815950919</v>
      </c>
      <c r="CO820" s="100">
        <f>AVERAGE(CI$6:CI820)</f>
        <v>2087.1999999999998</v>
      </c>
      <c r="CP820" s="100">
        <f>AVERAGE(CJ$6:CJ820)</f>
        <v>5436.4809815950921</v>
      </c>
    </row>
    <row r="821" spans="2:94" ht="16" x14ac:dyDescent="0.2">
      <c r="B821" s="103">
        <v>816</v>
      </c>
      <c r="C821" s="103">
        <v>3</v>
      </c>
      <c r="D821" s="103">
        <v>1</v>
      </c>
      <c r="E821" s="103">
        <v>1</v>
      </c>
      <c r="F821" s="104">
        <v>62</v>
      </c>
      <c r="G821" s="103">
        <v>6</v>
      </c>
      <c r="H821" s="103">
        <v>7</v>
      </c>
      <c r="I821" s="104">
        <v>1350</v>
      </c>
      <c r="J821" s="103">
        <v>4</v>
      </c>
      <c r="K821" s="104">
        <v>150</v>
      </c>
      <c r="L821" s="104">
        <v>3300</v>
      </c>
      <c r="M821" s="104">
        <v>500</v>
      </c>
      <c r="N821" s="104">
        <v>0</v>
      </c>
      <c r="O821" s="104">
        <v>488</v>
      </c>
      <c r="P821" s="104">
        <v>1588</v>
      </c>
      <c r="Q821" s="104">
        <v>1712</v>
      </c>
      <c r="R821" s="105">
        <v>0.2</v>
      </c>
      <c r="S821" s="106" t="s">
        <v>66</v>
      </c>
      <c r="U821" s="100">
        <f>AVERAGE(L$6:L821)</f>
        <v>4222.9779411764703</v>
      </c>
      <c r="V821" s="100">
        <f>AVERAGE(P$6:P821)</f>
        <v>1881.2034313725489</v>
      </c>
      <c r="W821" s="100">
        <f>AVERAGE(Q$6:Q821)</f>
        <v>2341.7745098039218</v>
      </c>
      <c r="X821" s="6"/>
      <c r="Z821" s="103">
        <v>816</v>
      </c>
      <c r="AA821" s="103">
        <v>3</v>
      </c>
      <c r="AB821" s="103">
        <v>3</v>
      </c>
      <c r="AC821" s="103">
        <v>5</v>
      </c>
      <c r="AD821" s="104">
        <v>59</v>
      </c>
      <c r="AE821" s="103">
        <v>8</v>
      </c>
      <c r="AF821" s="103">
        <v>13</v>
      </c>
      <c r="AG821" s="104">
        <v>1800</v>
      </c>
      <c r="AH821" s="103">
        <v>10</v>
      </c>
      <c r="AI821" s="104">
        <v>450</v>
      </c>
      <c r="AJ821" s="104">
        <v>8250</v>
      </c>
      <c r="AK821" s="104">
        <v>500</v>
      </c>
      <c r="AL821" s="104">
        <v>0</v>
      </c>
      <c r="AM821" s="104">
        <v>830</v>
      </c>
      <c r="AN821" s="104">
        <v>2830</v>
      </c>
      <c r="AO821" s="104">
        <v>5420</v>
      </c>
      <c r="AP821" s="105">
        <v>0.5</v>
      </c>
      <c r="AQ821" s="106" t="s">
        <v>66</v>
      </c>
      <c r="AS821" s="100">
        <f>AVERAGE(AJ$6:AJ821)</f>
        <v>6127.3897058823532</v>
      </c>
      <c r="AT821" s="100">
        <f>AVERAGE(AN$6:AN821)</f>
        <v>2137.0073529411766</v>
      </c>
      <c r="AU821" s="100">
        <f>AVERAGE(AO$6:AO821)</f>
        <v>3990.3823529411766</v>
      </c>
      <c r="AV821" s="6"/>
      <c r="AX821" s="103">
        <v>816</v>
      </c>
      <c r="AY821" s="103">
        <v>3</v>
      </c>
      <c r="AZ821" s="103">
        <v>5</v>
      </c>
      <c r="BA821" s="103">
        <v>4</v>
      </c>
      <c r="BB821" s="104">
        <v>54</v>
      </c>
      <c r="BC821" s="103">
        <v>7</v>
      </c>
      <c r="BD821" s="103">
        <v>11</v>
      </c>
      <c r="BE821" s="104">
        <v>1200</v>
      </c>
      <c r="BF821" s="103">
        <v>8</v>
      </c>
      <c r="BG821" s="104">
        <v>500</v>
      </c>
      <c r="BH821" s="104">
        <v>8100</v>
      </c>
      <c r="BI821" s="104">
        <v>300</v>
      </c>
      <c r="BJ821" s="104">
        <v>0</v>
      </c>
      <c r="BK821" s="104">
        <v>672</v>
      </c>
      <c r="BL821" s="104">
        <v>2172</v>
      </c>
      <c r="BM821" s="104">
        <v>5928</v>
      </c>
      <c r="BN821" s="105">
        <v>0.4</v>
      </c>
      <c r="BO821" s="106" t="str">
        <v>No</v>
      </c>
      <c r="BQ821" s="100">
        <f>AVERAGE(BH$6:BH821)</f>
        <v>7468.0147058823532</v>
      </c>
      <c r="BR821" s="100">
        <f>AVERAGE(BL$6:BL821)</f>
        <v>2071.9485294117649</v>
      </c>
      <c r="BS821" s="100">
        <f>AVERAGE(BM$6:BM821)</f>
        <v>5396.0661764705883</v>
      </c>
      <c r="BT821" s="6"/>
      <c r="BU821" s="103">
        <v>816</v>
      </c>
      <c r="BV821" s="103">
        <v>2</v>
      </c>
      <c r="BW821" s="103">
        <v>4</v>
      </c>
      <c r="BX821" s="103">
        <v>2</v>
      </c>
      <c r="BY821" s="104">
        <v>64</v>
      </c>
      <c r="BZ821" s="103">
        <v>11</v>
      </c>
      <c r="CA821" s="103">
        <v>13</v>
      </c>
      <c r="CB821" s="104">
        <v>800</v>
      </c>
      <c r="CC821" s="103">
        <v>11</v>
      </c>
      <c r="CD821" s="104">
        <v>400</v>
      </c>
      <c r="CE821" s="104">
        <v>10000</v>
      </c>
      <c r="CF821" s="104">
        <v>300</v>
      </c>
      <c r="CG821" s="104">
        <v>0</v>
      </c>
      <c r="CH821" s="104">
        <v>944</v>
      </c>
      <c r="CI821" s="104">
        <v>2894</v>
      </c>
      <c r="CJ821" s="104">
        <v>7106</v>
      </c>
      <c r="CK821" s="105">
        <v>0.55000000000000004</v>
      </c>
      <c r="CL821" s="106" t="s">
        <v>66</v>
      </c>
      <c r="CN821" s="100">
        <f>AVERAGE(CE$6:CE821)</f>
        <v>7526.7156862745096</v>
      </c>
      <c r="CO821" s="100">
        <f>AVERAGE(CI$6:CI821)</f>
        <v>2088.1887254901962</v>
      </c>
      <c r="CP821" s="100">
        <f>AVERAGE(CJ$6:CJ821)</f>
        <v>5438.5269607843138</v>
      </c>
    </row>
    <row r="822" spans="2:94" ht="16" x14ac:dyDescent="0.2">
      <c r="B822" s="103">
        <v>817</v>
      </c>
      <c r="C822" s="103">
        <v>3</v>
      </c>
      <c r="D822" s="103">
        <v>3</v>
      </c>
      <c r="E822" s="103">
        <v>2</v>
      </c>
      <c r="F822" s="104">
        <v>49</v>
      </c>
      <c r="G822" s="103">
        <v>8</v>
      </c>
      <c r="H822" s="103">
        <v>10</v>
      </c>
      <c r="I822" s="104">
        <v>1350</v>
      </c>
      <c r="J822" s="103">
        <v>7</v>
      </c>
      <c r="K822" s="104">
        <v>450</v>
      </c>
      <c r="L822" s="104">
        <v>4950</v>
      </c>
      <c r="M822" s="104">
        <v>500</v>
      </c>
      <c r="N822" s="104">
        <v>0</v>
      </c>
      <c r="O822" s="104">
        <v>583</v>
      </c>
      <c r="P822" s="104">
        <v>2133</v>
      </c>
      <c r="Q822" s="104">
        <v>2817</v>
      </c>
      <c r="R822" s="105">
        <v>0.35</v>
      </c>
      <c r="S822" s="106" t="s">
        <v>66</v>
      </c>
      <c r="U822" s="100">
        <f>AVERAGE(L$6:L822)</f>
        <v>4223.8678090575277</v>
      </c>
      <c r="V822" s="100">
        <f>AVERAGE(P$6:P822)</f>
        <v>1881.5116279069769</v>
      </c>
      <c r="W822" s="100">
        <f>AVERAGE(Q$6:Q822)</f>
        <v>2342.3561811505506</v>
      </c>
      <c r="X822" s="6"/>
      <c r="Z822" s="103">
        <v>817</v>
      </c>
      <c r="AA822" s="103">
        <v>3</v>
      </c>
      <c r="AB822" s="103">
        <v>0</v>
      </c>
      <c r="AC822" s="103">
        <v>0</v>
      </c>
      <c r="AD822" s="104">
        <v>54</v>
      </c>
      <c r="AE822" s="103">
        <v>9</v>
      </c>
      <c r="AF822" s="103">
        <v>9</v>
      </c>
      <c r="AG822" s="104">
        <v>1800</v>
      </c>
      <c r="AH822" s="103">
        <v>6</v>
      </c>
      <c r="AI822" s="104">
        <v>0</v>
      </c>
      <c r="AJ822" s="104">
        <v>5400</v>
      </c>
      <c r="AK822" s="104">
        <v>500</v>
      </c>
      <c r="AL822" s="104">
        <v>0</v>
      </c>
      <c r="AM822" s="104">
        <v>564</v>
      </c>
      <c r="AN822" s="104">
        <v>1964</v>
      </c>
      <c r="AO822" s="104">
        <v>3436</v>
      </c>
      <c r="AP822" s="105">
        <v>0.3</v>
      </c>
      <c r="AQ822" s="106" t="s">
        <v>66</v>
      </c>
      <c r="AS822" s="100">
        <f>AVERAGE(AJ$6:AJ822)</f>
        <v>6126.499388004896</v>
      </c>
      <c r="AT822" s="100">
        <f>AVERAGE(AN$6:AN822)</f>
        <v>2136.795593635251</v>
      </c>
      <c r="AU822" s="100">
        <f>AVERAGE(AO$6:AO822)</f>
        <v>3989.703794369645</v>
      </c>
      <c r="AV822" s="6"/>
      <c r="AX822" s="103">
        <v>817</v>
      </c>
      <c r="AY822" s="103">
        <v>3</v>
      </c>
      <c r="AZ822" s="103">
        <v>3</v>
      </c>
      <c r="BA822" s="103">
        <v>3</v>
      </c>
      <c r="BB822" s="104">
        <v>57</v>
      </c>
      <c r="BC822" s="103">
        <v>11</v>
      </c>
      <c r="BD822" s="103">
        <v>14</v>
      </c>
      <c r="BE822" s="104">
        <v>1200</v>
      </c>
      <c r="BF822" s="103">
        <v>11</v>
      </c>
      <c r="BG822" s="104">
        <v>300</v>
      </c>
      <c r="BH822" s="104">
        <v>10300</v>
      </c>
      <c r="BI822" s="104">
        <v>300</v>
      </c>
      <c r="BJ822" s="104">
        <v>0</v>
      </c>
      <c r="BK822" s="104">
        <v>867</v>
      </c>
      <c r="BL822" s="104">
        <v>2817</v>
      </c>
      <c r="BM822" s="104">
        <v>7483</v>
      </c>
      <c r="BN822" s="105">
        <v>0.55000000000000004</v>
      </c>
      <c r="BO822" s="106" t="str">
        <v>No</v>
      </c>
      <c r="BQ822" s="100">
        <f>AVERAGE(BH$6:BH822)</f>
        <v>7471.4810281517748</v>
      </c>
      <c r="BR822" s="100">
        <f>AVERAGE(BL$6:BL822)</f>
        <v>2072.8604651162791</v>
      </c>
      <c r="BS822" s="100">
        <f>AVERAGE(BM$6:BM822)</f>
        <v>5398.6205630354962</v>
      </c>
      <c r="BT822" s="6"/>
      <c r="BU822" s="103">
        <v>817</v>
      </c>
      <c r="BV822" s="103">
        <v>3</v>
      </c>
      <c r="BW822" s="103">
        <v>2</v>
      </c>
      <c r="BX822" s="103">
        <v>2</v>
      </c>
      <c r="BY822" s="104">
        <v>65</v>
      </c>
      <c r="BZ822" s="103">
        <v>9</v>
      </c>
      <c r="CA822" s="103">
        <v>11</v>
      </c>
      <c r="CB822" s="104">
        <v>1200</v>
      </c>
      <c r="CC822" s="103">
        <v>8</v>
      </c>
      <c r="CD822" s="104">
        <v>200</v>
      </c>
      <c r="CE822" s="104">
        <v>7800</v>
      </c>
      <c r="CF822" s="104">
        <v>300</v>
      </c>
      <c r="CG822" s="104">
        <v>0</v>
      </c>
      <c r="CH822" s="104">
        <v>760</v>
      </c>
      <c r="CI822" s="104">
        <v>2260</v>
      </c>
      <c r="CJ822" s="104">
        <v>5540</v>
      </c>
      <c r="CK822" s="105">
        <v>0.4</v>
      </c>
      <c r="CL822" s="106" t="s">
        <v>66</v>
      </c>
      <c r="CN822" s="100">
        <f>AVERAGE(CE$6:CE822)</f>
        <v>7527.0501835985315</v>
      </c>
      <c r="CO822" s="100">
        <f>AVERAGE(CI$6:CI822)</f>
        <v>2088.3990208078335</v>
      </c>
      <c r="CP822" s="100">
        <f>AVERAGE(CJ$6:CJ822)</f>
        <v>5438.6511627906975</v>
      </c>
    </row>
    <row r="823" spans="2:94" ht="16" x14ac:dyDescent="0.2">
      <c r="B823" s="103">
        <v>818</v>
      </c>
      <c r="C823" s="103">
        <v>4</v>
      </c>
      <c r="D823" s="103">
        <v>3</v>
      </c>
      <c r="E823" s="103">
        <v>3</v>
      </c>
      <c r="F823" s="104">
        <v>33</v>
      </c>
      <c r="G823" s="103">
        <v>5</v>
      </c>
      <c r="H823" s="103">
        <v>8</v>
      </c>
      <c r="I823" s="104">
        <v>1800</v>
      </c>
      <c r="J823" s="103">
        <v>4</v>
      </c>
      <c r="K823" s="104">
        <v>450</v>
      </c>
      <c r="L823" s="104">
        <v>4050</v>
      </c>
      <c r="M823" s="104">
        <v>500</v>
      </c>
      <c r="N823" s="104">
        <v>0</v>
      </c>
      <c r="O823" s="104">
        <v>372</v>
      </c>
      <c r="P823" s="104">
        <v>1472</v>
      </c>
      <c r="Q823" s="104">
        <v>2578</v>
      </c>
      <c r="R823" s="105">
        <v>0.2</v>
      </c>
      <c r="S823" s="106" t="s">
        <v>66</v>
      </c>
      <c r="U823" s="100">
        <f>AVERAGE(L$6:L823)</f>
        <v>4223.6552567237168</v>
      </c>
      <c r="V823" s="100">
        <f>AVERAGE(P$6:P823)</f>
        <v>1881.0110024449878</v>
      </c>
      <c r="W823" s="100">
        <f>AVERAGE(Q$6:Q823)</f>
        <v>2342.6442542787286</v>
      </c>
      <c r="X823" s="6"/>
      <c r="Z823" s="103">
        <v>818</v>
      </c>
      <c r="AA823" s="103">
        <v>4</v>
      </c>
      <c r="AB823" s="103">
        <v>3</v>
      </c>
      <c r="AC823" s="103">
        <v>3</v>
      </c>
      <c r="AD823" s="104">
        <v>58</v>
      </c>
      <c r="AE823" s="103">
        <v>5</v>
      </c>
      <c r="AF823" s="103">
        <v>8</v>
      </c>
      <c r="AG823" s="104">
        <v>2400</v>
      </c>
      <c r="AH823" s="103">
        <v>4</v>
      </c>
      <c r="AI823" s="104">
        <v>450</v>
      </c>
      <c r="AJ823" s="104">
        <v>5250</v>
      </c>
      <c r="AK823" s="104">
        <v>500</v>
      </c>
      <c r="AL823" s="104">
        <v>0</v>
      </c>
      <c r="AM823" s="104">
        <v>472</v>
      </c>
      <c r="AN823" s="104">
        <v>1572</v>
      </c>
      <c r="AO823" s="104">
        <v>3678</v>
      </c>
      <c r="AP823" s="105">
        <v>0.2</v>
      </c>
      <c r="AQ823" s="106" t="s">
        <v>66</v>
      </c>
      <c r="AS823" s="100">
        <f>AVERAGE(AJ$6:AJ823)</f>
        <v>6125.4278728606359</v>
      </c>
      <c r="AT823" s="100">
        <f>AVERAGE(AN$6:AN823)</f>
        <v>2136.1051344743278</v>
      </c>
      <c r="AU823" s="100">
        <f>AVERAGE(AO$6:AO823)</f>
        <v>3989.3227383863082</v>
      </c>
      <c r="AV823" s="6"/>
      <c r="AX823" s="103">
        <v>818</v>
      </c>
      <c r="AY823" s="103">
        <v>2</v>
      </c>
      <c r="AZ823" s="103">
        <v>1</v>
      </c>
      <c r="BA823" s="103">
        <v>0</v>
      </c>
      <c r="BB823" s="104">
        <v>45</v>
      </c>
      <c r="BC823" s="103">
        <v>9</v>
      </c>
      <c r="BD823" s="103">
        <v>9</v>
      </c>
      <c r="BE823" s="104">
        <v>800</v>
      </c>
      <c r="BF823" s="103">
        <v>7</v>
      </c>
      <c r="BG823" s="104">
        <v>100</v>
      </c>
      <c r="BH823" s="104">
        <v>6500</v>
      </c>
      <c r="BI823" s="104">
        <v>300</v>
      </c>
      <c r="BJ823" s="104">
        <v>0</v>
      </c>
      <c r="BK823" s="104">
        <v>555</v>
      </c>
      <c r="BL823" s="104">
        <v>1905</v>
      </c>
      <c r="BM823" s="104">
        <v>4595</v>
      </c>
      <c r="BN823" s="105">
        <v>0.35</v>
      </c>
      <c r="BO823" s="106" t="str">
        <v>No</v>
      </c>
      <c r="BQ823" s="100">
        <f>AVERAGE(BH$6:BH823)</f>
        <v>7470.2933985330073</v>
      </c>
      <c r="BR823" s="100">
        <f>AVERAGE(BL$6:BL823)</f>
        <v>2072.6552567237163</v>
      </c>
      <c r="BS823" s="100">
        <f>AVERAGE(BM$6:BM823)</f>
        <v>5397.6381418092906</v>
      </c>
      <c r="BT823" s="6"/>
      <c r="BU823" s="103">
        <v>818</v>
      </c>
      <c r="BV823" s="103">
        <v>3</v>
      </c>
      <c r="BW823" s="103">
        <v>3</v>
      </c>
      <c r="BX823" s="103">
        <v>4</v>
      </c>
      <c r="BY823" s="104">
        <v>36</v>
      </c>
      <c r="BZ823" s="103">
        <v>7</v>
      </c>
      <c r="CA823" s="103">
        <v>11</v>
      </c>
      <c r="CB823" s="104">
        <v>1200</v>
      </c>
      <c r="CC823" s="103">
        <v>8</v>
      </c>
      <c r="CD823" s="104">
        <v>300</v>
      </c>
      <c r="CE823" s="104">
        <v>7900</v>
      </c>
      <c r="CF823" s="104">
        <v>300</v>
      </c>
      <c r="CG823" s="104">
        <v>0</v>
      </c>
      <c r="CH823" s="104">
        <v>528</v>
      </c>
      <c r="CI823" s="104">
        <v>2028</v>
      </c>
      <c r="CJ823" s="104">
        <v>5872</v>
      </c>
      <c r="CK823" s="105">
        <v>0.4</v>
      </c>
      <c r="CL823" s="106" t="s">
        <v>66</v>
      </c>
      <c r="CN823" s="100">
        <f>AVERAGE(CE$6:CE823)</f>
        <v>7527.5061124694375</v>
      </c>
      <c r="CO823" s="100">
        <f>AVERAGE(CI$6:CI823)</f>
        <v>2088.3251833740833</v>
      </c>
      <c r="CP823" s="100">
        <f>AVERAGE(CJ$6:CJ823)</f>
        <v>5439.1809290953543</v>
      </c>
    </row>
    <row r="824" spans="2:94" ht="16" x14ac:dyDescent="0.2">
      <c r="B824" s="103">
        <v>819</v>
      </c>
      <c r="C824" s="103">
        <v>3</v>
      </c>
      <c r="D824" s="103">
        <v>4</v>
      </c>
      <c r="E824" s="103">
        <v>3</v>
      </c>
      <c r="F824" s="104">
        <v>45</v>
      </c>
      <c r="G824" s="103">
        <v>6</v>
      </c>
      <c r="H824" s="103">
        <v>9</v>
      </c>
      <c r="I824" s="104">
        <v>1350</v>
      </c>
      <c r="J824" s="103">
        <v>6</v>
      </c>
      <c r="K824" s="104">
        <v>600</v>
      </c>
      <c r="L824" s="104">
        <v>4650</v>
      </c>
      <c r="M824" s="104">
        <v>500</v>
      </c>
      <c r="N824" s="104">
        <v>0</v>
      </c>
      <c r="O824" s="104">
        <v>510</v>
      </c>
      <c r="P824" s="104">
        <v>1910</v>
      </c>
      <c r="Q824" s="104">
        <v>2740</v>
      </c>
      <c r="R824" s="105">
        <v>0.3</v>
      </c>
      <c r="S824" s="106" t="s">
        <v>66</v>
      </c>
      <c r="U824" s="100">
        <f>AVERAGE(L$6:L824)</f>
        <v>4224.1758241758243</v>
      </c>
      <c r="V824" s="100">
        <f>AVERAGE(P$6:P824)</f>
        <v>1881.0463980463981</v>
      </c>
      <c r="W824" s="100">
        <f>AVERAGE(Q$6:Q824)</f>
        <v>2343.1294261294261</v>
      </c>
      <c r="X824" s="6"/>
      <c r="Z824" s="103">
        <v>819</v>
      </c>
      <c r="AA824" s="103">
        <v>5</v>
      </c>
      <c r="AB824" s="103">
        <v>2</v>
      </c>
      <c r="AC824" s="103">
        <v>3</v>
      </c>
      <c r="AD824" s="104">
        <v>75</v>
      </c>
      <c r="AE824" s="103">
        <v>8</v>
      </c>
      <c r="AF824" s="103">
        <v>11</v>
      </c>
      <c r="AG824" s="104">
        <v>3000</v>
      </c>
      <c r="AH824" s="103">
        <v>6</v>
      </c>
      <c r="AI824" s="104">
        <v>300</v>
      </c>
      <c r="AJ824" s="104">
        <v>6900</v>
      </c>
      <c r="AK824" s="104">
        <v>500</v>
      </c>
      <c r="AL824" s="104">
        <v>0</v>
      </c>
      <c r="AM824" s="104">
        <v>690</v>
      </c>
      <c r="AN824" s="104">
        <v>2090</v>
      </c>
      <c r="AO824" s="104">
        <v>4810</v>
      </c>
      <c r="AP824" s="105">
        <v>0.3</v>
      </c>
      <c r="AQ824" s="106" t="s">
        <v>66</v>
      </c>
      <c r="AS824" s="100">
        <f>AVERAGE(AJ$6:AJ824)</f>
        <v>6126.3736263736264</v>
      </c>
      <c r="AT824" s="100">
        <f>AVERAGE(AN$6:AN824)</f>
        <v>2136.0488400488402</v>
      </c>
      <c r="AU824" s="100">
        <f>AVERAGE(AO$6:AO824)</f>
        <v>3990.3247863247861</v>
      </c>
      <c r="AV824" s="6"/>
      <c r="AX824" s="103">
        <v>819</v>
      </c>
      <c r="AY824" s="103">
        <v>4</v>
      </c>
      <c r="AZ824" s="103">
        <v>2</v>
      </c>
      <c r="BA824" s="103">
        <v>4</v>
      </c>
      <c r="BB824" s="104">
        <v>42</v>
      </c>
      <c r="BC824" s="103">
        <v>4</v>
      </c>
      <c r="BD824" s="103">
        <v>8</v>
      </c>
      <c r="BE824" s="104">
        <v>1600</v>
      </c>
      <c r="BF824" s="103">
        <v>4</v>
      </c>
      <c r="BG824" s="104">
        <v>200</v>
      </c>
      <c r="BH824" s="104">
        <v>5000</v>
      </c>
      <c r="BI824" s="104">
        <v>300</v>
      </c>
      <c r="BJ824" s="104">
        <v>0</v>
      </c>
      <c r="BK824" s="104">
        <v>408</v>
      </c>
      <c r="BL824" s="104">
        <v>1308</v>
      </c>
      <c r="BM824" s="104">
        <v>3692</v>
      </c>
      <c r="BN824" s="105">
        <v>0.2</v>
      </c>
      <c r="BO824" s="106" t="str">
        <v>No</v>
      </c>
      <c r="BQ824" s="100">
        <f>AVERAGE(BH$6:BH824)</f>
        <v>7467.2771672771669</v>
      </c>
      <c r="BR824" s="100">
        <f>AVERAGE(BL$6:BL824)</f>
        <v>2071.7216117216117</v>
      </c>
      <c r="BS824" s="100">
        <f>AVERAGE(BM$6:BM824)</f>
        <v>5395.5555555555557</v>
      </c>
      <c r="BT824" s="6"/>
      <c r="BU824" s="103">
        <v>819</v>
      </c>
      <c r="BV824" s="103">
        <v>4</v>
      </c>
      <c r="BW824" s="103">
        <v>4</v>
      </c>
      <c r="BX824" s="103">
        <v>3</v>
      </c>
      <c r="BY824" s="104">
        <v>65</v>
      </c>
      <c r="BZ824" s="103">
        <v>10</v>
      </c>
      <c r="CA824" s="103">
        <v>13</v>
      </c>
      <c r="CB824" s="104">
        <v>1600</v>
      </c>
      <c r="CC824" s="103">
        <v>9</v>
      </c>
      <c r="CD824" s="104">
        <v>400</v>
      </c>
      <c r="CE824" s="104">
        <v>9200</v>
      </c>
      <c r="CF824" s="104">
        <v>300</v>
      </c>
      <c r="CG824" s="104">
        <v>0</v>
      </c>
      <c r="CH824" s="104">
        <v>825</v>
      </c>
      <c r="CI824" s="104">
        <v>2475</v>
      </c>
      <c r="CJ824" s="104">
        <v>6725</v>
      </c>
      <c r="CK824" s="105">
        <v>0.45</v>
      </c>
      <c r="CL824" s="106" t="s">
        <v>66</v>
      </c>
      <c r="CN824" s="100">
        <f>AVERAGE(CE$6:CE824)</f>
        <v>7529.5482295482298</v>
      </c>
      <c r="CO824" s="100">
        <f>AVERAGE(CI$6:CI824)</f>
        <v>2088.797313797314</v>
      </c>
      <c r="CP824" s="100">
        <f>AVERAGE(CJ$6:CJ824)</f>
        <v>5440.7509157509157</v>
      </c>
    </row>
    <row r="825" spans="2:94" ht="16" x14ac:dyDescent="0.2">
      <c r="B825" s="103">
        <v>820</v>
      </c>
      <c r="C825" s="103">
        <v>3</v>
      </c>
      <c r="D825" s="103">
        <v>4</v>
      </c>
      <c r="E825" s="103">
        <v>3</v>
      </c>
      <c r="F825" s="104">
        <v>64</v>
      </c>
      <c r="G825" s="103">
        <v>9</v>
      </c>
      <c r="H825" s="103">
        <v>12</v>
      </c>
      <c r="I825" s="104">
        <v>1350</v>
      </c>
      <c r="J825" s="103">
        <v>9</v>
      </c>
      <c r="K825" s="104">
        <v>600</v>
      </c>
      <c r="L825" s="104">
        <v>6000</v>
      </c>
      <c r="M825" s="104">
        <v>500</v>
      </c>
      <c r="N825" s="104">
        <v>0</v>
      </c>
      <c r="O825" s="104">
        <v>816</v>
      </c>
      <c r="P825" s="104">
        <v>2666</v>
      </c>
      <c r="Q825" s="104">
        <v>3334</v>
      </c>
      <c r="R825" s="105">
        <v>0.45</v>
      </c>
      <c r="S825" s="106" t="s">
        <v>66</v>
      </c>
      <c r="U825" s="100">
        <f>AVERAGE(L$6:L825)</f>
        <v>4226.3414634146338</v>
      </c>
      <c r="V825" s="100">
        <f>AVERAGE(P$6:P825)</f>
        <v>1882.0036585365854</v>
      </c>
      <c r="W825" s="100">
        <f>AVERAGE(Q$6:Q825)</f>
        <v>2344.3378048780487</v>
      </c>
      <c r="X825" s="6"/>
      <c r="Z825" s="103">
        <v>820</v>
      </c>
      <c r="AA825" s="103">
        <v>3</v>
      </c>
      <c r="AB825" s="103">
        <v>3</v>
      </c>
      <c r="AC825" s="103">
        <v>2</v>
      </c>
      <c r="AD825" s="104">
        <v>35</v>
      </c>
      <c r="AE825" s="103">
        <v>6</v>
      </c>
      <c r="AF825" s="103">
        <v>8</v>
      </c>
      <c r="AG825" s="104">
        <v>1800</v>
      </c>
      <c r="AH825" s="103">
        <v>5</v>
      </c>
      <c r="AI825" s="104">
        <v>450</v>
      </c>
      <c r="AJ825" s="104">
        <v>5250</v>
      </c>
      <c r="AK825" s="104">
        <v>500</v>
      </c>
      <c r="AL825" s="104">
        <v>0</v>
      </c>
      <c r="AM825" s="104">
        <v>415</v>
      </c>
      <c r="AN825" s="104">
        <v>1665</v>
      </c>
      <c r="AO825" s="104">
        <v>3585</v>
      </c>
      <c r="AP825" s="105">
        <v>0.25</v>
      </c>
      <c r="AQ825" s="106" t="s">
        <v>66</v>
      </c>
      <c r="AS825" s="100">
        <f>AVERAGE(AJ$6:AJ825)</f>
        <v>6125.3048780487807</v>
      </c>
      <c r="AT825" s="100">
        <f>AVERAGE(AN$6:AN825)</f>
        <v>2135.4743902439022</v>
      </c>
      <c r="AU825" s="100">
        <f>AVERAGE(AO$6:AO825)</f>
        <v>3989.830487804878</v>
      </c>
      <c r="AV825" s="6"/>
      <c r="AX825" s="103">
        <v>820</v>
      </c>
      <c r="AY825" s="103">
        <v>2</v>
      </c>
      <c r="AZ825" s="103">
        <v>4</v>
      </c>
      <c r="BA825" s="103">
        <v>2</v>
      </c>
      <c r="BB825" s="104">
        <v>49</v>
      </c>
      <c r="BC825" s="103">
        <v>8</v>
      </c>
      <c r="BD825" s="103">
        <v>10</v>
      </c>
      <c r="BE825" s="104">
        <v>800</v>
      </c>
      <c r="BF825" s="103">
        <v>8</v>
      </c>
      <c r="BG825" s="104">
        <v>400</v>
      </c>
      <c r="BH825" s="104">
        <v>7600</v>
      </c>
      <c r="BI825" s="104">
        <v>300</v>
      </c>
      <c r="BJ825" s="104">
        <v>0</v>
      </c>
      <c r="BK825" s="104">
        <v>632</v>
      </c>
      <c r="BL825" s="104">
        <v>2132</v>
      </c>
      <c r="BM825" s="104">
        <v>5468</v>
      </c>
      <c r="BN825" s="105">
        <v>0.4</v>
      </c>
      <c r="BO825" s="106" t="str">
        <v>No</v>
      </c>
      <c r="BQ825" s="100">
        <f>AVERAGE(BH$6:BH825)</f>
        <v>7467.4390243902435</v>
      </c>
      <c r="BR825" s="100">
        <f>AVERAGE(BL$6:BL825)</f>
        <v>2071.7951219512197</v>
      </c>
      <c r="BS825" s="100">
        <f>AVERAGE(BM$6:BM825)</f>
        <v>5395.6439024390247</v>
      </c>
      <c r="BT825" s="6"/>
      <c r="BU825" s="103">
        <v>820</v>
      </c>
      <c r="BV825" s="103">
        <v>1</v>
      </c>
      <c r="BW825" s="103">
        <v>5</v>
      </c>
      <c r="BX825" s="103">
        <v>3</v>
      </c>
      <c r="BY825" s="104">
        <v>56</v>
      </c>
      <c r="BZ825" s="103">
        <v>6</v>
      </c>
      <c r="CA825" s="103">
        <v>9</v>
      </c>
      <c r="CB825" s="104">
        <v>400</v>
      </c>
      <c r="CC825" s="103">
        <v>8</v>
      </c>
      <c r="CD825" s="104">
        <v>500</v>
      </c>
      <c r="CE825" s="104">
        <v>7300</v>
      </c>
      <c r="CF825" s="104">
        <v>300</v>
      </c>
      <c r="CG825" s="104">
        <v>0</v>
      </c>
      <c r="CH825" s="104">
        <v>688</v>
      </c>
      <c r="CI825" s="104">
        <v>2188</v>
      </c>
      <c r="CJ825" s="104">
        <v>5112</v>
      </c>
      <c r="CK825" s="105">
        <v>0.4</v>
      </c>
      <c r="CL825" s="106" t="s">
        <v>66</v>
      </c>
      <c r="CN825" s="100">
        <f>AVERAGE(CE$6:CE825)</f>
        <v>7529.2682926829266</v>
      </c>
      <c r="CO825" s="100">
        <f>AVERAGE(CI$6:CI825)</f>
        <v>2088.9182926829267</v>
      </c>
      <c r="CP825" s="100">
        <f>AVERAGE(CJ$6:CJ825)</f>
        <v>5440.35</v>
      </c>
    </row>
    <row r="826" spans="2:94" ht="16" x14ac:dyDescent="0.2">
      <c r="B826" s="103">
        <v>821</v>
      </c>
      <c r="C826" s="103">
        <v>3</v>
      </c>
      <c r="D826" s="103">
        <v>3</v>
      </c>
      <c r="E826" s="103">
        <v>3</v>
      </c>
      <c r="F826" s="104">
        <v>56</v>
      </c>
      <c r="G826" s="103">
        <v>6</v>
      </c>
      <c r="H826" s="103">
        <v>9</v>
      </c>
      <c r="I826" s="104">
        <v>1350</v>
      </c>
      <c r="J826" s="103">
        <v>6</v>
      </c>
      <c r="K826" s="104">
        <v>450</v>
      </c>
      <c r="L826" s="104">
        <v>4500</v>
      </c>
      <c r="M826" s="104">
        <v>500</v>
      </c>
      <c r="N826" s="104">
        <v>0</v>
      </c>
      <c r="O826" s="104">
        <v>576</v>
      </c>
      <c r="P826" s="104">
        <v>1976</v>
      </c>
      <c r="Q826" s="104">
        <v>2524</v>
      </c>
      <c r="R826" s="105">
        <v>0.3</v>
      </c>
      <c r="S826" s="106" t="s">
        <v>66</v>
      </c>
      <c r="U826" s="100">
        <f>AVERAGE(L$6:L826)</f>
        <v>4226.6747868453103</v>
      </c>
      <c r="V826" s="100">
        <f>AVERAGE(P$6:P826)</f>
        <v>1882.1181485992693</v>
      </c>
      <c r="W826" s="100">
        <f>AVERAGE(Q$6:Q826)</f>
        <v>2344.5566382460415</v>
      </c>
      <c r="X826" s="6"/>
      <c r="Z826" s="103">
        <v>821</v>
      </c>
      <c r="AA826" s="103">
        <v>4</v>
      </c>
      <c r="AB826" s="103">
        <v>2</v>
      </c>
      <c r="AC826" s="103">
        <v>1</v>
      </c>
      <c r="AD826" s="104">
        <v>27</v>
      </c>
      <c r="AE826" s="103">
        <v>7</v>
      </c>
      <c r="AF826" s="103">
        <v>8</v>
      </c>
      <c r="AG826" s="104">
        <v>2400</v>
      </c>
      <c r="AH826" s="103">
        <v>4</v>
      </c>
      <c r="AI826" s="104">
        <v>300</v>
      </c>
      <c r="AJ826" s="104">
        <v>5100</v>
      </c>
      <c r="AK826" s="104">
        <v>500</v>
      </c>
      <c r="AL826" s="104">
        <v>0</v>
      </c>
      <c r="AM826" s="104">
        <v>348</v>
      </c>
      <c r="AN826" s="104">
        <v>1448</v>
      </c>
      <c r="AO826" s="104">
        <v>3652</v>
      </c>
      <c r="AP826" s="105">
        <v>0.2</v>
      </c>
      <c r="AQ826" s="106" t="s">
        <v>66</v>
      </c>
      <c r="AS826" s="100">
        <f>AVERAGE(AJ$6:AJ826)</f>
        <v>6124.0560292326427</v>
      </c>
      <c r="AT826" s="100">
        <f>AVERAGE(AN$6:AN826)</f>
        <v>2134.6370280146161</v>
      </c>
      <c r="AU826" s="100">
        <f>AVERAGE(AO$6:AO826)</f>
        <v>3989.419001218027</v>
      </c>
      <c r="AV826" s="6"/>
      <c r="AX826" s="103">
        <v>821</v>
      </c>
      <c r="AY826" s="103">
        <v>3</v>
      </c>
      <c r="AZ826" s="103">
        <v>4</v>
      </c>
      <c r="BA826" s="103">
        <v>1</v>
      </c>
      <c r="BB826" s="104">
        <v>64</v>
      </c>
      <c r="BC826" s="103">
        <v>7</v>
      </c>
      <c r="BD826" s="103">
        <v>8</v>
      </c>
      <c r="BE826" s="104">
        <v>1200</v>
      </c>
      <c r="BF826" s="103">
        <v>5</v>
      </c>
      <c r="BG826" s="104">
        <v>400</v>
      </c>
      <c r="BH826" s="104">
        <v>5600</v>
      </c>
      <c r="BI826" s="104">
        <v>300</v>
      </c>
      <c r="BJ826" s="104">
        <v>0</v>
      </c>
      <c r="BK826" s="104">
        <v>560</v>
      </c>
      <c r="BL826" s="104">
        <v>1610</v>
      </c>
      <c r="BM826" s="104">
        <v>3990</v>
      </c>
      <c r="BN826" s="105">
        <v>0.25</v>
      </c>
      <c r="BO826" s="106" t="str">
        <v>No</v>
      </c>
      <c r="BQ826" s="100">
        <f>AVERAGE(BH$6:BH826)</f>
        <v>7465.1644336175395</v>
      </c>
      <c r="BR826" s="100">
        <f>AVERAGE(BL$6:BL826)</f>
        <v>2071.2326431181486</v>
      </c>
      <c r="BS826" s="100">
        <f>AVERAGE(BM$6:BM826)</f>
        <v>5393.9317904993914</v>
      </c>
      <c r="BT826" s="6"/>
      <c r="BU826" s="103">
        <v>821</v>
      </c>
      <c r="BV826" s="103">
        <v>4</v>
      </c>
      <c r="BW826" s="103">
        <v>3</v>
      </c>
      <c r="BX826" s="103">
        <v>0</v>
      </c>
      <c r="BY826" s="104">
        <v>24</v>
      </c>
      <c r="BZ826" s="103">
        <v>9</v>
      </c>
      <c r="CA826" s="103">
        <v>9</v>
      </c>
      <c r="CB826" s="104">
        <v>1600</v>
      </c>
      <c r="CC826" s="103">
        <v>5</v>
      </c>
      <c r="CD826" s="104">
        <v>300</v>
      </c>
      <c r="CE826" s="104">
        <v>5900</v>
      </c>
      <c r="CF826" s="104">
        <v>300</v>
      </c>
      <c r="CG826" s="104">
        <v>0</v>
      </c>
      <c r="CH826" s="104">
        <v>360</v>
      </c>
      <c r="CI826" s="104">
        <v>1410</v>
      </c>
      <c r="CJ826" s="104">
        <v>4490</v>
      </c>
      <c r="CK826" s="105">
        <v>0.25</v>
      </c>
      <c r="CL826" s="106" t="s">
        <v>66</v>
      </c>
      <c r="CN826" s="100">
        <f>AVERAGE(CE$6:CE826)</f>
        <v>7527.2838002436056</v>
      </c>
      <c r="CO826" s="100">
        <f>AVERAGE(CI$6:CI826)</f>
        <v>2088.0913520097442</v>
      </c>
      <c r="CP826" s="100">
        <f>AVERAGE(CJ$6:CJ826)</f>
        <v>5439.1924482338609</v>
      </c>
    </row>
    <row r="827" spans="2:94" ht="16" x14ac:dyDescent="0.2">
      <c r="B827" s="103">
        <v>822</v>
      </c>
      <c r="C827" s="103">
        <v>3</v>
      </c>
      <c r="D827" s="103">
        <v>5</v>
      </c>
      <c r="E827" s="103">
        <v>1</v>
      </c>
      <c r="F827" s="104">
        <v>31</v>
      </c>
      <c r="G827" s="103">
        <v>5</v>
      </c>
      <c r="H827" s="103">
        <v>6</v>
      </c>
      <c r="I827" s="104">
        <v>1350</v>
      </c>
      <c r="J827" s="103">
        <v>3</v>
      </c>
      <c r="K827" s="104">
        <v>750</v>
      </c>
      <c r="L827" s="104">
        <v>3450</v>
      </c>
      <c r="M827" s="104">
        <v>500</v>
      </c>
      <c r="N827" s="104">
        <v>0</v>
      </c>
      <c r="O827" s="104">
        <v>333</v>
      </c>
      <c r="P827" s="104">
        <v>1283</v>
      </c>
      <c r="Q827" s="104">
        <v>2167</v>
      </c>
      <c r="R827" s="105">
        <v>0.15</v>
      </c>
      <c r="S827" s="106" t="s">
        <v>66</v>
      </c>
      <c r="U827" s="100">
        <f>AVERAGE(L$6:L827)</f>
        <v>4225.729927007299</v>
      </c>
      <c r="V827" s="100">
        <f>AVERAGE(P$6:P827)</f>
        <v>1881.389294403893</v>
      </c>
      <c r="W827" s="100">
        <f>AVERAGE(Q$6:Q827)</f>
        <v>2344.3406326034064</v>
      </c>
      <c r="X827" s="6"/>
      <c r="Z827" s="103">
        <v>822</v>
      </c>
      <c r="AA827" s="103">
        <v>1</v>
      </c>
      <c r="AB827" s="103">
        <v>3</v>
      </c>
      <c r="AC827" s="103">
        <v>1</v>
      </c>
      <c r="AD827" s="104">
        <v>90</v>
      </c>
      <c r="AE827" s="103">
        <v>6</v>
      </c>
      <c r="AF827" s="103">
        <v>7</v>
      </c>
      <c r="AG827" s="104">
        <v>600</v>
      </c>
      <c r="AH827" s="103">
        <v>6</v>
      </c>
      <c r="AI827" s="104">
        <v>450</v>
      </c>
      <c r="AJ827" s="104">
        <v>4650</v>
      </c>
      <c r="AK827" s="104">
        <v>500</v>
      </c>
      <c r="AL827" s="104">
        <v>0</v>
      </c>
      <c r="AM827" s="104">
        <v>780</v>
      </c>
      <c r="AN827" s="104">
        <v>2180</v>
      </c>
      <c r="AO827" s="104">
        <v>2470</v>
      </c>
      <c r="AP827" s="105">
        <v>0.3</v>
      </c>
      <c r="AQ827" s="106" t="s">
        <v>66</v>
      </c>
      <c r="AS827" s="100">
        <f>AVERAGE(AJ$6:AJ827)</f>
        <v>6122.2627737226276</v>
      </c>
      <c r="AT827" s="100">
        <f>AVERAGE(AN$6:AN827)</f>
        <v>2134.6922141119221</v>
      </c>
      <c r="AU827" s="100">
        <f>AVERAGE(AO$6:AO827)</f>
        <v>3987.5705596107055</v>
      </c>
      <c r="AV827" s="6"/>
      <c r="AX827" s="103">
        <v>822</v>
      </c>
      <c r="AY827" s="103">
        <v>1</v>
      </c>
      <c r="AZ827" s="103">
        <v>3</v>
      </c>
      <c r="BA827" s="103">
        <v>2</v>
      </c>
      <c r="BB827" s="104">
        <v>74</v>
      </c>
      <c r="BC827" s="103">
        <v>7</v>
      </c>
      <c r="BD827" s="103">
        <v>9</v>
      </c>
      <c r="BE827" s="104">
        <v>400</v>
      </c>
      <c r="BF827" s="103">
        <v>8</v>
      </c>
      <c r="BG827" s="104">
        <v>300</v>
      </c>
      <c r="BH827" s="104">
        <v>7100</v>
      </c>
      <c r="BI827" s="104">
        <v>300</v>
      </c>
      <c r="BJ827" s="104">
        <v>0</v>
      </c>
      <c r="BK827" s="104">
        <v>832</v>
      </c>
      <c r="BL827" s="104">
        <v>2332</v>
      </c>
      <c r="BM827" s="104">
        <v>4768</v>
      </c>
      <c r="BN827" s="105">
        <v>0.4</v>
      </c>
      <c r="BO827" s="106" t="str">
        <v>No</v>
      </c>
      <c r="BQ827" s="100">
        <f>AVERAGE(BH$6:BH827)</f>
        <v>7464.7201946472023</v>
      </c>
      <c r="BR827" s="100">
        <f>AVERAGE(BL$6:BL827)</f>
        <v>2071.5498783454987</v>
      </c>
      <c r="BS827" s="100">
        <f>AVERAGE(BM$6:BM827)</f>
        <v>5393.1703163017028</v>
      </c>
      <c r="BT827" s="6"/>
      <c r="BU827" s="103">
        <v>822</v>
      </c>
      <c r="BV827" s="103">
        <v>4</v>
      </c>
      <c r="BW827" s="103">
        <v>2</v>
      </c>
      <c r="BX827" s="103">
        <v>5</v>
      </c>
      <c r="BY827" s="104">
        <v>42</v>
      </c>
      <c r="BZ827" s="103">
        <v>9</v>
      </c>
      <c r="CA827" s="103">
        <v>14</v>
      </c>
      <c r="CB827" s="104">
        <v>1600</v>
      </c>
      <c r="CC827" s="103">
        <v>10</v>
      </c>
      <c r="CD827" s="104">
        <v>200</v>
      </c>
      <c r="CE827" s="104">
        <v>9800</v>
      </c>
      <c r="CF827" s="104">
        <v>300</v>
      </c>
      <c r="CG827" s="104">
        <v>0</v>
      </c>
      <c r="CH827" s="104">
        <v>660</v>
      </c>
      <c r="CI827" s="104">
        <v>2460</v>
      </c>
      <c r="CJ827" s="104">
        <v>7340</v>
      </c>
      <c r="CK827" s="105">
        <v>0.5</v>
      </c>
      <c r="CL827" s="106" t="s">
        <v>66</v>
      </c>
      <c r="CN827" s="100">
        <f>AVERAGE(CE$6:CE827)</f>
        <v>7530.048661800487</v>
      </c>
      <c r="CO827" s="100">
        <f>AVERAGE(CI$6:CI827)</f>
        <v>2088.5437956204378</v>
      </c>
      <c r="CP827" s="100">
        <f>AVERAGE(CJ$6:CJ827)</f>
        <v>5441.5048661800483</v>
      </c>
    </row>
    <row r="828" spans="2:94" ht="16" x14ac:dyDescent="0.2">
      <c r="B828" s="103">
        <v>823</v>
      </c>
      <c r="C828" s="103">
        <v>3</v>
      </c>
      <c r="D828" s="103">
        <v>3</v>
      </c>
      <c r="E828" s="103">
        <v>3</v>
      </c>
      <c r="F828" s="104">
        <v>42</v>
      </c>
      <c r="G828" s="103">
        <v>7</v>
      </c>
      <c r="H828" s="103">
        <v>10</v>
      </c>
      <c r="I828" s="104">
        <v>1350</v>
      </c>
      <c r="J828" s="103">
        <v>7</v>
      </c>
      <c r="K828" s="104">
        <v>450</v>
      </c>
      <c r="L828" s="104">
        <v>4950</v>
      </c>
      <c r="M828" s="104">
        <v>500</v>
      </c>
      <c r="N828" s="104">
        <v>0</v>
      </c>
      <c r="O828" s="104">
        <v>534</v>
      </c>
      <c r="P828" s="104">
        <v>2084</v>
      </c>
      <c r="Q828" s="104">
        <v>2866</v>
      </c>
      <c r="R828" s="105">
        <v>0.35</v>
      </c>
      <c r="S828" s="106" t="s">
        <v>66</v>
      </c>
      <c r="U828" s="100">
        <f>AVERAGE(L$6:L828)</f>
        <v>4226.609963547995</v>
      </c>
      <c r="V828" s="100">
        <f>AVERAGE(P$6:P828)</f>
        <v>1881.6354799513974</v>
      </c>
      <c r="W828" s="100">
        <f>AVERAGE(Q$6:Q828)</f>
        <v>2344.974483596598</v>
      </c>
      <c r="X828" s="6"/>
      <c r="Z828" s="103">
        <v>823</v>
      </c>
      <c r="AA828" s="103">
        <v>2</v>
      </c>
      <c r="AB828" s="103">
        <v>3</v>
      </c>
      <c r="AC828" s="103">
        <v>5</v>
      </c>
      <c r="AD828" s="104">
        <v>72</v>
      </c>
      <c r="AE828" s="103">
        <v>6</v>
      </c>
      <c r="AF828" s="103">
        <v>11</v>
      </c>
      <c r="AG828" s="104">
        <v>1200</v>
      </c>
      <c r="AH828" s="103">
        <v>9</v>
      </c>
      <c r="AI828" s="104">
        <v>450</v>
      </c>
      <c r="AJ828" s="104">
        <v>7050</v>
      </c>
      <c r="AK828" s="104">
        <v>500</v>
      </c>
      <c r="AL828" s="104">
        <v>0</v>
      </c>
      <c r="AM828" s="104">
        <v>888</v>
      </c>
      <c r="AN828" s="104">
        <v>2738</v>
      </c>
      <c r="AO828" s="104">
        <v>4312</v>
      </c>
      <c r="AP828" s="105">
        <v>0.45</v>
      </c>
      <c r="AQ828" s="106" t="s">
        <v>66</v>
      </c>
      <c r="AS828" s="100">
        <f>AVERAGE(AJ$6:AJ828)</f>
        <v>6123.390036452005</v>
      </c>
      <c r="AT828" s="100">
        <f>AVERAGE(AN$6:AN828)</f>
        <v>2135.4252733900366</v>
      </c>
      <c r="AU828" s="100">
        <f>AVERAGE(AO$6:AO828)</f>
        <v>3987.9647630619684</v>
      </c>
      <c r="AV828" s="6"/>
      <c r="AX828" s="103">
        <v>823</v>
      </c>
      <c r="AY828" s="103">
        <v>4</v>
      </c>
      <c r="AZ828" s="103">
        <v>1</v>
      </c>
      <c r="BA828" s="103">
        <v>0</v>
      </c>
      <c r="BB828" s="104">
        <v>55</v>
      </c>
      <c r="BC828" s="103">
        <v>7</v>
      </c>
      <c r="BD828" s="103">
        <v>7</v>
      </c>
      <c r="BE828" s="104">
        <v>1600</v>
      </c>
      <c r="BF828" s="103">
        <v>3</v>
      </c>
      <c r="BG828" s="104">
        <v>100</v>
      </c>
      <c r="BH828" s="104">
        <v>4100</v>
      </c>
      <c r="BI828" s="104">
        <v>300</v>
      </c>
      <c r="BJ828" s="104">
        <v>0</v>
      </c>
      <c r="BK828" s="104">
        <v>405</v>
      </c>
      <c r="BL828" s="104">
        <v>1155</v>
      </c>
      <c r="BM828" s="104">
        <v>2945</v>
      </c>
      <c r="BN828" s="105">
        <v>0.15</v>
      </c>
      <c r="BO828" s="106" t="str">
        <v>No</v>
      </c>
      <c r="BQ828" s="100">
        <f>AVERAGE(BH$6:BH828)</f>
        <v>7460.6318347509114</v>
      </c>
      <c r="BR828" s="100">
        <f>AVERAGE(BL$6:BL828)</f>
        <v>2070.4362089914944</v>
      </c>
      <c r="BS828" s="100">
        <f>AVERAGE(BM$6:BM828)</f>
        <v>5390.1956257594165</v>
      </c>
      <c r="BT828" s="6"/>
      <c r="BU828" s="103">
        <v>823</v>
      </c>
      <c r="BV828" s="103">
        <v>3</v>
      </c>
      <c r="BW828" s="103">
        <v>4</v>
      </c>
      <c r="BX828" s="103">
        <v>2</v>
      </c>
      <c r="BY828" s="104">
        <v>55</v>
      </c>
      <c r="BZ828" s="103">
        <v>7</v>
      </c>
      <c r="CA828" s="103">
        <v>9</v>
      </c>
      <c r="CB828" s="104">
        <v>1200</v>
      </c>
      <c r="CC828" s="103">
        <v>6</v>
      </c>
      <c r="CD828" s="104">
        <v>400</v>
      </c>
      <c r="CE828" s="104">
        <v>6400</v>
      </c>
      <c r="CF828" s="104">
        <v>300</v>
      </c>
      <c r="CG828" s="104">
        <v>0</v>
      </c>
      <c r="CH828" s="104">
        <v>570</v>
      </c>
      <c r="CI828" s="104">
        <v>1770</v>
      </c>
      <c r="CJ828" s="104">
        <v>4630</v>
      </c>
      <c r="CK828" s="105">
        <v>0.3</v>
      </c>
      <c r="CL828" s="106" t="s">
        <v>66</v>
      </c>
      <c r="CN828" s="100">
        <f>AVERAGE(CE$6:CE828)</f>
        <v>7528.6755771567432</v>
      </c>
      <c r="CO828" s="100">
        <f>AVERAGE(CI$6:CI828)</f>
        <v>2088.1567436208993</v>
      </c>
      <c r="CP828" s="100">
        <f>AVERAGE(CJ$6:CJ828)</f>
        <v>5440.5188335358444</v>
      </c>
    </row>
    <row r="829" spans="2:94" ht="16" x14ac:dyDescent="0.2">
      <c r="B829" s="103">
        <v>824</v>
      </c>
      <c r="C829" s="103">
        <v>0</v>
      </c>
      <c r="D829" s="103">
        <v>4</v>
      </c>
      <c r="E829" s="103">
        <v>0</v>
      </c>
      <c r="F829" s="104">
        <v>44</v>
      </c>
      <c r="G829" s="103">
        <v>8</v>
      </c>
      <c r="H829" s="103">
        <v>8</v>
      </c>
      <c r="I829" s="104">
        <v>0</v>
      </c>
      <c r="J829" s="103">
        <v>8</v>
      </c>
      <c r="K829" s="104">
        <v>600</v>
      </c>
      <c r="L829" s="104">
        <v>4200</v>
      </c>
      <c r="M829" s="104">
        <v>500</v>
      </c>
      <c r="N829" s="104">
        <v>0</v>
      </c>
      <c r="O829" s="104">
        <v>592</v>
      </c>
      <c r="P829" s="104">
        <v>2292</v>
      </c>
      <c r="Q829" s="104">
        <v>1908</v>
      </c>
      <c r="R829" s="105">
        <v>0.4</v>
      </c>
      <c r="S829" s="106" t="s">
        <v>66</v>
      </c>
      <c r="U829" s="100">
        <f>AVERAGE(L$6:L829)</f>
        <v>4226.5776699029129</v>
      </c>
      <c r="V829" s="100">
        <f>AVERAGE(P$6:P829)</f>
        <v>1882.1334951456311</v>
      </c>
      <c r="W829" s="100">
        <f>AVERAGE(Q$6:Q829)</f>
        <v>2344.4441747572814</v>
      </c>
      <c r="X829" s="6"/>
      <c r="Z829" s="103">
        <v>824</v>
      </c>
      <c r="AA829" s="103">
        <v>4</v>
      </c>
      <c r="AB829" s="103">
        <v>4</v>
      </c>
      <c r="AC829" s="103">
        <v>3</v>
      </c>
      <c r="AD829" s="104">
        <v>31</v>
      </c>
      <c r="AE829" s="103">
        <v>5</v>
      </c>
      <c r="AF829" s="103">
        <v>8</v>
      </c>
      <c r="AG829" s="104">
        <v>2400</v>
      </c>
      <c r="AH829" s="103">
        <v>4</v>
      </c>
      <c r="AI829" s="104">
        <v>600</v>
      </c>
      <c r="AJ829" s="104">
        <v>5400</v>
      </c>
      <c r="AK829" s="104">
        <v>500</v>
      </c>
      <c r="AL829" s="104">
        <v>0</v>
      </c>
      <c r="AM829" s="104">
        <v>364</v>
      </c>
      <c r="AN829" s="104">
        <v>1464</v>
      </c>
      <c r="AO829" s="104">
        <v>3936</v>
      </c>
      <c r="AP829" s="105">
        <v>0.2</v>
      </c>
      <c r="AQ829" s="106" t="s">
        <v>66</v>
      </c>
      <c r="AS829" s="100">
        <f>AVERAGE(AJ$6:AJ829)</f>
        <v>6122.5121359223303</v>
      </c>
      <c r="AT829" s="100">
        <f>AVERAGE(AN$6:AN829)</f>
        <v>2134.6104368932038</v>
      </c>
      <c r="AU829" s="100">
        <f>AVERAGE(AO$6:AO829)</f>
        <v>3987.9016990291261</v>
      </c>
      <c r="AV829" s="6"/>
      <c r="AX829" s="103">
        <v>824</v>
      </c>
      <c r="AY829" s="103">
        <v>4</v>
      </c>
      <c r="AZ829" s="103">
        <v>4</v>
      </c>
      <c r="BA829" s="103">
        <v>3</v>
      </c>
      <c r="BB829" s="104">
        <v>35</v>
      </c>
      <c r="BC829" s="103">
        <v>7</v>
      </c>
      <c r="BD829" s="103">
        <v>10</v>
      </c>
      <c r="BE829" s="104">
        <v>1600</v>
      </c>
      <c r="BF829" s="103">
        <v>6</v>
      </c>
      <c r="BG829" s="104">
        <v>400</v>
      </c>
      <c r="BH829" s="104">
        <v>6800</v>
      </c>
      <c r="BI829" s="104">
        <v>300</v>
      </c>
      <c r="BJ829" s="104">
        <v>0</v>
      </c>
      <c r="BK829" s="104">
        <v>450</v>
      </c>
      <c r="BL829" s="104">
        <v>1650</v>
      </c>
      <c r="BM829" s="104">
        <v>5150</v>
      </c>
      <c r="BN829" s="105">
        <v>0.3</v>
      </c>
      <c r="BO829" s="106" t="str">
        <v>No</v>
      </c>
      <c r="BQ829" s="100">
        <f>AVERAGE(BH$6:BH829)</f>
        <v>7459.8300970873788</v>
      </c>
      <c r="BR829" s="100">
        <f>AVERAGE(BL$6:BL829)</f>
        <v>2069.9259708737864</v>
      </c>
      <c r="BS829" s="100">
        <f>AVERAGE(BM$6:BM829)</f>
        <v>5389.9041262135925</v>
      </c>
      <c r="BT829" s="6"/>
      <c r="BU829" s="103">
        <v>824</v>
      </c>
      <c r="BV829" s="103">
        <v>0</v>
      </c>
      <c r="BW829" s="103">
        <v>1</v>
      </c>
      <c r="BX829" s="103">
        <v>3</v>
      </c>
      <c r="BY829" s="104">
        <v>59</v>
      </c>
      <c r="BZ829" s="103">
        <v>10</v>
      </c>
      <c r="CA829" s="103">
        <v>13</v>
      </c>
      <c r="CB829" s="104">
        <v>0</v>
      </c>
      <c r="CC829" s="103">
        <v>13</v>
      </c>
      <c r="CD829" s="104">
        <v>100</v>
      </c>
      <c r="CE829" s="104">
        <v>10500</v>
      </c>
      <c r="CF829" s="104">
        <v>300</v>
      </c>
      <c r="CG829" s="104">
        <v>0</v>
      </c>
      <c r="CH829" s="104">
        <v>1007</v>
      </c>
      <c r="CI829" s="104">
        <v>3257</v>
      </c>
      <c r="CJ829" s="104">
        <v>7243</v>
      </c>
      <c r="CK829" s="105">
        <v>0.65</v>
      </c>
      <c r="CL829" s="106" t="s">
        <v>66</v>
      </c>
      <c r="CN829" s="100">
        <f>AVERAGE(CE$6:CE829)</f>
        <v>7532.2815533980583</v>
      </c>
      <c r="CO829" s="100">
        <f>AVERAGE(CI$6:CI829)</f>
        <v>2089.5752427184466</v>
      </c>
      <c r="CP829" s="100">
        <f>AVERAGE(CJ$6:CJ829)</f>
        <v>5442.7063106796113</v>
      </c>
    </row>
    <row r="830" spans="2:94" ht="16" x14ac:dyDescent="0.2">
      <c r="B830" s="103">
        <v>825</v>
      </c>
      <c r="C830" s="103">
        <v>3</v>
      </c>
      <c r="D830" s="103">
        <v>2</v>
      </c>
      <c r="E830" s="103">
        <v>1</v>
      </c>
      <c r="F830" s="104">
        <v>41</v>
      </c>
      <c r="G830" s="103">
        <v>5</v>
      </c>
      <c r="H830" s="103">
        <v>6</v>
      </c>
      <c r="I830" s="104">
        <v>1350</v>
      </c>
      <c r="J830" s="103">
        <v>3</v>
      </c>
      <c r="K830" s="104">
        <v>300</v>
      </c>
      <c r="L830" s="104">
        <v>3000</v>
      </c>
      <c r="M830" s="104">
        <v>500</v>
      </c>
      <c r="N830" s="104">
        <v>0</v>
      </c>
      <c r="O830" s="104">
        <v>363</v>
      </c>
      <c r="P830" s="104">
        <v>1313</v>
      </c>
      <c r="Q830" s="104">
        <v>1687</v>
      </c>
      <c r="R830" s="105">
        <v>0.15</v>
      </c>
      <c r="S830" s="106" t="s">
        <v>66</v>
      </c>
      <c r="U830" s="100">
        <f>AVERAGE(L$6:L830)</f>
        <v>4225.090909090909</v>
      </c>
      <c r="V830" s="100">
        <f>AVERAGE(P$6:P830)</f>
        <v>1881.4436363636364</v>
      </c>
      <c r="W830" s="100">
        <f>AVERAGE(Q$6:Q830)</f>
        <v>2343.6472727272726</v>
      </c>
      <c r="X830" s="6"/>
      <c r="Z830" s="103">
        <v>825</v>
      </c>
      <c r="AA830" s="103">
        <v>2</v>
      </c>
      <c r="AB830" s="103">
        <v>4</v>
      </c>
      <c r="AC830" s="103">
        <v>4</v>
      </c>
      <c r="AD830" s="104">
        <v>53</v>
      </c>
      <c r="AE830" s="103">
        <v>6</v>
      </c>
      <c r="AF830" s="103">
        <v>10</v>
      </c>
      <c r="AG830" s="104">
        <v>1200</v>
      </c>
      <c r="AH830" s="103">
        <v>8</v>
      </c>
      <c r="AI830" s="104">
        <v>600</v>
      </c>
      <c r="AJ830" s="104">
        <v>6600</v>
      </c>
      <c r="AK830" s="104">
        <v>500</v>
      </c>
      <c r="AL830" s="104">
        <v>0</v>
      </c>
      <c r="AM830" s="104">
        <v>664</v>
      </c>
      <c r="AN830" s="104">
        <v>2364</v>
      </c>
      <c r="AO830" s="104">
        <v>4236</v>
      </c>
      <c r="AP830" s="105">
        <v>0.4</v>
      </c>
      <c r="AQ830" s="106" t="s">
        <v>66</v>
      </c>
      <c r="AS830" s="100">
        <f>AVERAGE(AJ$6:AJ830)</f>
        <v>6123.090909090909</v>
      </c>
      <c r="AT830" s="100">
        <f>AVERAGE(AN$6:AN830)</f>
        <v>2134.8884848484849</v>
      </c>
      <c r="AU830" s="100">
        <f>AVERAGE(AO$6:AO830)</f>
        <v>3988.2024242424241</v>
      </c>
      <c r="AV830" s="6"/>
      <c r="AX830" s="103">
        <v>825</v>
      </c>
      <c r="AY830" s="103">
        <v>1</v>
      </c>
      <c r="AZ830" s="103">
        <v>2</v>
      </c>
      <c r="BA830" s="103">
        <v>4</v>
      </c>
      <c r="BB830" s="104">
        <v>37</v>
      </c>
      <c r="BC830" s="103">
        <v>7</v>
      </c>
      <c r="BD830" s="103">
        <v>11</v>
      </c>
      <c r="BE830" s="104">
        <v>400</v>
      </c>
      <c r="BF830" s="103">
        <v>10</v>
      </c>
      <c r="BG830" s="104">
        <v>200</v>
      </c>
      <c r="BH830" s="104">
        <v>8600</v>
      </c>
      <c r="BI830" s="104">
        <v>300</v>
      </c>
      <c r="BJ830" s="104">
        <v>0</v>
      </c>
      <c r="BK830" s="104">
        <v>610</v>
      </c>
      <c r="BL830" s="104">
        <v>2410</v>
      </c>
      <c r="BM830" s="104">
        <v>6190</v>
      </c>
      <c r="BN830" s="105">
        <v>0.5</v>
      </c>
      <c r="BO830" s="106" t="str">
        <v>No</v>
      </c>
      <c r="BQ830" s="100">
        <f>AVERAGE(BH$6:BH830)</f>
        <v>7461.212121212121</v>
      </c>
      <c r="BR830" s="100">
        <f>AVERAGE(BL$6:BL830)</f>
        <v>2070.338181818182</v>
      </c>
      <c r="BS830" s="100">
        <f>AVERAGE(BM$6:BM830)</f>
        <v>5390.8739393939395</v>
      </c>
      <c r="BT830" s="6"/>
      <c r="BU830" s="103">
        <v>825</v>
      </c>
      <c r="BV830" s="103">
        <v>4</v>
      </c>
      <c r="BW830" s="103">
        <v>4</v>
      </c>
      <c r="BX830" s="103">
        <v>2</v>
      </c>
      <c r="BY830" s="104">
        <v>55</v>
      </c>
      <c r="BZ830" s="103">
        <v>6</v>
      </c>
      <c r="CA830" s="103">
        <v>8</v>
      </c>
      <c r="CB830" s="104">
        <v>1600</v>
      </c>
      <c r="CC830" s="103">
        <v>4</v>
      </c>
      <c r="CD830" s="104">
        <v>400</v>
      </c>
      <c r="CE830" s="104">
        <v>5200</v>
      </c>
      <c r="CF830" s="104">
        <v>300</v>
      </c>
      <c r="CG830" s="104">
        <v>0</v>
      </c>
      <c r="CH830" s="104">
        <v>460</v>
      </c>
      <c r="CI830" s="104">
        <v>1360</v>
      </c>
      <c r="CJ830" s="104">
        <v>3840</v>
      </c>
      <c r="CK830" s="105">
        <v>0.2</v>
      </c>
      <c r="CL830" s="106" t="s">
        <v>66</v>
      </c>
      <c r="CN830" s="100">
        <f>AVERAGE(CE$6:CE830)</f>
        <v>7529.454545454545</v>
      </c>
      <c r="CO830" s="100">
        <f>AVERAGE(CI$6:CI830)</f>
        <v>2088.6909090909089</v>
      </c>
      <c r="CP830" s="100">
        <f>AVERAGE(CJ$6:CJ830)</f>
        <v>5440.7636363636366</v>
      </c>
    </row>
    <row r="831" spans="2:94" ht="16" x14ac:dyDescent="0.2">
      <c r="B831" s="103">
        <v>826</v>
      </c>
      <c r="C831" s="103">
        <v>5</v>
      </c>
      <c r="D831" s="103">
        <v>3</v>
      </c>
      <c r="E831" s="103">
        <v>5</v>
      </c>
      <c r="F831" s="104">
        <v>54</v>
      </c>
      <c r="G831" s="103">
        <v>7</v>
      </c>
      <c r="H831" s="103">
        <v>12</v>
      </c>
      <c r="I831" s="104">
        <v>2250</v>
      </c>
      <c r="J831" s="103">
        <v>7</v>
      </c>
      <c r="K831" s="104">
        <v>450</v>
      </c>
      <c r="L831" s="104">
        <v>5850</v>
      </c>
      <c r="M831" s="104">
        <v>500</v>
      </c>
      <c r="N831" s="104">
        <v>0</v>
      </c>
      <c r="O831" s="104">
        <v>618</v>
      </c>
      <c r="P831" s="104">
        <v>2168</v>
      </c>
      <c r="Q831" s="104">
        <v>3682</v>
      </c>
      <c r="R831" s="105">
        <v>0.35</v>
      </c>
      <c r="S831" s="106" t="s">
        <v>66</v>
      </c>
      <c r="U831" s="100">
        <f>AVERAGE(L$6:L831)</f>
        <v>4227.0581113801454</v>
      </c>
      <c r="V831" s="100">
        <f>AVERAGE(P$6:P831)</f>
        <v>1881.7905569007264</v>
      </c>
      <c r="W831" s="100">
        <f>AVERAGE(Q$6:Q831)</f>
        <v>2345.2675544794188</v>
      </c>
      <c r="X831" s="6"/>
      <c r="Z831" s="103">
        <v>826</v>
      </c>
      <c r="AA831" s="103">
        <v>4</v>
      </c>
      <c r="AB831" s="103">
        <v>3</v>
      </c>
      <c r="AC831" s="103">
        <v>3</v>
      </c>
      <c r="AD831" s="104">
        <v>15</v>
      </c>
      <c r="AE831" s="103">
        <v>5</v>
      </c>
      <c r="AF831" s="103">
        <v>8</v>
      </c>
      <c r="AG831" s="104">
        <v>2400</v>
      </c>
      <c r="AH831" s="103">
        <v>4</v>
      </c>
      <c r="AI831" s="104">
        <v>450</v>
      </c>
      <c r="AJ831" s="104">
        <v>5250</v>
      </c>
      <c r="AK831" s="104">
        <v>500</v>
      </c>
      <c r="AL831" s="104">
        <v>0</v>
      </c>
      <c r="AM831" s="104">
        <v>300</v>
      </c>
      <c r="AN831" s="104">
        <v>1400</v>
      </c>
      <c r="AO831" s="104">
        <v>3850</v>
      </c>
      <c r="AP831" s="105">
        <v>0.2</v>
      </c>
      <c r="AQ831" s="106" t="s">
        <v>66</v>
      </c>
      <c r="AS831" s="100">
        <f>AVERAGE(AJ$6:AJ831)</f>
        <v>6122.0338983050851</v>
      </c>
      <c r="AT831" s="100">
        <f>AVERAGE(AN$6:AN831)</f>
        <v>2133.9987893462471</v>
      </c>
      <c r="AU831" s="100">
        <f>AVERAGE(AO$6:AO831)</f>
        <v>3988.0351089588376</v>
      </c>
      <c r="AV831" s="6"/>
      <c r="AX831" s="103">
        <v>826</v>
      </c>
      <c r="AY831" s="103">
        <v>2</v>
      </c>
      <c r="AZ831" s="103">
        <v>2</v>
      </c>
      <c r="BA831" s="103">
        <v>2</v>
      </c>
      <c r="BB831" s="104">
        <v>78</v>
      </c>
      <c r="BC831" s="103">
        <v>9</v>
      </c>
      <c r="BD831" s="103">
        <v>11</v>
      </c>
      <c r="BE831" s="104">
        <v>800</v>
      </c>
      <c r="BF831" s="103">
        <v>9</v>
      </c>
      <c r="BG831" s="104">
        <v>200</v>
      </c>
      <c r="BH831" s="104">
        <v>8200</v>
      </c>
      <c r="BI831" s="104">
        <v>300</v>
      </c>
      <c r="BJ831" s="104">
        <v>0</v>
      </c>
      <c r="BK831" s="104">
        <v>942</v>
      </c>
      <c r="BL831" s="104">
        <v>2592</v>
      </c>
      <c r="BM831" s="104">
        <v>5608</v>
      </c>
      <c r="BN831" s="105">
        <v>0.45</v>
      </c>
      <c r="BO831" s="106" t="str">
        <v>No</v>
      </c>
      <c r="BQ831" s="100">
        <f>AVERAGE(BH$6:BH831)</f>
        <v>7462.106537530266</v>
      </c>
      <c r="BR831" s="100">
        <f>AVERAGE(BL$6:BL831)</f>
        <v>2070.9697336561744</v>
      </c>
      <c r="BS831" s="100">
        <f>AVERAGE(BM$6:BM831)</f>
        <v>5391.136803874092</v>
      </c>
      <c r="BT831" s="6"/>
      <c r="BU831" s="103">
        <v>826</v>
      </c>
      <c r="BV831" s="103">
        <v>3</v>
      </c>
      <c r="BW831" s="103">
        <v>1</v>
      </c>
      <c r="BX831" s="103">
        <v>5</v>
      </c>
      <c r="BY831" s="104">
        <v>71</v>
      </c>
      <c r="BZ831" s="103">
        <v>8</v>
      </c>
      <c r="CA831" s="103">
        <v>13</v>
      </c>
      <c r="CB831" s="104">
        <v>1200</v>
      </c>
      <c r="CC831" s="103">
        <v>10</v>
      </c>
      <c r="CD831" s="104">
        <v>100</v>
      </c>
      <c r="CE831" s="104">
        <v>9300</v>
      </c>
      <c r="CF831" s="104">
        <v>300</v>
      </c>
      <c r="CG831" s="104">
        <v>0</v>
      </c>
      <c r="CH831" s="104">
        <v>950</v>
      </c>
      <c r="CI831" s="104">
        <v>2750</v>
      </c>
      <c r="CJ831" s="104">
        <v>6550</v>
      </c>
      <c r="CK831" s="105">
        <v>0.5</v>
      </c>
      <c r="CL831" s="106" t="s">
        <v>66</v>
      </c>
      <c r="CN831" s="100">
        <f>AVERAGE(CE$6:CE831)</f>
        <v>7531.5980629539954</v>
      </c>
      <c r="CO831" s="100">
        <f>AVERAGE(CI$6:CI831)</f>
        <v>2089.4915254237289</v>
      </c>
      <c r="CP831" s="100">
        <f>AVERAGE(CJ$6:CJ831)</f>
        <v>5442.106537530266</v>
      </c>
    </row>
    <row r="832" spans="2:94" ht="16" x14ac:dyDescent="0.2">
      <c r="B832" s="103">
        <v>827</v>
      </c>
      <c r="C832" s="103">
        <v>2</v>
      </c>
      <c r="D832" s="103">
        <v>3</v>
      </c>
      <c r="E832" s="103">
        <v>0</v>
      </c>
      <c r="F832" s="104">
        <v>37</v>
      </c>
      <c r="G832" s="103">
        <v>6</v>
      </c>
      <c r="H832" s="103">
        <v>6</v>
      </c>
      <c r="I832" s="104">
        <v>900</v>
      </c>
      <c r="J832" s="103">
        <v>4</v>
      </c>
      <c r="K832" s="104">
        <v>450</v>
      </c>
      <c r="L832" s="104">
        <v>3150</v>
      </c>
      <c r="M832" s="104">
        <v>500</v>
      </c>
      <c r="N832" s="104">
        <v>0</v>
      </c>
      <c r="O832" s="104">
        <v>388</v>
      </c>
      <c r="P832" s="104">
        <v>1488</v>
      </c>
      <c r="Q832" s="104">
        <v>1662</v>
      </c>
      <c r="R832" s="105">
        <v>0.2</v>
      </c>
      <c r="S832" s="106" t="s">
        <v>66</v>
      </c>
      <c r="U832" s="100">
        <f>AVERAGE(L$6:L832)</f>
        <v>4225.7557436517536</v>
      </c>
      <c r="V832" s="100">
        <f>AVERAGE(P$6:P832)</f>
        <v>1881.3143893591293</v>
      </c>
      <c r="W832" s="100">
        <f>AVERAGE(Q$6:Q832)</f>
        <v>2344.4413542926241</v>
      </c>
      <c r="X832" s="6"/>
      <c r="Z832" s="103">
        <v>827</v>
      </c>
      <c r="AA832" s="103">
        <v>2</v>
      </c>
      <c r="AB832" s="103">
        <v>4</v>
      </c>
      <c r="AC832" s="103">
        <v>3</v>
      </c>
      <c r="AD832" s="104">
        <v>42</v>
      </c>
      <c r="AE832" s="103">
        <v>7</v>
      </c>
      <c r="AF832" s="103">
        <v>10</v>
      </c>
      <c r="AG832" s="104">
        <v>1200</v>
      </c>
      <c r="AH832" s="103">
        <v>8</v>
      </c>
      <c r="AI832" s="104">
        <v>600</v>
      </c>
      <c r="AJ832" s="104">
        <v>6600</v>
      </c>
      <c r="AK832" s="104">
        <v>500</v>
      </c>
      <c r="AL832" s="104">
        <v>0</v>
      </c>
      <c r="AM832" s="104">
        <v>576</v>
      </c>
      <c r="AN832" s="104">
        <v>2276</v>
      </c>
      <c r="AO832" s="104">
        <v>4324</v>
      </c>
      <c r="AP832" s="105">
        <v>0.4</v>
      </c>
      <c r="AQ832" s="106" t="s">
        <v>66</v>
      </c>
      <c r="AS832" s="100">
        <f>AVERAGE(AJ$6:AJ832)</f>
        <v>6122.6118500604598</v>
      </c>
      <c r="AT832" s="100">
        <f>AVERAGE(AN$6:AN832)</f>
        <v>2134.1704957678357</v>
      </c>
      <c r="AU832" s="100">
        <f>AVERAGE(AO$6:AO832)</f>
        <v>3988.4413542926241</v>
      </c>
      <c r="AV832" s="6"/>
      <c r="AX832" s="103">
        <v>827</v>
      </c>
      <c r="AY832" s="103">
        <v>4</v>
      </c>
      <c r="AZ832" s="103">
        <v>4</v>
      </c>
      <c r="BA832" s="103">
        <v>1</v>
      </c>
      <c r="BB832" s="104">
        <v>60</v>
      </c>
      <c r="BC832" s="103">
        <v>8</v>
      </c>
      <c r="BD832" s="103">
        <v>9</v>
      </c>
      <c r="BE832" s="104">
        <v>1600</v>
      </c>
      <c r="BF832" s="103">
        <v>5</v>
      </c>
      <c r="BG832" s="104">
        <v>400</v>
      </c>
      <c r="BH832" s="104">
        <v>6000</v>
      </c>
      <c r="BI832" s="104">
        <v>300</v>
      </c>
      <c r="BJ832" s="104">
        <v>0</v>
      </c>
      <c r="BK832" s="104">
        <v>540</v>
      </c>
      <c r="BL832" s="104">
        <v>1590</v>
      </c>
      <c r="BM832" s="104">
        <v>4410</v>
      </c>
      <c r="BN832" s="105">
        <v>0.25</v>
      </c>
      <c r="BO832" s="106" t="str">
        <v>No</v>
      </c>
      <c r="BQ832" s="100">
        <f>AVERAGE(BH$6:BH832)</f>
        <v>7460.3385731559856</v>
      </c>
      <c r="BR832" s="100">
        <f>AVERAGE(BL$6:BL832)</f>
        <v>2070.3881499395407</v>
      </c>
      <c r="BS832" s="100">
        <f>AVERAGE(BM$6:BM832)</f>
        <v>5389.9504232164454</v>
      </c>
      <c r="BT832" s="6"/>
      <c r="BU832" s="103">
        <v>827</v>
      </c>
      <c r="BV832" s="103">
        <v>3</v>
      </c>
      <c r="BW832" s="103">
        <v>3</v>
      </c>
      <c r="BX832" s="103">
        <v>2</v>
      </c>
      <c r="BY832" s="104">
        <v>78</v>
      </c>
      <c r="BZ832" s="103">
        <v>8</v>
      </c>
      <c r="CA832" s="103">
        <v>10</v>
      </c>
      <c r="CB832" s="104">
        <v>1200</v>
      </c>
      <c r="CC832" s="103">
        <v>7</v>
      </c>
      <c r="CD832" s="104">
        <v>300</v>
      </c>
      <c r="CE832" s="104">
        <v>7100</v>
      </c>
      <c r="CF832" s="104">
        <v>300</v>
      </c>
      <c r="CG832" s="104">
        <v>0</v>
      </c>
      <c r="CH832" s="104">
        <v>786</v>
      </c>
      <c r="CI832" s="104">
        <v>2136</v>
      </c>
      <c r="CJ832" s="104">
        <v>4964</v>
      </c>
      <c r="CK832" s="105">
        <v>0.35</v>
      </c>
      <c r="CL832" s="106" t="s">
        <v>66</v>
      </c>
      <c r="CN832" s="100">
        <f>AVERAGE(CE$6:CE832)</f>
        <v>7531.0761789600965</v>
      </c>
      <c r="CO832" s="100">
        <f>AVERAGE(CI$6:CI832)</f>
        <v>2089.5477629987909</v>
      </c>
      <c r="CP832" s="100">
        <f>AVERAGE(CJ$6:CJ832)</f>
        <v>5441.5284159613057</v>
      </c>
    </row>
    <row r="833" spans="2:94" ht="16" x14ac:dyDescent="0.2">
      <c r="B833" s="103">
        <v>828</v>
      </c>
      <c r="C833" s="103">
        <v>4</v>
      </c>
      <c r="D833" s="103">
        <v>3</v>
      </c>
      <c r="E833" s="103">
        <v>1</v>
      </c>
      <c r="F833" s="104">
        <v>84</v>
      </c>
      <c r="G833" s="103">
        <v>6</v>
      </c>
      <c r="H833" s="103">
        <v>7</v>
      </c>
      <c r="I833" s="104">
        <v>1800</v>
      </c>
      <c r="J833" s="103">
        <v>3</v>
      </c>
      <c r="K833" s="104">
        <v>450</v>
      </c>
      <c r="L833" s="104">
        <v>3600</v>
      </c>
      <c r="M833" s="104">
        <v>500</v>
      </c>
      <c r="N833" s="104">
        <v>0</v>
      </c>
      <c r="O833" s="104">
        <v>492</v>
      </c>
      <c r="P833" s="104">
        <v>1442</v>
      </c>
      <c r="Q833" s="104">
        <v>2158</v>
      </c>
      <c r="R833" s="105">
        <v>0.15</v>
      </c>
      <c r="S833" s="106" t="s">
        <v>66</v>
      </c>
      <c r="U833" s="100">
        <f>AVERAGE(L$6:L833)</f>
        <v>4225</v>
      </c>
      <c r="V833" s="100">
        <f>AVERAGE(P$6:P833)</f>
        <v>1880.7838164251207</v>
      </c>
      <c r="W833" s="100">
        <f>AVERAGE(Q$6:Q833)</f>
        <v>2344.2161835748793</v>
      </c>
      <c r="X833" s="6"/>
      <c r="Z833" s="103">
        <v>828</v>
      </c>
      <c r="AA833" s="103">
        <v>1</v>
      </c>
      <c r="AB833" s="103">
        <v>2</v>
      </c>
      <c r="AC833" s="103">
        <v>0</v>
      </c>
      <c r="AD833" s="104">
        <v>32</v>
      </c>
      <c r="AE833" s="103">
        <v>9</v>
      </c>
      <c r="AF833" s="103">
        <v>9</v>
      </c>
      <c r="AG833" s="104">
        <v>600</v>
      </c>
      <c r="AH833" s="103">
        <v>8</v>
      </c>
      <c r="AI833" s="104">
        <v>300</v>
      </c>
      <c r="AJ833" s="104">
        <v>5700</v>
      </c>
      <c r="AK833" s="104">
        <v>500</v>
      </c>
      <c r="AL833" s="104">
        <v>0</v>
      </c>
      <c r="AM833" s="104">
        <v>496</v>
      </c>
      <c r="AN833" s="104">
        <v>2196</v>
      </c>
      <c r="AO833" s="104">
        <v>3504</v>
      </c>
      <c r="AP833" s="105">
        <v>0.4</v>
      </c>
      <c r="AQ833" s="106" t="s">
        <v>66</v>
      </c>
      <c r="AS833" s="100">
        <f>AVERAGE(AJ$6:AJ833)</f>
        <v>6122.101449275362</v>
      </c>
      <c r="AT833" s="100">
        <f>AVERAGE(AN$6:AN833)</f>
        <v>2134.2451690821258</v>
      </c>
      <c r="AU833" s="100">
        <f>AVERAGE(AO$6:AO833)</f>
        <v>3987.8562801932367</v>
      </c>
      <c r="AV833" s="6"/>
      <c r="AX833" s="103">
        <v>828</v>
      </c>
      <c r="AY833" s="103">
        <v>1</v>
      </c>
      <c r="AZ833" s="103">
        <v>5</v>
      </c>
      <c r="BA833" s="103">
        <v>3</v>
      </c>
      <c r="BB833" s="104">
        <v>69</v>
      </c>
      <c r="BC833" s="103">
        <v>5</v>
      </c>
      <c r="BD833" s="103">
        <v>8</v>
      </c>
      <c r="BE833" s="104">
        <v>400</v>
      </c>
      <c r="BF833" s="103">
        <v>7</v>
      </c>
      <c r="BG833" s="104">
        <v>500</v>
      </c>
      <c r="BH833" s="104">
        <v>6500</v>
      </c>
      <c r="BI833" s="104">
        <v>300</v>
      </c>
      <c r="BJ833" s="104">
        <v>0</v>
      </c>
      <c r="BK833" s="104">
        <v>723</v>
      </c>
      <c r="BL833" s="104">
        <v>2073</v>
      </c>
      <c r="BM833" s="104">
        <v>4427</v>
      </c>
      <c r="BN833" s="105">
        <v>0.35</v>
      </c>
      <c r="BO833" s="106" t="str">
        <v>No</v>
      </c>
      <c r="BQ833" s="100">
        <f>AVERAGE(BH$6:BH833)</f>
        <v>7459.1787439613527</v>
      </c>
      <c r="BR833" s="100">
        <f>AVERAGE(BL$6:BL833)</f>
        <v>2070.391304347826</v>
      </c>
      <c r="BS833" s="100">
        <f>AVERAGE(BM$6:BM833)</f>
        <v>5388.7874396135267</v>
      </c>
      <c r="BT833" s="6"/>
      <c r="BU833" s="103">
        <v>828</v>
      </c>
      <c r="BV833" s="103">
        <v>4</v>
      </c>
      <c r="BW833" s="103">
        <v>3</v>
      </c>
      <c r="BX833" s="103">
        <v>2</v>
      </c>
      <c r="BY833" s="104">
        <v>48</v>
      </c>
      <c r="BZ833" s="103">
        <v>11</v>
      </c>
      <c r="CA833" s="103">
        <v>13</v>
      </c>
      <c r="CB833" s="104">
        <v>1600</v>
      </c>
      <c r="CC833" s="103">
        <v>9</v>
      </c>
      <c r="CD833" s="104">
        <v>300</v>
      </c>
      <c r="CE833" s="104">
        <v>9100</v>
      </c>
      <c r="CF833" s="104">
        <v>300</v>
      </c>
      <c r="CG833" s="104">
        <v>0</v>
      </c>
      <c r="CH833" s="104">
        <v>672</v>
      </c>
      <c r="CI833" s="104">
        <v>2322</v>
      </c>
      <c r="CJ833" s="104">
        <v>6778</v>
      </c>
      <c r="CK833" s="105">
        <v>0.45</v>
      </c>
      <c r="CL833" s="106" t="s">
        <v>66</v>
      </c>
      <c r="CN833" s="100">
        <f>AVERAGE(CE$6:CE833)</f>
        <v>7532.971014492754</v>
      </c>
      <c r="CO833" s="100">
        <f>AVERAGE(CI$6:CI833)</f>
        <v>2089.8285024154588</v>
      </c>
      <c r="CP833" s="100">
        <f>AVERAGE(CJ$6:CJ833)</f>
        <v>5443.1425120772947</v>
      </c>
    </row>
    <row r="834" spans="2:94" ht="16" x14ac:dyDescent="0.2">
      <c r="B834" s="103">
        <v>829</v>
      </c>
      <c r="C834" s="103">
        <v>3</v>
      </c>
      <c r="D834" s="103">
        <v>4</v>
      </c>
      <c r="E834" s="103">
        <v>3</v>
      </c>
      <c r="F834" s="104">
        <v>52</v>
      </c>
      <c r="G834" s="103">
        <v>7</v>
      </c>
      <c r="H834" s="103">
        <v>10</v>
      </c>
      <c r="I834" s="104">
        <v>1350</v>
      </c>
      <c r="J834" s="103">
        <v>7</v>
      </c>
      <c r="K834" s="104">
        <v>600</v>
      </c>
      <c r="L834" s="104">
        <v>5100</v>
      </c>
      <c r="M834" s="104">
        <v>500</v>
      </c>
      <c r="N834" s="104">
        <v>0</v>
      </c>
      <c r="O834" s="104">
        <v>604</v>
      </c>
      <c r="P834" s="104">
        <v>2154</v>
      </c>
      <c r="Q834" s="104">
        <v>2946</v>
      </c>
      <c r="R834" s="105">
        <v>0.35</v>
      </c>
      <c r="S834" s="106" t="s">
        <v>66</v>
      </c>
      <c r="U834" s="100">
        <f>AVERAGE(L$6:L834)</f>
        <v>4226.0554885404099</v>
      </c>
      <c r="V834" s="100">
        <f>AVERAGE(P$6:P834)</f>
        <v>1881.1133896260556</v>
      </c>
      <c r="W834" s="100">
        <f>AVERAGE(Q$6:Q834)</f>
        <v>2344.9420989143546</v>
      </c>
      <c r="X834" s="6"/>
      <c r="Z834" s="103">
        <v>829</v>
      </c>
      <c r="AA834" s="103">
        <v>5</v>
      </c>
      <c r="AB834" s="103">
        <v>4</v>
      </c>
      <c r="AC834" s="103">
        <v>2</v>
      </c>
      <c r="AD834" s="104">
        <v>53</v>
      </c>
      <c r="AE834" s="103">
        <v>7</v>
      </c>
      <c r="AF834" s="103">
        <v>9</v>
      </c>
      <c r="AG834" s="104">
        <v>3000</v>
      </c>
      <c r="AH834" s="103">
        <v>4</v>
      </c>
      <c r="AI834" s="104">
        <v>600</v>
      </c>
      <c r="AJ834" s="104">
        <v>6000</v>
      </c>
      <c r="AK834" s="104">
        <v>500</v>
      </c>
      <c r="AL834" s="104">
        <v>0</v>
      </c>
      <c r="AM834" s="104">
        <v>452</v>
      </c>
      <c r="AN834" s="104">
        <v>1552</v>
      </c>
      <c r="AO834" s="104">
        <v>4448</v>
      </c>
      <c r="AP834" s="105">
        <v>0.2</v>
      </c>
      <c r="AQ834" s="106" t="s">
        <v>66</v>
      </c>
      <c r="AS834" s="100">
        <f>AVERAGE(AJ$6:AJ834)</f>
        <v>6121.9541616405304</v>
      </c>
      <c r="AT834" s="100">
        <f>AVERAGE(AN$6:AN834)</f>
        <v>2133.5428226779254</v>
      </c>
      <c r="AU834" s="100">
        <f>AVERAGE(AO$6:AO834)</f>
        <v>3988.4113389626054</v>
      </c>
      <c r="AV834" s="6"/>
      <c r="AX834" s="103">
        <v>829</v>
      </c>
      <c r="AY834" s="103">
        <v>1</v>
      </c>
      <c r="AZ834" s="103">
        <v>3</v>
      </c>
      <c r="BA834" s="103">
        <v>5</v>
      </c>
      <c r="BB834" s="104">
        <v>42</v>
      </c>
      <c r="BC834" s="103">
        <v>12</v>
      </c>
      <c r="BD834" s="103">
        <v>17</v>
      </c>
      <c r="BE834" s="104">
        <v>400</v>
      </c>
      <c r="BF834" s="103">
        <v>16</v>
      </c>
      <c r="BG834" s="104">
        <v>300</v>
      </c>
      <c r="BH834" s="104">
        <v>13500</v>
      </c>
      <c r="BI834" s="104">
        <v>300</v>
      </c>
      <c r="BJ834" s="104">
        <v>0</v>
      </c>
      <c r="BK834" s="104">
        <v>912</v>
      </c>
      <c r="BL834" s="104">
        <v>3612</v>
      </c>
      <c r="BM834" s="104">
        <v>9888</v>
      </c>
      <c r="BN834" s="105">
        <v>0.8</v>
      </c>
      <c r="BO834" s="106" t="str">
        <v>No</v>
      </c>
      <c r="BQ834" s="100">
        <f>AVERAGE(BH$6:BH834)</f>
        <v>7466.465621230398</v>
      </c>
      <c r="BR834" s="100">
        <f>AVERAGE(BL$6:BL834)</f>
        <v>2072.2509047044632</v>
      </c>
      <c r="BS834" s="100">
        <f>AVERAGE(BM$6:BM834)</f>
        <v>5394.2147165259348</v>
      </c>
      <c r="BT834" s="6"/>
      <c r="BU834" s="103">
        <v>829</v>
      </c>
      <c r="BV834" s="103">
        <v>4</v>
      </c>
      <c r="BW834" s="103">
        <v>4</v>
      </c>
      <c r="BX834" s="103">
        <v>0</v>
      </c>
      <c r="BY834" s="104">
        <v>49</v>
      </c>
      <c r="BZ834" s="103">
        <v>8</v>
      </c>
      <c r="CA834" s="103">
        <v>8</v>
      </c>
      <c r="CB834" s="104">
        <v>1600</v>
      </c>
      <c r="CC834" s="103">
        <v>4</v>
      </c>
      <c r="CD834" s="104">
        <v>400</v>
      </c>
      <c r="CE834" s="104">
        <v>5200</v>
      </c>
      <c r="CF834" s="104">
        <v>300</v>
      </c>
      <c r="CG834" s="104">
        <v>0</v>
      </c>
      <c r="CH834" s="104">
        <v>436</v>
      </c>
      <c r="CI834" s="104">
        <v>1336</v>
      </c>
      <c r="CJ834" s="104">
        <v>3864</v>
      </c>
      <c r="CK834" s="105">
        <v>0.2</v>
      </c>
      <c r="CL834" s="106" t="s">
        <v>66</v>
      </c>
      <c r="CN834" s="100">
        <f>AVERAGE(CE$6:CE834)</f>
        <v>7530.1568154402894</v>
      </c>
      <c r="CO834" s="100">
        <f>AVERAGE(CI$6:CI834)</f>
        <v>2088.9191797346202</v>
      </c>
      <c r="CP834" s="100">
        <f>AVERAGE(CJ$6:CJ834)</f>
        <v>5441.2376357056692</v>
      </c>
    </row>
    <row r="835" spans="2:94" ht="16" x14ac:dyDescent="0.2">
      <c r="B835" s="103">
        <v>830</v>
      </c>
      <c r="C835" s="103">
        <v>5</v>
      </c>
      <c r="D835" s="103">
        <v>2</v>
      </c>
      <c r="E835" s="103">
        <v>4</v>
      </c>
      <c r="F835" s="104">
        <v>60</v>
      </c>
      <c r="G835" s="103">
        <v>7</v>
      </c>
      <c r="H835" s="103">
        <v>11</v>
      </c>
      <c r="I835" s="104">
        <v>2250</v>
      </c>
      <c r="J835" s="103">
        <v>6</v>
      </c>
      <c r="K835" s="104">
        <v>300</v>
      </c>
      <c r="L835" s="104">
        <v>5250</v>
      </c>
      <c r="M835" s="104">
        <v>500</v>
      </c>
      <c r="N835" s="104">
        <v>0</v>
      </c>
      <c r="O835" s="104">
        <v>600</v>
      </c>
      <c r="P835" s="104">
        <v>2000</v>
      </c>
      <c r="Q835" s="104">
        <v>3250</v>
      </c>
      <c r="R835" s="105">
        <v>0.3</v>
      </c>
      <c r="S835" s="106" t="s">
        <v>66</v>
      </c>
      <c r="U835" s="100">
        <f>AVERAGE(L$6:L835)</f>
        <v>4227.2891566265062</v>
      </c>
      <c r="V835" s="100">
        <f>AVERAGE(P$6:P835)</f>
        <v>1881.2566265060241</v>
      </c>
      <c r="W835" s="100">
        <f>AVERAGE(Q$6:Q835)</f>
        <v>2346.0325301204821</v>
      </c>
      <c r="X835" s="6"/>
      <c r="Z835" s="103">
        <v>830</v>
      </c>
      <c r="AA835" s="103">
        <v>1</v>
      </c>
      <c r="AB835" s="103">
        <v>5</v>
      </c>
      <c r="AC835" s="103">
        <v>0</v>
      </c>
      <c r="AD835" s="104">
        <v>79</v>
      </c>
      <c r="AE835" s="103">
        <v>8</v>
      </c>
      <c r="AF835" s="103">
        <v>8</v>
      </c>
      <c r="AG835" s="104">
        <v>600</v>
      </c>
      <c r="AH835" s="103">
        <v>7</v>
      </c>
      <c r="AI835" s="104">
        <v>750</v>
      </c>
      <c r="AJ835" s="104">
        <v>5550</v>
      </c>
      <c r="AK835" s="104">
        <v>500</v>
      </c>
      <c r="AL835" s="104">
        <v>0</v>
      </c>
      <c r="AM835" s="104">
        <v>793</v>
      </c>
      <c r="AN835" s="104">
        <v>2343</v>
      </c>
      <c r="AO835" s="104">
        <v>3207</v>
      </c>
      <c r="AP835" s="105">
        <v>0.35</v>
      </c>
      <c r="AQ835" s="106" t="s">
        <v>66</v>
      </c>
      <c r="AS835" s="100">
        <f>AVERAGE(AJ$6:AJ835)</f>
        <v>6121.265060240964</v>
      </c>
      <c r="AT835" s="100">
        <f>AVERAGE(AN$6:AN835)</f>
        <v>2133.7951807228915</v>
      </c>
      <c r="AU835" s="100">
        <f>AVERAGE(AO$6:AO835)</f>
        <v>3987.4698795180725</v>
      </c>
      <c r="AV835" s="6"/>
      <c r="AX835" s="103">
        <v>830</v>
      </c>
      <c r="AY835" s="103">
        <v>3</v>
      </c>
      <c r="AZ835" s="103">
        <v>3</v>
      </c>
      <c r="BA835" s="103">
        <v>1</v>
      </c>
      <c r="BB835" s="104">
        <v>67</v>
      </c>
      <c r="BC835" s="103">
        <v>9</v>
      </c>
      <c r="BD835" s="103">
        <v>10</v>
      </c>
      <c r="BE835" s="104">
        <v>1200</v>
      </c>
      <c r="BF835" s="103">
        <v>7</v>
      </c>
      <c r="BG835" s="104">
        <v>300</v>
      </c>
      <c r="BH835" s="104">
        <v>7100</v>
      </c>
      <c r="BI835" s="104">
        <v>300</v>
      </c>
      <c r="BJ835" s="104">
        <v>0</v>
      </c>
      <c r="BK835" s="104">
        <v>709</v>
      </c>
      <c r="BL835" s="104">
        <v>2059</v>
      </c>
      <c r="BM835" s="104">
        <v>5041</v>
      </c>
      <c r="BN835" s="105">
        <v>0.35</v>
      </c>
      <c r="BO835" s="106" t="str">
        <v>No</v>
      </c>
      <c r="BQ835" s="100">
        <f>AVERAGE(BH$6:BH835)</f>
        <v>7466.0240963855422</v>
      </c>
      <c r="BR835" s="100">
        <f>AVERAGE(BL$6:BL835)</f>
        <v>2072.234939759036</v>
      </c>
      <c r="BS835" s="100">
        <f>AVERAGE(BM$6:BM835)</f>
        <v>5393.7891566265062</v>
      </c>
      <c r="BT835" s="6"/>
      <c r="BU835" s="103">
        <v>830</v>
      </c>
      <c r="BV835" s="103">
        <v>4</v>
      </c>
      <c r="BW835" s="103">
        <v>2</v>
      </c>
      <c r="BX835" s="103">
        <v>2</v>
      </c>
      <c r="BY835" s="104">
        <v>60</v>
      </c>
      <c r="BZ835" s="103">
        <v>9</v>
      </c>
      <c r="CA835" s="103">
        <v>11</v>
      </c>
      <c r="CB835" s="104">
        <v>1600</v>
      </c>
      <c r="CC835" s="103">
        <v>7</v>
      </c>
      <c r="CD835" s="104">
        <v>200</v>
      </c>
      <c r="CE835" s="104">
        <v>7400</v>
      </c>
      <c r="CF835" s="104">
        <v>300</v>
      </c>
      <c r="CG835" s="104">
        <v>0</v>
      </c>
      <c r="CH835" s="104">
        <v>660</v>
      </c>
      <c r="CI835" s="104">
        <v>2010</v>
      </c>
      <c r="CJ835" s="104">
        <v>5390</v>
      </c>
      <c r="CK835" s="105">
        <v>0.35</v>
      </c>
      <c r="CL835" s="106" t="s">
        <v>66</v>
      </c>
      <c r="CN835" s="100">
        <f>AVERAGE(CE$6:CE835)</f>
        <v>7530</v>
      </c>
      <c r="CO835" s="100">
        <f>AVERAGE(CI$6:CI835)</f>
        <v>2088.8240963855424</v>
      </c>
      <c r="CP835" s="100">
        <f>AVERAGE(CJ$6:CJ835)</f>
        <v>5441.1759036144576</v>
      </c>
    </row>
    <row r="836" spans="2:94" ht="16" x14ac:dyDescent="0.2">
      <c r="B836" s="103">
        <v>831</v>
      </c>
      <c r="C836" s="103">
        <v>1</v>
      </c>
      <c r="D836" s="103">
        <v>2</v>
      </c>
      <c r="E836" s="103">
        <v>1</v>
      </c>
      <c r="F836" s="104">
        <v>39</v>
      </c>
      <c r="G836" s="103">
        <v>4</v>
      </c>
      <c r="H836" s="103">
        <v>5</v>
      </c>
      <c r="I836" s="104">
        <v>450</v>
      </c>
      <c r="J836" s="103">
        <v>4</v>
      </c>
      <c r="K836" s="104">
        <v>300</v>
      </c>
      <c r="L836" s="104">
        <v>2550</v>
      </c>
      <c r="M836" s="104">
        <v>500</v>
      </c>
      <c r="N836" s="104">
        <v>0</v>
      </c>
      <c r="O836" s="104">
        <v>396</v>
      </c>
      <c r="P836" s="104">
        <v>1496</v>
      </c>
      <c r="Q836" s="104">
        <v>1054</v>
      </c>
      <c r="R836" s="105">
        <v>0.2</v>
      </c>
      <c r="S836" s="106" t="s">
        <v>66</v>
      </c>
      <c r="U836" s="100">
        <f>AVERAGE(L$6:L836)</f>
        <v>4225.2707581227432</v>
      </c>
      <c r="V836" s="100">
        <f>AVERAGE(P$6:P836)</f>
        <v>1880.7930204572804</v>
      </c>
      <c r="W836" s="100">
        <f>AVERAGE(Q$6:Q836)</f>
        <v>2344.4777376654633</v>
      </c>
      <c r="X836" s="6"/>
      <c r="Z836" s="103">
        <v>831</v>
      </c>
      <c r="AA836" s="103">
        <v>1</v>
      </c>
      <c r="AB836" s="103">
        <v>3</v>
      </c>
      <c r="AC836" s="103">
        <v>1</v>
      </c>
      <c r="AD836" s="104">
        <v>42</v>
      </c>
      <c r="AE836" s="103">
        <v>8</v>
      </c>
      <c r="AF836" s="103">
        <v>9</v>
      </c>
      <c r="AG836" s="104">
        <v>600</v>
      </c>
      <c r="AH836" s="103">
        <v>8</v>
      </c>
      <c r="AI836" s="104">
        <v>450</v>
      </c>
      <c r="AJ836" s="104">
        <v>5850</v>
      </c>
      <c r="AK836" s="104">
        <v>500</v>
      </c>
      <c r="AL836" s="104">
        <v>0</v>
      </c>
      <c r="AM836" s="104">
        <v>576</v>
      </c>
      <c r="AN836" s="104">
        <v>2276</v>
      </c>
      <c r="AO836" s="104">
        <v>3574</v>
      </c>
      <c r="AP836" s="105">
        <v>0.4</v>
      </c>
      <c r="AQ836" s="106" t="s">
        <v>66</v>
      </c>
      <c r="AS836" s="100">
        <f>AVERAGE(AJ$6:AJ836)</f>
        <v>6120.9386281588449</v>
      </c>
      <c r="AT836" s="100">
        <f>AVERAGE(AN$6:AN836)</f>
        <v>2133.9663056558365</v>
      </c>
      <c r="AU836" s="100">
        <f>AVERAGE(AO$6:AO836)</f>
        <v>3986.9723225030084</v>
      </c>
      <c r="AV836" s="6"/>
      <c r="AX836" s="103">
        <v>831</v>
      </c>
      <c r="AY836" s="103">
        <v>3</v>
      </c>
      <c r="AZ836" s="103">
        <v>3</v>
      </c>
      <c r="BA836" s="103">
        <v>2</v>
      </c>
      <c r="BB836" s="104">
        <v>41</v>
      </c>
      <c r="BC836" s="103">
        <v>7</v>
      </c>
      <c r="BD836" s="103">
        <v>9</v>
      </c>
      <c r="BE836" s="104">
        <v>1200</v>
      </c>
      <c r="BF836" s="103">
        <v>6</v>
      </c>
      <c r="BG836" s="104">
        <v>300</v>
      </c>
      <c r="BH836" s="104">
        <v>6300</v>
      </c>
      <c r="BI836" s="104">
        <v>300</v>
      </c>
      <c r="BJ836" s="104">
        <v>0</v>
      </c>
      <c r="BK836" s="104">
        <v>486</v>
      </c>
      <c r="BL836" s="104">
        <v>1686</v>
      </c>
      <c r="BM836" s="104">
        <v>4614</v>
      </c>
      <c r="BN836" s="105">
        <v>0.3</v>
      </c>
      <c r="BO836" s="106" t="str">
        <v>No</v>
      </c>
      <c r="BQ836" s="100">
        <f>AVERAGE(BH$6:BH836)</f>
        <v>7464.6209386281589</v>
      </c>
      <c r="BR836" s="100">
        <f>AVERAGE(BL$6:BL836)</f>
        <v>2071.7701564380263</v>
      </c>
      <c r="BS836" s="100">
        <f>AVERAGE(BM$6:BM836)</f>
        <v>5392.8507821901321</v>
      </c>
      <c r="BT836" s="6"/>
      <c r="BU836" s="103">
        <v>831</v>
      </c>
      <c r="BV836" s="103">
        <v>4</v>
      </c>
      <c r="BW836" s="103">
        <v>3</v>
      </c>
      <c r="BX836" s="103">
        <v>4</v>
      </c>
      <c r="BY836" s="104">
        <v>67</v>
      </c>
      <c r="BZ836" s="103">
        <v>7</v>
      </c>
      <c r="CA836" s="103">
        <v>11</v>
      </c>
      <c r="CB836" s="104">
        <v>1600</v>
      </c>
      <c r="CC836" s="103">
        <v>7</v>
      </c>
      <c r="CD836" s="104">
        <v>300</v>
      </c>
      <c r="CE836" s="104">
        <v>7500</v>
      </c>
      <c r="CF836" s="104">
        <v>300</v>
      </c>
      <c r="CG836" s="104">
        <v>0</v>
      </c>
      <c r="CH836" s="104">
        <v>709</v>
      </c>
      <c r="CI836" s="104">
        <v>2059</v>
      </c>
      <c r="CJ836" s="104">
        <v>5441</v>
      </c>
      <c r="CK836" s="105">
        <v>0.35</v>
      </c>
      <c r="CL836" s="106" t="s">
        <v>66</v>
      </c>
      <c r="CN836" s="100">
        <f>AVERAGE(CE$6:CE836)</f>
        <v>7529.9638989169671</v>
      </c>
      <c r="CO836" s="100">
        <f>AVERAGE(CI$6:CI836)</f>
        <v>2088.7882069795428</v>
      </c>
      <c r="CP836" s="100">
        <f>AVERAGE(CJ$6:CJ836)</f>
        <v>5441.1756919374247</v>
      </c>
    </row>
    <row r="837" spans="2:94" ht="16" x14ac:dyDescent="0.2">
      <c r="B837" s="103">
        <v>832</v>
      </c>
      <c r="C837" s="103">
        <v>1</v>
      </c>
      <c r="D837" s="103">
        <v>4</v>
      </c>
      <c r="E837" s="103">
        <v>2</v>
      </c>
      <c r="F837" s="104">
        <v>55</v>
      </c>
      <c r="G837" s="103">
        <v>5</v>
      </c>
      <c r="H837" s="103">
        <v>7</v>
      </c>
      <c r="I837" s="104">
        <v>450</v>
      </c>
      <c r="J837" s="103">
        <v>6</v>
      </c>
      <c r="K837" s="104">
        <v>600</v>
      </c>
      <c r="L837" s="104">
        <v>3750</v>
      </c>
      <c r="M837" s="104">
        <v>500</v>
      </c>
      <c r="N837" s="104">
        <v>0</v>
      </c>
      <c r="O837" s="104">
        <v>570</v>
      </c>
      <c r="P837" s="104">
        <v>1970</v>
      </c>
      <c r="Q837" s="104">
        <v>1780</v>
      </c>
      <c r="R837" s="105">
        <v>0.3</v>
      </c>
      <c r="S837" s="106" t="s">
        <v>66</v>
      </c>
      <c r="U837" s="100">
        <f>AVERAGE(L$6:L837)</f>
        <v>4224.6995192307695</v>
      </c>
      <c r="V837" s="100">
        <f>AVERAGE(P$6:P837)</f>
        <v>1880.9002403846155</v>
      </c>
      <c r="W837" s="100">
        <f>AVERAGE(Q$6:Q837)</f>
        <v>2343.7992788461538</v>
      </c>
      <c r="X837" s="6"/>
      <c r="Z837" s="103">
        <v>832</v>
      </c>
      <c r="AA837" s="103">
        <v>3</v>
      </c>
      <c r="AB837" s="103">
        <v>3</v>
      </c>
      <c r="AC837" s="103">
        <v>3</v>
      </c>
      <c r="AD837" s="104">
        <v>32</v>
      </c>
      <c r="AE837" s="103">
        <v>8</v>
      </c>
      <c r="AF837" s="103">
        <v>11</v>
      </c>
      <c r="AG837" s="104">
        <v>1800</v>
      </c>
      <c r="AH837" s="103">
        <v>8</v>
      </c>
      <c r="AI837" s="104">
        <v>450</v>
      </c>
      <c r="AJ837" s="104">
        <v>7050</v>
      </c>
      <c r="AK837" s="104">
        <v>500</v>
      </c>
      <c r="AL837" s="104">
        <v>0</v>
      </c>
      <c r="AM837" s="104">
        <v>496</v>
      </c>
      <c r="AN837" s="104">
        <v>2196</v>
      </c>
      <c r="AO837" s="104">
        <v>4854</v>
      </c>
      <c r="AP837" s="105">
        <v>0.4</v>
      </c>
      <c r="AQ837" s="106" t="s">
        <v>66</v>
      </c>
      <c r="AS837" s="100">
        <f>AVERAGE(AJ$6:AJ837)</f>
        <v>6122.0552884615381</v>
      </c>
      <c r="AT837" s="100">
        <f>AVERAGE(AN$6:AN837)</f>
        <v>2134.0408653846152</v>
      </c>
      <c r="AU837" s="100">
        <f>AVERAGE(AO$6:AO837)</f>
        <v>3988.0144230769229</v>
      </c>
      <c r="AV837" s="6"/>
      <c r="AX837" s="103">
        <v>832</v>
      </c>
      <c r="AY837" s="103">
        <v>4</v>
      </c>
      <c r="AZ837" s="103">
        <v>3</v>
      </c>
      <c r="BA837" s="103">
        <v>4</v>
      </c>
      <c r="BB837" s="104">
        <v>59</v>
      </c>
      <c r="BC837" s="103">
        <v>8</v>
      </c>
      <c r="BD837" s="103">
        <v>12</v>
      </c>
      <c r="BE837" s="104">
        <v>1600</v>
      </c>
      <c r="BF837" s="103">
        <v>8</v>
      </c>
      <c r="BG837" s="104">
        <v>300</v>
      </c>
      <c r="BH837" s="104">
        <v>8300</v>
      </c>
      <c r="BI837" s="104">
        <v>300</v>
      </c>
      <c r="BJ837" s="104">
        <v>0</v>
      </c>
      <c r="BK837" s="104">
        <v>712</v>
      </c>
      <c r="BL837" s="104">
        <v>2212</v>
      </c>
      <c r="BM837" s="104">
        <v>6088</v>
      </c>
      <c r="BN837" s="105">
        <v>0.4</v>
      </c>
      <c r="BO837" s="106" t="str">
        <v>No</v>
      </c>
      <c r="BQ837" s="100">
        <f>AVERAGE(BH$6:BH837)</f>
        <v>7465.625</v>
      </c>
      <c r="BR837" s="100">
        <f>AVERAGE(BL$6:BL837)</f>
        <v>2071.9387019230771</v>
      </c>
      <c r="BS837" s="100">
        <f>AVERAGE(BM$6:BM837)</f>
        <v>5393.6862980769229</v>
      </c>
      <c r="BT837" s="6"/>
      <c r="BU837" s="103">
        <v>832</v>
      </c>
      <c r="BV837" s="103">
        <v>3</v>
      </c>
      <c r="BW837" s="103">
        <v>4</v>
      </c>
      <c r="BX837" s="103">
        <v>2</v>
      </c>
      <c r="BY837" s="104">
        <v>36</v>
      </c>
      <c r="BZ837" s="103">
        <v>9</v>
      </c>
      <c r="CA837" s="103">
        <v>11</v>
      </c>
      <c r="CB837" s="104">
        <v>1200</v>
      </c>
      <c r="CC837" s="103">
        <v>8</v>
      </c>
      <c r="CD837" s="104">
        <v>400</v>
      </c>
      <c r="CE837" s="104">
        <v>8000</v>
      </c>
      <c r="CF837" s="104">
        <v>300</v>
      </c>
      <c r="CG837" s="104">
        <v>0</v>
      </c>
      <c r="CH837" s="104">
        <v>528</v>
      </c>
      <c r="CI837" s="104">
        <v>2028</v>
      </c>
      <c r="CJ837" s="104">
        <v>5972</v>
      </c>
      <c r="CK837" s="105">
        <v>0.4</v>
      </c>
      <c r="CL837" s="106" t="s">
        <v>66</v>
      </c>
      <c r="CN837" s="100">
        <f>AVERAGE(CE$6:CE837)</f>
        <v>7530.5288461538457</v>
      </c>
      <c r="CO837" s="100">
        <f>AVERAGE(CI$6:CI837)</f>
        <v>2088.7151442307691</v>
      </c>
      <c r="CP837" s="100">
        <f>AVERAGE(CJ$6:CJ837)</f>
        <v>5441.8137019230771</v>
      </c>
    </row>
    <row r="838" spans="2:94" ht="16" x14ac:dyDescent="0.2">
      <c r="B838" s="103">
        <v>833</v>
      </c>
      <c r="C838" s="103">
        <v>4</v>
      </c>
      <c r="D838" s="103">
        <v>2</v>
      </c>
      <c r="E838" s="103">
        <v>3</v>
      </c>
      <c r="F838" s="104">
        <v>33</v>
      </c>
      <c r="G838" s="103">
        <v>4</v>
      </c>
      <c r="H838" s="103">
        <v>7</v>
      </c>
      <c r="I838" s="104">
        <v>1800</v>
      </c>
      <c r="J838" s="103">
        <v>3</v>
      </c>
      <c r="K838" s="104">
        <v>300</v>
      </c>
      <c r="L838" s="104">
        <v>3450</v>
      </c>
      <c r="M838" s="104">
        <v>500</v>
      </c>
      <c r="N838" s="104">
        <v>0</v>
      </c>
      <c r="O838" s="104">
        <v>339</v>
      </c>
      <c r="P838" s="104">
        <v>1289</v>
      </c>
      <c r="Q838" s="104">
        <v>2161</v>
      </c>
      <c r="R838" s="105">
        <v>0.15</v>
      </c>
      <c r="S838" s="106" t="s">
        <v>66</v>
      </c>
      <c r="U838" s="100">
        <f>AVERAGE(L$6:L838)</f>
        <v>4223.7695078031211</v>
      </c>
      <c r="V838" s="100">
        <f>AVERAGE(P$6:P838)</f>
        <v>1880.1896758703481</v>
      </c>
      <c r="W838" s="100">
        <f>AVERAGE(Q$6:Q838)</f>
        <v>2343.5798319327732</v>
      </c>
      <c r="X838" s="6"/>
      <c r="Z838" s="103">
        <v>833</v>
      </c>
      <c r="AA838" s="103">
        <v>3</v>
      </c>
      <c r="AB838" s="103">
        <v>3</v>
      </c>
      <c r="AC838" s="103">
        <v>1</v>
      </c>
      <c r="AD838" s="104">
        <v>51</v>
      </c>
      <c r="AE838" s="103">
        <v>4</v>
      </c>
      <c r="AF838" s="103">
        <v>5</v>
      </c>
      <c r="AG838" s="104">
        <v>1800</v>
      </c>
      <c r="AH838" s="103">
        <v>2</v>
      </c>
      <c r="AI838" s="104">
        <v>450</v>
      </c>
      <c r="AJ838" s="104">
        <v>3450</v>
      </c>
      <c r="AK838" s="104">
        <v>500</v>
      </c>
      <c r="AL838" s="104">
        <v>0</v>
      </c>
      <c r="AM838" s="104">
        <v>342</v>
      </c>
      <c r="AN838" s="104">
        <v>1142</v>
      </c>
      <c r="AO838" s="104">
        <v>2308</v>
      </c>
      <c r="AP838" s="105">
        <v>0.1</v>
      </c>
      <c r="AQ838" s="106" t="s">
        <v>66</v>
      </c>
      <c r="AS838" s="100">
        <f>AVERAGE(AJ$6:AJ838)</f>
        <v>6118.8475390156063</v>
      </c>
      <c r="AT838" s="100">
        <f>AVERAGE(AN$6:AN838)</f>
        <v>2132.8499399759903</v>
      </c>
      <c r="AU838" s="100">
        <f>AVERAGE(AO$6:AO838)</f>
        <v>3985.997599039616</v>
      </c>
      <c r="AV838" s="6"/>
      <c r="AX838" s="103">
        <v>833</v>
      </c>
      <c r="AY838" s="103">
        <v>4</v>
      </c>
      <c r="AZ838" s="103">
        <v>4</v>
      </c>
      <c r="BA838" s="103">
        <v>3</v>
      </c>
      <c r="BB838" s="104">
        <v>57</v>
      </c>
      <c r="BC838" s="103">
        <v>6</v>
      </c>
      <c r="BD838" s="103">
        <v>9</v>
      </c>
      <c r="BE838" s="104">
        <v>1600</v>
      </c>
      <c r="BF838" s="103">
        <v>5</v>
      </c>
      <c r="BG838" s="104">
        <v>400</v>
      </c>
      <c r="BH838" s="104">
        <v>6000</v>
      </c>
      <c r="BI838" s="104">
        <v>300</v>
      </c>
      <c r="BJ838" s="104">
        <v>0</v>
      </c>
      <c r="BK838" s="104">
        <v>525</v>
      </c>
      <c r="BL838" s="104">
        <v>1575</v>
      </c>
      <c r="BM838" s="104">
        <v>4425</v>
      </c>
      <c r="BN838" s="105">
        <v>0.25</v>
      </c>
      <c r="BO838" s="106" t="str">
        <v>No</v>
      </c>
      <c r="BQ838" s="100">
        <f>AVERAGE(BH$6:BH838)</f>
        <v>7463.865546218487</v>
      </c>
      <c r="BR838" s="100">
        <f>AVERAGE(BL$6:BL838)</f>
        <v>2071.342136854742</v>
      </c>
      <c r="BS838" s="100">
        <f>AVERAGE(BM$6:BM838)</f>
        <v>5392.5234093637455</v>
      </c>
      <c r="BT838" s="6"/>
      <c r="BU838" s="103">
        <v>833</v>
      </c>
      <c r="BV838" s="103">
        <v>4</v>
      </c>
      <c r="BW838" s="103">
        <v>2</v>
      </c>
      <c r="BX838" s="103">
        <v>3</v>
      </c>
      <c r="BY838" s="104">
        <v>20</v>
      </c>
      <c r="BZ838" s="103">
        <v>6</v>
      </c>
      <c r="CA838" s="103">
        <v>9</v>
      </c>
      <c r="CB838" s="104">
        <v>1600</v>
      </c>
      <c r="CC838" s="103">
        <v>5</v>
      </c>
      <c r="CD838" s="104">
        <v>200</v>
      </c>
      <c r="CE838" s="104">
        <v>5800</v>
      </c>
      <c r="CF838" s="104">
        <v>300</v>
      </c>
      <c r="CG838" s="104">
        <v>0</v>
      </c>
      <c r="CH838" s="104">
        <v>340</v>
      </c>
      <c r="CI838" s="104">
        <v>1390</v>
      </c>
      <c r="CJ838" s="104">
        <v>4410</v>
      </c>
      <c r="CK838" s="105">
        <v>0.25</v>
      </c>
      <c r="CL838" s="106" t="s">
        <v>66</v>
      </c>
      <c r="CN838" s="100">
        <f>AVERAGE(CE$6:CE838)</f>
        <v>7528.4513805522211</v>
      </c>
      <c r="CO838" s="100">
        <f>AVERAGE(CI$6:CI838)</f>
        <v>2087.8763505402162</v>
      </c>
      <c r="CP838" s="100">
        <f>AVERAGE(CJ$6:CJ838)</f>
        <v>5440.5750300120044</v>
      </c>
    </row>
    <row r="839" spans="2:94" ht="16" x14ac:dyDescent="0.2">
      <c r="B839" s="103">
        <v>834</v>
      </c>
      <c r="C839" s="103">
        <v>4</v>
      </c>
      <c r="D839" s="103">
        <v>3</v>
      </c>
      <c r="E839" s="103">
        <v>2</v>
      </c>
      <c r="F839" s="104">
        <v>38</v>
      </c>
      <c r="G839" s="103">
        <v>7</v>
      </c>
      <c r="H839" s="103">
        <v>9</v>
      </c>
      <c r="I839" s="104">
        <v>1800</v>
      </c>
      <c r="J839" s="103">
        <v>5</v>
      </c>
      <c r="K839" s="104">
        <v>450</v>
      </c>
      <c r="L839" s="104">
        <v>4500</v>
      </c>
      <c r="M839" s="104">
        <v>500</v>
      </c>
      <c r="N839" s="104">
        <v>0</v>
      </c>
      <c r="O839" s="104">
        <v>430</v>
      </c>
      <c r="P839" s="104">
        <v>1680</v>
      </c>
      <c r="Q839" s="104">
        <v>2820</v>
      </c>
      <c r="R839" s="105">
        <v>0.25</v>
      </c>
      <c r="S839" s="106" t="s">
        <v>66</v>
      </c>
      <c r="U839" s="100">
        <f>AVERAGE(L$6:L839)</f>
        <v>4224.1007194244603</v>
      </c>
      <c r="V839" s="100">
        <f>AVERAGE(P$6:P839)</f>
        <v>1879.9496402877699</v>
      </c>
      <c r="W839" s="100">
        <f>AVERAGE(Q$6:Q839)</f>
        <v>2344.1510791366904</v>
      </c>
      <c r="X839" s="6"/>
      <c r="Z839" s="103">
        <v>834</v>
      </c>
      <c r="AA839" s="103">
        <v>3</v>
      </c>
      <c r="AB839" s="103">
        <v>3</v>
      </c>
      <c r="AC839" s="103">
        <v>3</v>
      </c>
      <c r="AD839" s="104">
        <v>53</v>
      </c>
      <c r="AE839" s="103">
        <v>8</v>
      </c>
      <c r="AF839" s="103">
        <v>11</v>
      </c>
      <c r="AG839" s="104">
        <v>1800</v>
      </c>
      <c r="AH839" s="103">
        <v>8</v>
      </c>
      <c r="AI839" s="104">
        <v>450</v>
      </c>
      <c r="AJ839" s="104">
        <v>7050</v>
      </c>
      <c r="AK839" s="104">
        <v>500</v>
      </c>
      <c r="AL839" s="104">
        <v>0</v>
      </c>
      <c r="AM839" s="104">
        <v>664</v>
      </c>
      <c r="AN839" s="104">
        <v>2364</v>
      </c>
      <c r="AO839" s="104">
        <v>4686</v>
      </c>
      <c r="AP839" s="105">
        <v>0.4</v>
      </c>
      <c r="AQ839" s="106" t="s">
        <v>66</v>
      </c>
      <c r="AS839" s="100">
        <f>AVERAGE(AJ$6:AJ839)</f>
        <v>6119.964028776978</v>
      </c>
      <c r="AT839" s="100">
        <f>AVERAGE(AN$6:AN839)</f>
        <v>2133.1270983213431</v>
      </c>
      <c r="AU839" s="100">
        <f>AVERAGE(AO$6:AO839)</f>
        <v>3986.8369304556354</v>
      </c>
      <c r="AV839" s="6"/>
      <c r="AX839" s="103">
        <v>834</v>
      </c>
      <c r="AY839" s="103">
        <v>4</v>
      </c>
      <c r="AZ839" s="103">
        <v>4</v>
      </c>
      <c r="BA839" s="103">
        <v>3</v>
      </c>
      <c r="BB839" s="104">
        <v>57</v>
      </c>
      <c r="BC839" s="103">
        <v>10</v>
      </c>
      <c r="BD839" s="103">
        <v>13</v>
      </c>
      <c r="BE839" s="104">
        <v>1600</v>
      </c>
      <c r="BF839" s="103">
        <v>9</v>
      </c>
      <c r="BG839" s="104">
        <v>400</v>
      </c>
      <c r="BH839" s="104">
        <v>9200</v>
      </c>
      <c r="BI839" s="104">
        <v>300</v>
      </c>
      <c r="BJ839" s="104">
        <v>0</v>
      </c>
      <c r="BK839" s="104">
        <v>753</v>
      </c>
      <c r="BL839" s="104">
        <v>2403</v>
      </c>
      <c r="BM839" s="104">
        <v>6797</v>
      </c>
      <c r="BN839" s="105">
        <v>0.45</v>
      </c>
      <c r="BO839" s="106" t="str">
        <v>No</v>
      </c>
      <c r="BQ839" s="100">
        <f>AVERAGE(BH$6:BH839)</f>
        <v>7465.9472422062354</v>
      </c>
      <c r="BR839" s="100">
        <f>AVERAGE(BL$6:BL839)</f>
        <v>2071.739808153477</v>
      </c>
      <c r="BS839" s="100">
        <f>AVERAGE(BM$6:BM839)</f>
        <v>5394.2074340527579</v>
      </c>
      <c r="BT839" s="6"/>
      <c r="BU839" s="103">
        <v>834</v>
      </c>
      <c r="BV839" s="103">
        <v>1</v>
      </c>
      <c r="BW839" s="103">
        <v>3</v>
      </c>
      <c r="BX839" s="103">
        <v>2</v>
      </c>
      <c r="BY839" s="104">
        <v>29</v>
      </c>
      <c r="BZ839" s="103">
        <v>8</v>
      </c>
      <c r="CA839" s="103">
        <v>10</v>
      </c>
      <c r="CB839" s="104">
        <v>400</v>
      </c>
      <c r="CC839" s="103">
        <v>9</v>
      </c>
      <c r="CD839" s="104">
        <v>300</v>
      </c>
      <c r="CE839" s="104">
        <v>7900</v>
      </c>
      <c r="CF839" s="104">
        <v>300</v>
      </c>
      <c r="CG839" s="104">
        <v>0</v>
      </c>
      <c r="CH839" s="104">
        <v>501</v>
      </c>
      <c r="CI839" s="104">
        <v>2151</v>
      </c>
      <c r="CJ839" s="104">
        <v>5749</v>
      </c>
      <c r="CK839" s="105">
        <v>0.45</v>
      </c>
      <c r="CL839" s="106" t="s">
        <v>66</v>
      </c>
      <c r="CN839" s="100">
        <f>AVERAGE(CE$6:CE839)</f>
        <v>7528.8968824940048</v>
      </c>
      <c r="CO839" s="100">
        <f>AVERAGE(CI$6:CI839)</f>
        <v>2087.9520383693048</v>
      </c>
      <c r="CP839" s="100">
        <f>AVERAGE(CJ$6:CJ839)</f>
        <v>5440.9448441247005</v>
      </c>
    </row>
    <row r="840" spans="2:94" ht="16" x14ac:dyDescent="0.2">
      <c r="B840" s="103">
        <v>835</v>
      </c>
      <c r="C840" s="103">
        <v>4</v>
      </c>
      <c r="D840" s="103">
        <v>1</v>
      </c>
      <c r="E840" s="103">
        <v>2</v>
      </c>
      <c r="F840" s="104">
        <v>72</v>
      </c>
      <c r="G840" s="103">
        <v>8</v>
      </c>
      <c r="H840" s="103">
        <v>10</v>
      </c>
      <c r="I840" s="104">
        <v>1800</v>
      </c>
      <c r="J840" s="103">
        <v>6</v>
      </c>
      <c r="K840" s="104">
        <v>150</v>
      </c>
      <c r="L840" s="104">
        <v>4650</v>
      </c>
      <c r="M840" s="104">
        <v>500</v>
      </c>
      <c r="N840" s="104">
        <v>0</v>
      </c>
      <c r="O840" s="104">
        <v>672</v>
      </c>
      <c r="P840" s="104">
        <v>2072</v>
      </c>
      <c r="Q840" s="104">
        <v>2578</v>
      </c>
      <c r="R840" s="105">
        <v>0.3</v>
      </c>
      <c r="S840" s="106" t="s">
        <v>66</v>
      </c>
      <c r="U840" s="100">
        <f>AVERAGE(L$6:L840)</f>
        <v>4224.6107784431142</v>
      </c>
      <c r="V840" s="100">
        <f>AVERAGE(P$6:P840)</f>
        <v>1880.179640718563</v>
      </c>
      <c r="W840" s="100">
        <f>AVERAGE(Q$6:Q840)</f>
        <v>2344.4311377245508</v>
      </c>
      <c r="X840" s="6"/>
      <c r="Z840" s="103">
        <v>835</v>
      </c>
      <c r="AA840" s="103">
        <v>2</v>
      </c>
      <c r="AB840" s="103">
        <v>4</v>
      </c>
      <c r="AC840" s="103">
        <v>2</v>
      </c>
      <c r="AD840" s="104">
        <v>41</v>
      </c>
      <c r="AE840" s="103">
        <v>6</v>
      </c>
      <c r="AF840" s="103">
        <v>8</v>
      </c>
      <c r="AG840" s="104">
        <v>1200</v>
      </c>
      <c r="AH840" s="103">
        <v>6</v>
      </c>
      <c r="AI840" s="104">
        <v>600</v>
      </c>
      <c r="AJ840" s="104">
        <v>5400</v>
      </c>
      <c r="AK840" s="104">
        <v>500</v>
      </c>
      <c r="AL840" s="104">
        <v>0</v>
      </c>
      <c r="AM840" s="104">
        <v>486</v>
      </c>
      <c r="AN840" s="104">
        <v>1886</v>
      </c>
      <c r="AO840" s="104">
        <v>3514</v>
      </c>
      <c r="AP840" s="105">
        <v>0.3</v>
      </c>
      <c r="AQ840" s="106" t="s">
        <v>66</v>
      </c>
      <c r="AS840" s="100">
        <f>AVERAGE(AJ$6:AJ840)</f>
        <v>6119.1017964071852</v>
      </c>
      <c r="AT840" s="100">
        <f>AVERAGE(AN$6:AN840)</f>
        <v>2132.8311377245509</v>
      </c>
      <c r="AU840" s="100">
        <f>AVERAGE(AO$6:AO840)</f>
        <v>3986.2706586826348</v>
      </c>
      <c r="AV840" s="6"/>
      <c r="AX840" s="103">
        <v>835</v>
      </c>
      <c r="AY840" s="103">
        <v>2</v>
      </c>
      <c r="AZ840" s="103">
        <v>1</v>
      </c>
      <c r="BA840" s="103">
        <v>2</v>
      </c>
      <c r="BB840" s="104">
        <v>59</v>
      </c>
      <c r="BC840" s="103">
        <v>5</v>
      </c>
      <c r="BD840" s="103">
        <v>7</v>
      </c>
      <c r="BE840" s="104">
        <v>800</v>
      </c>
      <c r="BF840" s="103">
        <v>5</v>
      </c>
      <c r="BG840" s="104">
        <v>100</v>
      </c>
      <c r="BH840" s="104">
        <v>4900</v>
      </c>
      <c r="BI840" s="104">
        <v>300</v>
      </c>
      <c r="BJ840" s="104">
        <v>0</v>
      </c>
      <c r="BK840" s="104">
        <v>535</v>
      </c>
      <c r="BL840" s="104">
        <v>1585</v>
      </c>
      <c r="BM840" s="104">
        <v>3315</v>
      </c>
      <c r="BN840" s="105">
        <v>0.25</v>
      </c>
      <c r="BO840" s="106" t="str">
        <v>No</v>
      </c>
      <c r="BQ840" s="100">
        <f>AVERAGE(BH$6:BH840)</f>
        <v>7462.8742514970063</v>
      </c>
      <c r="BR840" s="100">
        <f>AVERAGE(BL$6:BL840)</f>
        <v>2071.1568862275449</v>
      </c>
      <c r="BS840" s="100">
        <f>AVERAGE(BM$6:BM840)</f>
        <v>5391.717365269461</v>
      </c>
      <c r="BT840" s="6"/>
      <c r="BU840" s="103">
        <v>835</v>
      </c>
      <c r="BV840" s="103">
        <v>5</v>
      </c>
      <c r="BW840" s="103">
        <v>3</v>
      </c>
      <c r="BX840" s="103">
        <v>3</v>
      </c>
      <c r="BY840" s="104">
        <v>56</v>
      </c>
      <c r="BZ840" s="103">
        <v>9</v>
      </c>
      <c r="CA840" s="103">
        <v>12</v>
      </c>
      <c r="CB840" s="104">
        <v>2000</v>
      </c>
      <c r="CC840" s="103">
        <v>7</v>
      </c>
      <c r="CD840" s="104">
        <v>300</v>
      </c>
      <c r="CE840" s="104">
        <v>7900</v>
      </c>
      <c r="CF840" s="104">
        <v>300</v>
      </c>
      <c r="CG840" s="104">
        <v>0</v>
      </c>
      <c r="CH840" s="104">
        <v>632</v>
      </c>
      <c r="CI840" s="104">
        <v>1982</v>
      </c>
      <c r="CJ840" s="104">
        <v>5918</v>
      </c>
      <c r="CK840" s="105">
        <v>0.35</v>
      </c>
      <c r="CL840" s="106" t="s">
        <v>66</v>
      </c>
      <c r="CN840" s="100">
        <f>AVERAGE(CE$6:CE840)</f>
        <v>7529.3413173652698</v>
      </c>
      <c r="CO840" s="100">
        <f>AVERAGE(CI$6:CI840)</f>
        <v>2087.825149700599</v>
      </c>
      <c r="CP840" s="100">
        <f>AVERAGE(CJ$6:CJ840)</f>
        <v>5441.5161676646703</v>
      </c>
    </row>
    <row r="841" spans="2:94" ht="16" x14ac:dyDescent="0.2">
      <c r="B841" s="103">
        <v>836</v>
      </c>
      <c r="C841" s="103">
        <v>1</v>
      </c>
      <c r="D841" s="103">
        <v>3</v>
      </c>
      <c r="E841" s="103">
        <v>2</v>
      </c>
      <c r="F841" s="104">
        <v>35</v>
      </c>
      <c r="G841" s="103">
        <v>5</v>
      </c>
      <c r="H841" s="103">
        <v>7</v>
      </c>
      <c r="I841" s="104">
        <v>450</v>
      </c>
      <c r="J841" s="103">
        <v>6</v>
      </c>
      <c r="K841" s="104">
        <v>450</v>
      </c>
      <c r="L841" s="104">
        <v>3600</v>
      </c>
      <c r="M841" s="104">
        <v>500</v>
      </c>
      <c r="N841" s="104">
        <v>0</v>
      </c>
      <c r="O841" s="104">
        <v>450</v>
      </c>
      <c r="P841" s="104">
        <v>1850</v>
      </c>
      <c r="Q841" s="104">
        <v>1750</v>
      </c>
      <c r="R841" s="105">
        <v>0.3</v>
      </c>
      <c r="S841" s="106" t="s">
        <v>66</v>
      </c>
      <c r="U841" s="100">
        <f>AVERAGE(L$6:L841)</f>
        <v>4223.863636363636</v>
      </c>
      <c r="V841" s="100">
        <f>AVERAGE(P$6:P841)</f>
        <v>1880.1435406698565</v>
      </c>
      <c r="W841" s="100">
        <f>AVERAGE(Q$6:Q841)</f>
        <v>2343.72009569378</v>
      </c>
      <c r="X841" s="6"/>
      <c r="Z841" s="103">
        <v>836</v>
      </c>
      <c r="AA841" s="103">
        <v>0</v>
      </c>
      <c r="AB841" s="103">
        <v>4</v>
      </c>
      <c r="AC841" s="103">
        <v>3</v>
      </c>
      <c r="AD841" s="104">
        <v>46</v>
      </c>
      <c r="AE841" s="103">
        <v>7</v>
      </c>
      <c r="AF841" s="103">
        <v>10</v>
      </c>
      <c r="AG841" s="104">
        <v>0</v>
      </c>
      <c r="AH841" s="103">
        <v>10</v>
      </c>
      <c r="AI841" s="104">
        <v>600</v>
      </c>
      <c r="AJ841" s="104">
        <v>6600</v>
      </c>
      <c r="AK841" s="104">
        <v>500</v>
      </c>
      <c r="AL841" s="104">
        <v>0</v>
      </c>
      <c r="AM841" s="104">
        <v>700</v>
      </c>
      <c r="AN841" s="104">
        <v>2700</v>
      </c>
      <c r="AO841" s="104">
        <v>3900</v>
      </c>
      <c r="AP841" s="105">
        <v>0.5</v>
      </c>
      <c r="AQ841" s="106" t="s">
        <v>66</v>
      </c>
      <c r="AS841" s="100">
        <f>AVERAGE(AJ$6:AJ841)</f>
        <v>6119.6770334928233</v>
      </c>
      <c r="AT841" s="100">
        <f>AVERAGE(AN$6:AN841)</f>
        <v>2133.5095693779904</v>
      </c>
      <c r="AU841" s="100">
        <f>AVERAGE(AO$6:AO841)</f>
        <v>3986.1674641148325</v>
      </c>
      <c r="AV841" s="6"/>
      <c r="AX841" s="103">
        <v>836</v>
      </c>
      <c r="AY841" s="103">
        <v>1</v>
      </c>
      <c r="AZ841" s="103">
        <v>4</v>
      </c>
      <c r="BA841" s="103">
        <v>3</v>
      </c>
      <c r="BB841" s="104">
        <v>48</v>
      </c>
      <c r="BC841" s="103">
        <v>4</v>
      </c>
      <c r="BD841" s="103">
        <v>7</v>
      </c>
      <c r="BE841" s="104">
        <v>400</v>
      </c>
      <c r="BF841" s="103">
        <v>6</v>
      </c>
      <c r="BG841" s="104">
        <v>400</v>
      </c>
      <c r="BH841" s="104">
        <v>5600</v>
      </c>
      <c r="BI841" s="104">
        <v>300</v>
      </c>
      <c r="BJ841" s="104">
        <v>0</v>
      </c>
      <c r="BK841" s="104">
        <v>528</v>
      </c>
      <c r="BL841" s="104">
        <v>1728</v>
      </c>
      <c r="BM841" s="104">
        <v>3872</v>
      </c>
      <c r="BN841" s="105">
        <v>0.3</v>
      </c>
      <c r="BO841" s="106" t="str">
        <v>No</v>
      </c>
      <c r="BQ841" s="100">
        <f>AVERAGE(BH$6:BH841)</f>
        <v>7460.6459330143543</v>
      </c>
      <c r="BR841" s="100">
        <f>AVERAGE(BL$6:BL841)</f>
        <v>2070.7464114832537</v>
      </c>
      <c r="BS841" s="100">
        <f>AVERAGE(BM$6:BM841)</f>
        <v>5389.8995215311006</v>
      </c>
      <c r="BT841" s="6"/>
      <c r="BU841" s="103">
        <v>836</v>
      </c>
      <c r="BV841" s="103">
        <v>3</v>
      </c>
      <c r="BW841" s="103">
        <v>3</v>
      </c>
      <c r="BX841" s="103">
        <v>1</v>
      </c>
      <c r="BY841" s="104">
        <v>49</v>
      </c>
      <c r="BZ841" s="103">
        <v>7</v>
      </c>
      <c r="CA841" s="103">
        <v>8</v>
      </c>
      <c r="CB841" s="104">
        <v>1200</v>
      </c>
      <c r="CC841" s="103">
        <v>5</v>
      </c>
      <c r="CD841" s="104">
        <v>300</v>
      </c>
      <c r="CE841" s="104">
        <v>5500</v>
      </c>
      <c r="CF841" s="104">
        <v>300</v>
      </c>
      <c r="CG841" s="104">
        <v>0</v>
      </c>
      <c r="CH841" s="104">
        <v>485</v>
      </c>
      <c r="CI841" s="104">
        <v>1535</v>
      </c>
      <c r="CJ841" s="104">
        <v>3965</v>
      </c>
      <c r="CK841" s="105">
        <v>0.25</v>
      </c>
      <c r="CL841" s="106" t="s">
        <v>66</v>
      </c>
      <c r="CN841" s="100">
        <f>AVERAGE(CE$6:CE841)</f>
        <v>7526.9138755980857</v>
      </c>
      <c r="CO841" s="100">
        <f>AVERAGE(CI$6:CI841)</f>
        <v>2087.1638755980862</v>
      </c>
      <c r="CP841" s="100">
        <f>AVERAGE(CJ$6:CJ841)</f>
        <v>5439.75</v>
      </c>
    </row>
    <row r="842" spans="2:94" ht="16" x14ac:dyDescent="0.2">
      <c r="B842" s="103">
        <v>837</v>
      </c>
      <c r="C842" s="103">
        <v>1</v>
      </c>
      <c r="D842" s="103">
        <v>3</v>
      </c>
      <c r="E842" s="103">
        <v>4</v>
      </c>
      <c r="F842" s="104">
        <v>88</v>
      </c>
      <c r="G842" s="103">
        <v>6</v>
      </c>
      <c r="H842" s="103">
        <v>10</v>
      </c>
      <c r="I842" s="104">
        <v>450</v>
      </c>
      <c r="J842" s="103">
        <v>9</v>
      </c>
      <c r="K842" s="104">
        <v>450</v>
      </c>
      <c r="L842" s="104">
        <v>4950</v>
      </c>
      <c r="M842" s="104">
        <v>500</v>
      </c>
      <c r="N842" s="104">
        <v>0</v>
      </c>
      <c r="O842" s="104">
        <v>1032</v>
      </c>
      <c r="P842" s="104">
        <v>2882</v>
      </c>
      <c r="Q842" s="104">
        <v>2068</v>
      </c>
      <c r="R842" s="105">
        <v>0.45</v>
      </c>
      <c r="S842" s="106" t="s">
        <v>66</v>
      </c>
      <c r="U842" s="100">
        <f>AVERAGE(L$6:L842)</f>
        <v>4224.7311827956992</v>
      </c>
      <c r="V842" s="100">
        <f>AVERAGE(P$6:P842)</f>
        <v>1881.3405017921148</v>
      </c>
      <c r="W842" s="100">
        <f>AVERAGE(Q$6:Q842)</f>
        <v>2343.3906810035842</v>
      </c>
      <c r="X842" s="6"/>
      <c r="Z842" s="103">
        <v>837</v>
      </c>
      <c r="AA842" s="103">
        <v>5</v>
      </c>
      <c r="AB842" s="103">
        <v>2</v>
      </c>
      <c r="AC842" s="103">
        <v>3</v>
      </c>
      <c r="AD842" s="104">
        <v>42</v>
      </c>
      <c r="AE842" s="103">
        <v>8</v>
      </c>
      <c r="AF842" s="103">
        <v>11</v>
      </c>
      <c r="AG842" s="104">
        <v>3000</v>
      </c>
      <c r="AH842" s="103">
        <v>6</v>
      </c>
      <c r="AI842" s="104">
        <v>300</v>
      </c>
      <c r="AJ842" s="104">
        <v>6900</v>
      </c>
      <c r="AK842" s="104">
        <v>500</v>
      </c>
      <c r="AL842" s="104">
        <v>0</v>
      </c>
      <c r="AM842" s="104">
        <v>492</v>
      </c>
      <c r="AN842" s="104">
        <v>1892</v>
      </c>
      <c r="AO842" s="104">
        <v>5008</v>
      </c>
      <c r="AP842" s="105">
        <v>0.3</v>
      </c>
      <c r="AQ842" s="106" t="s">
        <v>66</v>
      </c>
      <c r="AS842" s="100">
        <f>AVERAGE(AJ$6:AJ842)</f>
        <v>6120.6093189964158</v>
      </c>
      <c r="AT842" s="100">
        <f>AVERAGE(AN$6:AN842)</f>
        <v>2133.2210274790918</v>
      </c>
      <c r="AU842" s="100">
        <f>AVERAGE(AO$6:AO842)</f>
        <v>3987.388291517324</v>
      </c>
      <c r="AV842" s="6"/>
      <c r="AX842" s="103">
        <v>837</v>
      </c>
      <c r="AY842" s="103">
        <v>4</v>
      </c>
      <c r="AZ842" s="103">
        <v>2</v>
      </c>
      <c r="BA842" s="103">
        <v>3</v>
      </c>
      <c r="BB842" s="104">
        <v>22</v>
      </c>
      <c r="BC842" s="103">
        <v>9</v>
      </c>
      <c r="BD842" s="103">
        <v>12</v>
      </c>
      <c r="BE842" s="104">
        <v>1600</v>
      </c>
      <c r="BF842" s="103">
        <v>8</v>
      </c>
      <c r="BG842" s="104">
        <v>200</v>
      </c>
      <c r="BH842" s="104">
        <v>8200</v>
      </c>
      <c r="BI842" s="104">
        <v>300</v>
      </c>
      <c r="BJ842" s="104">
        <v>0</v>
      </c>
      <c r="BK842" s="104">
        <v>416</v>
      </c>
      <c r="BL842" s="104">
        <v>1916</v>
      </c>
      <c r="BM842" s="104">
        <v>6284</v>
      </c>
      <c r="BN842" s="105">
        <v>0.4</v>
      </c>
      <c r="BO842" s="106" t="str">
        <v>No</v>
      </c>
      <c r="BQ842" s="100">
        <f>AVERAGE(BH$6:BH842)</f>
        <v>7461.5292712066903</v>
      </c>
      <c r="BR842" s="100">
        <f>AVERAGE(BL$6:BL842)</f>
        <v>2070.5615292712068</v>
      </c>
      <c r="BS842" s="100">
        <f>AVERAGE(BM$6:BM842)</f>
        <v>5390.9677419354839</v>
      </c>
      <c r="BT842" s="6"/>
      <c r="BU842" s="103">
        <v>837</v>
      </c>
      <c r="BV842" s="103">
        <v>3</v>
      </c>
      <c r="BW842" s="103">
        <v>1</v>
      </c>
      <c r="BX842" s="103">
        <v>3</v>
      </c>
      <c r="BY842" s="104">
        <v>63</v>
      </c>
      <c r="BZ842" s="103">
        <v>5</v>
      </c>
      <c r="CA842" s="103">
        <v>8</v>
      </c>
      <c r="CB842" s="104">
        <v>1200</v>
      </c>
      <c r="CC842" s="103">
        <v>5</v>
      </c>
      <c r="CD842" s="104">
        <v>100</v>
      </c>
      <c r="CE842" s="104">
        <v>5300</v>
      </c>
      <c r="CF842" s="104">
        <v>300</v>
      </c>
      <c r="CG842" s="104">
        <v>0</v>
      </c>
      <c r="CH842" s="104">
        <v>555</v>
      </c>
      <c r="CI842" s="104">
        <v>1605</v>
      </c>
      <c r="CJ842" s="104">
        <v>3695</v>
      </c>
      <c r="CK842" s="105">
        <v>0.25</v>
      </c>
      <c r="CL842" s="106" t="s">
        <v>66</v>
      </c>
      <c r="CN842" s="100">
        <f>AVERAGE(CE$6:CE842)</f>
        <v>7524.2532855436084</v>
      </c>
      <c r="CO842" s="100">
        <f>AVERAGE(CI$6:CI842)</f>
        <v>2086.5878136200718</v>
      </c>
      <c r="CP842" s="100">
        <f>AVERAGE(CJ$6:CJ842)</f>
        <v>5437.6654719235366</v>
      </c>
    </row>
    <row r="843" spans="2:94" ht="16" x14ac:dyDescent="0.2">
      <c r="B843" s="103">
        <v>838</v>
      </c>
      <c r="C843" s="103">
        <v>0</v>
      </c>
      <c r="D843" s="103">
        <v>1</v>
      </c>
      <c r="E843" s="103">
        <v>2</v>
      </c>
      <c r="F843" s="104">
        <v>30</v>
      </c>
      <c r="G843" s="103">
        <v>6</v>
      </c>
      <c r="H843" s="103">
        <v>8</v>
      </c>
      <c r="I843" s="104">
        <v>0</v>
      </c>
      <c r="J843" s="103">
        <v>8</v>
      </c>
      <c r="K843" s="104">
        <v>150</v>
      </c>
      <c r="L843" s="104">
        <v>3750</v>
      </c>
      <c r="M843" s="104">
        <v>500</v>
      </c>
      <c r="N843" s="104">
        <v>0</v>
      </c>
      <c r="O843" s="104">
        <v>480</v>
      </c>
      <c r="P843" s="104">
        <v>2180</v>
      </c>
      <c r="Q843" s="104">
        <v>1570</v>
      </c>
      <c r="R843" s="105">
        <v>0.4</v>
      </c>
      <c r="S843" s="106" t="s">
        <v>66</v>
      </c>
      <c r="U843" s="100">
        <f>AVERAGE(L$6:L843)</f>
        <v>4224.1646778042959</v>
      </c>
      <c r="V843" s="100">
        <f>AVERAGE(P$6:P843)</f>
        <v>1881.6968973747016</v>
      </c>
      <c r="W843" s="100">
        <f>AVERAGE(Q$6:Q843)</f>
        <v>2342.4677804295943</v>
      </c>
      <c r="X843" s="6"/>
      <c r="Z843" s="103">
        <v>838</v>
      </c>
      <c r="AA843" s="103">
        <v>2</v>
      </c>
      <c r="AB843" s="103">
        <v>1</v>
      </c>
      <c r="AC843" s="103">
        <v>3</v>
      </c>
      <c r="AD843" s="104">
        <v>64</v>
      </c>
      <c r="AE843" s="103">
        <v>6</v>
      </c>
      <c r="AF843" s="103">
        <v>9</v>
      </c>
      <c r="AG843" s="104">
        <v>1200</v>
      </c>
      <c r="AH843" s="103">
        <v>7</v>
      </c>
      <c r="AI843" s="104">
        <v>150</v>
      </c>
      <c r="AJ843" s="104">
        <v>5550</v>
      </c>
      <c r="AK843" s="104">
        <v>500</v>
      </c>
      <c r="AL843" s="104">
        <v>0</v>
      </c>
      <c r="AM843" s="104">
        <v>688</v>
      </c>
      <c r="AN843" s="104">
        <v>2238</v>
      </c>
      <c r="AO843" s="104">
        <v>3312</v>
      </c>
      <c r="AP843" s="105">
        <v>0.35</v>
      </c>
      <c r="AQ843" s="106" t="s">
        <v>66</v>
      </c>
      <c r="AS843" s="100">
        <f>AVERAGE(AJ$6:AJ843)</f>
        <v>6119.9284009546536</v>
      </c>
      <c r="AT843" s="100">
        <f>AVERAGE(AN$6:AN843)</f>
        <v>2133.3460620525061</v>
      </c>
      <c r="AU843" s="100">
        <f>AVERAGE(AO$6:AO843)</f>
        <v>3986.582338902148</v>
      </c>
      <c r="AV843" s="6"/>
      <c r="AX843" s="103">
        <v>838</v>
      </c>
      <c r="AY843" s="103">
        <v>2</v>
      </c>
      <c r="AZ843" s="103">
        <v>5</v>
      </c>
      <c r="BA843" s="103">
        <v>1</v>
      </c>
      <c r="BB843" s="104">
        <v>77</v>
      </c>
      <c r="BC843" s="103">
        <v>10</v>
      </c>
      <c r="BD843" s="103">
        <v>11</v>
      </c>
      <c r="BE843" s="104">
        <v>800</v>
      </c>
      <c r="BF843" s="103">
        <v>9</v>
      </c>
      <c r="BG843" s="104">
        <v>500</v>
      </c>
      <c r="BH843" s="104">
        <v>8500</v>
      </c>
      <c r="BI843" s="104">
        <v>300</v>
      </c>
      <c r="BJ843" s="104">
        <v>0</v>
      </c>
      <c r="BK843" s="104">
        <v>933</v>
      </c>
      <c r="BL843" s="104">
        <v>2583</v>
      </c>
      <c r="BM843" s="104">
        <v>5917</v>
      </c>
      <c r="BN843" s="105">
        <v>0.45</v>
      </c>
      <c r="BO843" s="106" t="str">
        <v>No</v>
      </c>
      <c r="BQ843" s="100">
        <f>AVERAGE(BH$6:BH843)</f>
        <v>7462.768496420048</v>
      </c>
      <c r="BR843" s="100">
        <f>AVERAGE(BL$6:BL843)</f>
        <v>2071.1730310262528</v>
      </c>
      <c r="BS843" s="100">
        <f>AVERAGE(BM$6:BM843)</f>
        <v>5391.5954653937952</v>
      </c>
      <c r="BT843" s="6"/>
      <c r="BU843" s="103">
        <v>838</v>
      </c>
      <c r="BV843" s="103">
        <v>3</v>
      </c>
      <c r="BW843" s="103">
        <v>5</v>
      </c>
      <c r="BX843" s="103">
        <v>2</v>
      </c>
      <c r="BY843" s="104">
        <v>52</v>
      </c>
      <c r="BZ843" s="103">
        <v>8</v>
      </c>
      <c r="CA843" s="103">
        <v>10</v>
      </c>
      <c r="CB843" s="104">
        <v>1200</v>
      </c>
      <c r="CC843" s="103">
        <v>7</v>
      </c>
      <c r="CD843" s="104">
        <v>500</v>
      </c>
      <c r="CE843" s="104">
        <v>7300</v>
      </c>
      <c r="CF843" s="104">
        <v>300</v>
      </c>
      <c r="CG843" s="104">
        <v>0</v>
      </c>
      <c r="CH843" s="104">
        <v>604</v>
      </c>
      <c r="CI843" s="104">
        <v>1954</v>
      </c>
      <c r="CJ843" s="104">
        <v>5346</v>
      </c>
      <c r="CK843" s="105">
        <v>0.35</v>
      </c>
      <c r="CL843" s="106" t="s">
        <v>66</v>
      </c>
      <c r="CN843" s="100">
        <f>AVERAGE(CE$6:CE843)</f>
        <v>7523.9856801909309</v>
      </c>
      <c r="CO843" s="100">
        <f>AVERAGE(CI$6:CI843)</f>
        <v>2086.4295942720764</v>
      </c>
      <c r="CP843" s="100">
        <f>AVERAGE(CJ$6:CJ843)</f>
        <v>5437.5560859188545</v>
      </c>
    </row>
    <row r="844" spans="2:94" ht="16" x14ac:dyDescent="0.2">
      <c r="B844" s="103">
        <v>839</v>
      </c>
      <c r="C844" s="103">
        <v>2</v>
      </c>
      <c r="D844" s="103">
        <v>3</v>
      </c>
      <c r="E844" s="103">
        <v>5</v>
      </c>
      <c r="F844" s="104">
        <v>38</v>
      </c>
      <c r="G844" s="103">
        <v>5</v>
      </c>
      <c r="H844" s="103">
        <v>10</v>
      </c>
      <c r="I844" s="104">
        <v>900</v>
      </c>
      <c r="J844" s="103">
        <v>8</v>
      </c>
      <c r="K844" s="104">
        <v>450</v>
      </c>
      <c r="L844" s="104">
        <v>4950</v>
      </c>
      <c r="M844" s="104">
        <v>500</v>
      </c>
      <c r="N844" s="104">
        <v>0</v>
      </c>
      <c r="O844" s="104">
        <v>544</v>
      </c>
      <c r="P844" s="104">
        <v>2244</v>
      </c>
      <c r="Q844" s="104">
        <v>2706</v>
      </c>
      <c r="R844" s="105">
        <v>0.4</v>
      </c>
      <c r="S844" s="106" t="s">
        <v>66</v>
      </c>
      <c r="U844" s="100">
        <f>AVERAGE(L$6:L844)</f>
        <v>4225.0297973778306</v>
      </c>
      <c r="V844" s="100">
        <f>AVERAGE(P$6:P844)</f>
        <v>1882.1287246722288</v>
      </c>
      <c r="W844" s="100">
        <f>AVERAGE(Q$6:Q844)</f>
        <v>2342.901072705602</v>
      </c>
      <c r="X844" s="6"/>
      <c r="Z844" s="103">
        <v>839</v>
      </c>
      <c r="AA844" s="103">
        <v>0</v>
      </c>
      <c r="AB844" s="103">
        <v>4</v>
      </c>
      <c r="AC844" s="103">
        <v>4</v>
      </c>
      <c r="AD844" s="104">
        <v>32</v>
      </c>
      <c r="AE844" s="103">
        <v>5</v>
      </c>
      <c r="AF844" s="103">
        <v>9</v>
      </c>
      <c r="AG844" s="104">
        <v>0</v>
      </c>
      <c r="AH844" s="103">
        <v>9</v>
      </c>
      <c r="AI844" s="104">
        <v>600</v>
      </c>
      <c r="AJ844" s="104">
        <v>6000</v>
      </c>
      <c r="AK844" s="104">
        <v>500</v>
      </c>
      <c r="AL844" s="104">
        <v>0</v>
      </c>
      <c r="AM844" s="104">
        <v>528</v>
      </c>
      <c r="AN844" s="104">
        <v>2378</v>
      </c>
      <c r="AO844" s="104">
        <v>3622</v>
      </c>
      <c r="AP844" s="105">
        <v>0.45</v>
      </c>
      <c r="AQ844" s="106" t="s">
        <v>66</v>
      </c>
      <c r="AS844" s="100">
        <f>AVERAGE(AJ$6:AJ844)</f>
        <v>6119.785458879619</v>
      </c>
      <c r="AT844" s="100">
        <f>AVERAGE(AN$6:AN844)</f>
        <v>2133.6376638855781</v>
      </c>
      <c r="AU844" s="100">
        <f>AVERAGE(AO$6:AO844)</f>
        <v>3986.1477949940404</v>
      </c>
      <c r="AV844" s="6"/>
      <c r="AX844" s="103">
        <v>839</v>
      </c>
      <c r="AY844" s="103">
        <v>3</v>
      </c>
      <c r="AZ844" s="103">
        <v>3</v>
      </c>
      <c r="BA844" s="103">
        <v>2</v>
      </c>
      <c r="BB844" s="104">
        <v>36</v>
      </c>
      <c r="BC844" s="103">
        <v>10</v>
      </c>
      <c r="BD844" s="103">
        <v>12</v>
      </c>
      <c r="BE844" s="104">
        <v>1200</v>
      </c>
      <c r="BF844" s="103">
        <v>9</v>
      </c>
      <c r="BG844" s="104">
        <v>300</v>
      </c>
      <c r="BH844" s="104">
        <v>8700</v>
      </c>
      <c r="BI844" s="104">
        <v>300</v>
      </c>
      <c r="BJ844" s="104">
        <v>0</v>
      </c>
      <c r="BK844" s="104">
        <v>564</v>
      </c>
      <c r="BL844" s="104">
        <v>2214</v>
      </c>
      <c r="BM844" s="104">
        <v>6486</v>
      </c>
      <c r="BN844" s="105">
        <v>0.45</v>
      </c>
      <c r="BO844" s="106" t="str">
        <v>No</v>
      </c>
      <c r="BQ844" s="100">
        <f>AVERAGE(BH$6:BH844)</f>
        <v>7464.2431466030994</v>
      </c>
      <c r="BR844" s="100">
        <f>AVERAGE(BL$6:BL844)</f>
        <v>2071.3432657926101</v>
      </c>
      <c r="BS844" s="100">
        <f>AVERAGE(BM$6:BM844)</f>
        <v>5392.8998808104889</v>
      </c>
      <c r="BT844" s="6"/>
      <c r="BU844" s="103">
        <v>839</v>
      </c>
      <c r="BV844" s="103">
        <v>3</v>
      </c>
      <c r="BW844" s="103">
        <v>3</v>
      </c>
      <c r="BX844" s="103">
        <v>0</v>
      </c>
      <c r="BY844" s="104">
        <v>69</v>
      </c>
      <c r="BZ844" s="103">
        <v>9</v>
      </c>
      <c r="CA844" s="103">
        <v>9</v>
      </c>
      <c r="CB844" s="104">
        <v>1200</v>
      </c>
      <c r="CC844" s="103">
        <v>6</v>
      </c>
      <c r="CD844" s="104">
        <v>300</v>
      </c>
      <c r="CE844" s="104">
        <v>6300</v>
      </c>
      <c r="CF844" s="104">
        <v>300</v>
      </c>
      <c r="CG844" s="104">
        <v>0</v>
      </c>
      <c r="CH844" s="104">
        <v>654</v>
      </c>
      <c r="CI844" s="104">
        <v>1854</v>
      </c>
      <c r="CJ844" s="104">
        <v>4446</v>
      </c>
      <c r="CK844" s="105">
        <v>0.3</v>
      </c>
      <c r="CL844" s="106" t="s">
        <v>66</v>
      </c>
      <c r="CN844" s="100">
        <f>AVERAGE(CE$6:CE844)</f>
        <v>7522.5268176400477</v>
      </c>
      <c r="CO844" s="100">
        <f>AVERAGE(CI$6:CI844)</f>
        <v>2086.1525625744935</v>
      </c>
      <c r="CP844" s="100">
        <f>AVERAGE(CJ$6:CJ844)</f>
        <v>5436.3742550655543</v>
      </c>
    </row>
    <row r="845" spans="2:94" ht="16" x14ac:dyDescent="0.2">
      <c r="B845" s="103">
        <v>840</v>
      </c>
      <c r="C845" s="103">
        <v>4</v>
      </c>
      <c r="D845" s="103">
        <v>2</v>
      </c>
      <c r="E845" s="103">
        <v>0</v>
      </c>
      <c r="F845" s="104">
        <v>32</v>
      </c>
      <c r="G845" s="103">
        <v>7</v>
      </c>
      <c r="H845" s="103">
        <v>7</v>
      </c>
      <c r="I845" s="104">
        <v>1800</v>
      </c>
      <c r="J845" s="103">
        <v>3</v>
      </c>
      <c r="K845" s="104">
        <v>300</v>
      </c>
      <c r="L845" s="104">
        <v>3450</v>
      </c>
      <c r="M845" s="104">
        <v>500</v>
      </c>
      <c r="N845" s="104">
        <v>0</v>
      </c>
      <c r="O845" s="104">
        <v>336</v>
      </c>
      <c r="P845" s="104">
        <v>1286</v>
      </c>
      <c r="Q845" s="104">
        <v>2164</v>
      </c>
      <c r="R845" s="105">
        <v>0.15</v>
      </c>
      <c r="S845" s="106" t="s">
        <v>66</v>
      </c>
      <c r="U845" s="100">
        <f>AVERAGE(L$6:L845)</f>
        <v>4224.1071428571431</v>
      </c>
      <c r="V845" s="100">
        <f>AVERAGE(P$6:P845)</f>
        <v>1881.4190476190477</v>
      </c>
      <c r="W845" s="100">
        <f>AVERAGE(Q$6:Q845)</f>
        <v>2342.6880952380952</v>
      </c>
      <c r="X845" s="6"/>
      <c r="Z845" s="103">
        <v>840</v>
      </c>
      <c r="AA845" s="103">
        <v>4</v>
      </c>
      <c r="AB845" s="103">
        <v>4</v>
      </c>
      <c r="AC845" s="103">
        <v>3</v>
      </c>
      <c r="AD845" s="104">
        <v>48</v>
      </c>
      <c r="AE845" s="103">
        <v>6</v>
      </c>
      <c r="AF845" s="103">
        <v>9</v>
      </c>
      <c r="AG845" s="104">
        <v>2400</v>
      </c>
      <c r="AH845" s="103">
        <v>5</v>
      </c>
      <c r="AI845" s="104">
        <v>600</v>
      </c>
      <c r="AJ845" s="104">
        <v>6000</v>
      </c>
      <c r="AK845" s="104">
        <v>500</v>
      </c>
      <c r="AL845" s="104">
        <v>0</v>
      </c>
      <c r="AM845" s="104">
        <v>480</v>
      </c>
      <c r="AN845" s="104">
        <v>1730</v>
      </c>
      <c r="AO845" s="104">
        <v>4270</v>
      </c>
      <c r="AP845" s="105">
        <v>0.25</v>
      </c>
      <c r="AQ845" s="106" t="s">
        <v>66</v>
      </c>
      <c r="AS845" s="100">
        <f>AVERAGE(AJ$6:AJ845)</f>
        <v>6119.6428571428569</v>
      </c>
      <c r="AT845" s="100">
        <f>AVERAGE(AN$6:AN845)</f>
        <v>2133.1571428571428</v>
      </c>
      <c r="AU845" s="100">
        <f>AVERAGE(AO$6:AO845)</f>
        <v>3986.4857142857145</v>
      </c>
      <c r="AV845" s="6"/>
      <c r="AX845" s="103">
        <v>840</v>
      </c>
      <c r="AY845" s="103">
        <v>4</v>
      </c>
      <c r="AZ845" s="103">
        <v>4</v>
      </c>
      <c r="BA845" s="103">
        <v>5</v>
      </c>
      <c r="BB845" s="104">
        <v>59</v>
      </c>
      <c r="BC845" s="103">
        <v>5</v>
      </c>
      <c r="BD845" s="103">
        <v>10</v>
      </c>
      <c r="BE845" s="104">
        <v>1600</v>
      </c>
      <c r="BF845" s="103">
        <v>6</v>
      </c>
      <c r="BG845" s="104">
        <v>400</v>
      </c>
      <c r="BH845" s="104">
        <v>6800</v>
      </c>
      <c r="BI845" s="104">
        <v>300</v>
      </c>
      <c r="BJ845" s="104">
        <v>0</v>
      </c>
      <c r="BK845" s="104">
        <v>594</v>
      </c>
      <c r="BL845" s="104">
        <v>1794</v>
      </c>
      <c r="BM845" s="104">
        <v>5006</v>
      </c>
      <c r="BN845" s="105">
        <v>0.3</v>
      </c>
      <c r="BO845" s="106" t="str">
        <v>No</v>
      </c>
      <c r="BQ845" s="100">
        <f>AVERAGE(BH$6:BH845)</f>
        <v>7463.4523809523807</v>
      </c>
      <c r="BR845" s="100">
        <f>AVERAGE(BL$6:BL845)</f>
        <v>2071.013095238095</v>
      </c>
      <c r="BS845" s="100">
        <f>AVERAGE(BM$6:BM845)</f>
        <v>5392.4392857142857</v>
      </c>
      <c r="BT845" s="6"/>
      <c r="BU845" s="103">
        <v>840</v>
      </c>
      <c r="BV845" s="103">
        <v>1</v>
      </c>
      <c r="BW845" s="103">
        <v>3</v>
      </c>
      <c r="BX845" s="103">
        <v>2</v>
      </c>
      <c r="BY845" s="104">
        <v>15</v>
      </c>
      <c r="BZ845" s="103">
        <v>8</v>
      </c>
      <c r="CA845" s="103">
        <v>10</v>
      </c>
      <c r="CB845" s="104">
        <v>400</v>
      </c>
      <c r="CC845" s="103">
        <v>9</v>
      </c>
      <c r="CD845" s="104">
        <v>300</v>
      </c>
      <c r="CE845" s="104">
        <v>7900</v>
      </c>
      <c r="CF845" s="104">
        <v>300</v>
      </c>
      <c r="CG845" s="104">
        <v>0</v>
      </c>
      <c r="CH845" s="104">
        <v>375</v>
      </c>
      <c r="CI845" s="104">
        <v>2025</v>
      </c>
      <c r="CJ845" s="104">
        <v>5875</v>
      </c>
      <c r="CK845" s="105">
        <v>0.45</v>
      </c>
      <c r="CL845" s="106" t="s">
        <v>66</v>
      </c>
      <c r="CN845" s="100">
        <f>AVERAGE(CE$6:CE845)</f>
        <v>7522.9761904761908</v>
      </c>
      <c r="CO845" s="100">
        <f>AVERAGE(CI$6:CI845)</f>
        <v>2086.0797619047621</v>
      </c>
      <c r="CP845" s="100">
        <f>AVERAGE(CJ$6:CJ845)</f>
        <v>5436.8964285714283</v>
      </c>
    </row>
    <row r="846" spans="2:94" ht="16" x14ac:dyDescent="0.2">
      <c r="B846" s="103">
        <v>841</v>
      </c>
      <c r="C846" s="103">
        <v>1</v>
      </c>
      <c r="D846" s="103">
        <v>3</v>
      </c>
      <c r="E846" s="103">
        <v>2</v>
      </c>
      <c r="F846" s="104">
        <v>45</v>
      </c>
      <c r="G846" s="103">
        <v>6</v>
      </c>
      <c r="H846" s="103">
        <v>8</v>
      </c>
      <c r="I846" s="104">
        <v>450</v>
      </c>
      <c r="J846" s="103">
        <v>7</v>
      </c>
      <c r="K846" s="104">
        <v>450</v>
      </c>
      <c r="L846" s="104">
        <v>4050</v>
      </c>
      <c r="M846" s="104">
        <v>500</v>
      </c>
      <c r="N846" s="104">
        <v>0</v>
      </c>
      <c r="O846" s="104">
        <v>555</v>
      </c>
      <c r="P846" s="104">
        <v>2105</v>
      </c>
      <c r="Q846" s="104">
        <v>1945</v>
      </c>
      <c r="R846" s="105">
        <v>0.35</v>
      </c>
      <c r="S846" s="106" t="s">
        <v>66</v>
      </c>
      <c r="U846" s="100">
        <f>AVERAGE(L$6:L846)</f>
        <v>4223.9001189060646</v>
      </c>
      <c r="V846" s="100">
        <f>AVERAGE(P$6:P846)</f>
        <v>1881.6848989298455</v>
      </c>
      <c r="W846" s="100">
        <f>AVERAGE(Q$6:Q846)</f>
        <v>2342.2152199762186</v>
      </c>
      <c r="X846" s="6"/>
      <c r="Z846" s="103">
        <v>841</v>
      </c>
      <c r="AA846" s="103">
        <v>3</v>
      </c>
      <c r="AB846" s="103">
        <v>4</v>
      </c>
      <c r="AC846" s="103">
        <v>0</v>
      </c>
      <c r="AD846" s="104">
        <v>43</v>
      </c>
      <c r="AE846" s="103">
        <v>8</v>
      </c>
      <c r="AF846" s="103">
        <v>8</v>
      </c>
      <c r="AG846" s="104">
        <v>1800</v>
      </c>
      <c r="AH846" s="103">
        <v>5</v>
      </c>
      <c r="AI846" s="104">
        <v>600</v>
      </c>
      <c r="AJ846" s="104">
        <v>5400</v>
      </c>
      <c r="AK846" s="104">
        <v>500</v>
      </c>
      <c r="AL846" s="104">
        <v>0</v>
      </c>
      <c r="AM846" s="104">
        <v>455</v>
      </c>
      <c r="AN846" s="104">
        <v>1705</v>
      </c>
      <c r="AO846" s="104">
        <v>3695</v>
      </c>
      <c r="AP846" s="105">
        <v>0.25</v>
      </c>
      <c r="AQ846" s="106" t="s">
        <v>66</v>
      </c>
      <c r="AS846" s="100">
        <f>AVERAGE(AJ$6:AJ846)</f>
        <v>6118.7871581450654</v>
      </c>
      <c r="AT846" s="100">
        <f>AVERAGE(AN$6:AN846)</f>
        <v>2132.6480380499406</v>
      </c>
      <c r="AU846" s="100">
        <f>AVERAGE(AO$6:AO846)</f>
        <v>3986.1391200951248</v>
      </c>
      <c r="AV846" s="6"/>
      <c r="AX846" s="103">
        <v>841</v>
      </c>
      <c r="AY846" s="103">
        <v>1</v>
      </c>
      <c r="AZ846" s="103">
        <v>3</v>
      </c>
      <c r="BA846" s="103">
        <v>3</v>
      </c>
      <c r="BB846" s="104">
        <v>65</v>
      </c>
      <c r="BC846" s="103">
        <v>8</v>
      </c>
      <c r="BD846" s="103">
        <v>11</v>
      </c>
      <c r="BE846" s="104">
        <v>400</v>
      </c>
      <c r="BF846" s="103">
        <v>10</v>
      </c>
      <c r="BG846" s="104">
        <v>300</v>
      </c>
      <c r="BH846" s="104">
        <v>8700</v>
      </c>
      <c r="BI846" s="104">
        <v>300</v>
      </c>
      <c r="BJ846" s="104">
        <v>0</v>
      </c>
      <c r="BK846" s="104">
        <v>890</v>
      </c>
      <c r="BL846" s="104">
        <v>2690</v>
      </c>
      <c r="BM846" s="104">
        <v>6010</v>
      </c>
      <c r="BN846" s="105">
        <v>0.5</v>
      </c>
      <c r="BO846" s="106" t="str">
        <v>No</v>
      </c>
      <c r="BQ846" s="100">
        <f>AVERAGE(BH$6:BH846)</f>
        <v>7464.9227110582642</v>
      </c>
      <c r="BR846" s="100">
        <f>AVERAGE(BL$6:BL846)</f>
        <v>2071.7491082045185</v>
      </c>
      <c r="BS846" s="100">
        <f>AVERAGE(BM$6:BM846)</f>
        <v>5393.1736028537453</v>
      </c>
      <c r="BT846" s="6"/>
      <c r="BU846" s="103">
        <v>841</v>
      </c>
      <c r="BV846" s="103">
        <v>2</v>
      </c>
      <c r="BW846" s="103">
        <v>4</v>
      </c>
      <c r="BX846" s="103">
        <v>2</v>
      </c>
      <c r="BY846" s="104">
        <v>51</v>
      </c>
      <c r="BZ846" s="103">
        <v>5</v>
      </c>
      <c r="CA846" s="103">
        <v>7</v>
      </c>
      <c r="CB846" s="104">
        <v>800</v>
      </c>
      <c r="CC846" s="103">
        <v>5</v>
      </c>
      <c r="CD846" s="104">
        <v>400</v>
      </c>
      <c r="CE846" s="104">
        <v>5200</v>
      </c>
      <c r="CF846" s="104">
        <v>300</v>
      </c>
      <c r="CG846" s="104">
        <v>0</v>
      </c>
      <c r="CH846" s="104">
        <v>495</v>
      </c>
      <c r="CI846" s="104">
        <v>1545</v>
      </c>
      <c r="CJ846" s="104">
        <v>3655</v>
      </c>
      <c r="CK846" s="105">
        <v>0.25</v>
      </c>
      <c r="CL846" s="106" t="s">
        <v>66</v>
      </c>
      <c r="CN846" s="100">
        <f>AVERAGE(CE$6:CE846)</f>
        <v>7520.2140309155766</v>
      </c>
      <c r="CO846" s="100">
        <f>AVERAGE(CI$6:CI846)</f>
        <v>2085.436385255648</v>
      </c>
      <c r="CP846" s="100">
        <f>AVERAGE(CJ$6:CJ846)</f>
        <v>5434.7776456599286</v>
      </c>
    </row>
    <row r="847" spans="2:94" ht="16" x14ac:dyDescent="0.2">
      <c r="B847" s="103">
        <v>842</v>
      </c>
      <c r="C847" s="103">
        <v>4</v>
      </c>
      <c r="D847" s="103">
        <v>5</v>
      </c>
      <c r="E847" s="103">
        <v>2</v>
      </c>
      <c r="F847" s="104">
        <v>62</v>
      </c>
      <c r="G847" s="103">
        <v>4</v>
      </c>
      <c r="H847" s="103">
        <v>6</v>
      </c>
      <c r="I847" s="104">
        <v>1800</v>
      </c>
      <c r="J847" s="103">
        <v>2</v>
      </c>
      <c r="K847" s="104">
        <v>750</v>
      </c>
      <c r="L847" s="104">
        <v>3450</v>
      </c>
      <c r="M847" s="104">
        <v>500</v>
      </c>
      <c r="N847" s="104">
        <v>0</v>
      </c>
      <c r="O847" s="104">
        <v>364</v>
      </c>
      <c r="P847" s="104">
        <v>1164</v>
      </c>
      <c r="Q847" s="104">
        <v>2286</v>
      </c>
      <c r="R847" s="105">
        <v>0.1</v>
      </c>
      <c r="S847" s="106" t="s">
        <v>66</v>
      </c>
      <c r="U847" s="100">
        <f>AVERAGE(L$6:L847)</f>
        <v>4222.9809976247034</v>
      </c>
      <c r="V847" s="100">
        <f>AVERAGE(P$6:P847)</f>
        <v>1880.8325415676959</v>
      </c>
      <c r="W847" s="100">
        <f>AVERAGE(Q$6:Q847)</f>
        <v>2342.148456057007</v>
      </c>
      <c r="X847" s="6"/>
      <c r="Z847" s="103">
        <v>842</v>
      </c>
      <c r="AA847" s="103">
        <v>3</v>
      </c>
      <c r="AB847" s="103">
        <v>2</v>
      </c>
      <c r="AC847" s="103">
        <v>2</v>
      </c>
      <c r="AD847" s="104">
        <v>57</v>
      </c>
      <c r="AE847" s="103">
        <v>8</v>
      </c>
      <c r="AF847" s="103">
        <v>10</v>
      </c>
      <c r="AG847" s="104">
        <v>1800</v>
      </c>
      <c r="AH847" s="103">
        <v>7</v>
      </c>
      <c r="AI847" s="104">
        <v>300</v>
      </c>
      <c r="AJ847" s="104">
        <v>6300</v>
      </c>
      <c r="AK847" s="104">
        <v>500</v>
      </c>
      <c r="AL847" s="104">
        <v>0</v>
      </c>
      <c r="AM847" s="104">
        <v>639</v>
      </c>
      <c r="AN847" s="104">
        <v>2189</v>
      </c>
      <c r="AO847" s="104">
        <v>4111</v>
      </c>
      <c r="AP847" s="105">
        <v>0.35</v>
      </c>
      <c r="AQ847" s="106" t="s">
        <v>66</v>
      </c>
      <c r="AS847" s="100">
        <f>AVERAGE(AJ$6:AJ847)</f>
        <v>6119.0023752969119</v>
      </c>
      <c r="AT847" s="100">
        <f>AVERAGE(AN$6:AN847)</f>
        <v>2132.7149643705461</v>
      </c>
      <c r="AU847" s="100">
        <f>AVERAGE(AO$6:AO847)</f>
        <v>3986.2874109263657</v>
      </c>
      <c r="AV847" s="6"/>
      <c r="AX847" s="103">
        <v>842</v>
      </c>
      <c r="AY847" s="103">
        <v>4</v>
      </c>
      <c r="AZ847" s="103">
        <v>3</v>
      </c>
      <c r="BA847" s="103">
        <v>3</v>
      </c>
      <c r="BB847" s="104">
        <v>55</v>
      </c>
      <c r="BC847" s="103">
        <v>10</v>
      </c>
      <c r="BD847" s="103">
        <v>13</v>
      </c>
      <c r="BE847" s="104">
        <v>1600</v>
      </c>
      <c r="BF847" s="103">
        <v>9</v>
      </c>
      <c r="BG847" s="104">
        <v>300</v>
      </c>
      <c r="BH847" s="104">
        <v>9100</v>
      </c>
      <c r="BI847" s="104">
        <v>300</v>
      </c>
      <c r="BJ847" s="104">
        <v>0</v>
      </c>
      <c r="BK847" s="104">
        <v>735</v>
      </c>
      <c r="BL847" s="104">
        <v>2385</v>
      </c>
      <c r="BM847" s="104">
        <v>6715</v>
      </c>
      <c r="BN847" s="105">
        <v>0.45</v>
      </c>
      <c r="BO847" s="106" t="str">
        <v>No</v>
      </c>
      <c r="BQ847" s="100">
        <f>AVERAGE(BH$6:BH847)</f>
        <v>7466.8646080760091</v>
      </c>
      <c r="BR847" s="100">
        <f>AVERAGE(BL$6:BL847)</f>
        <v>2072.121140142518</v>
      </c>
      <c r="BS847" s="100">
        <f>AVERAGE(BM$6:BM847)</f>
        <v>5394.743467933492</v>
      </c>
      <c r="BT847" s="6"/>
      <c r="BU847" s="103">
        <v>842</v>
      </c>
      <c r="BV847" s="103">
        <v>3</v>
      </c>
      <c r="BW847" s="103">
        <v>2</v>
      </c>
      <c r="BX847" s="103">
        <v>1</v>
      </c>
      <c r="BY847" s="104">
        <v>46</v>
      </c>
      <c r="BZ847" s="103">
        <v>12</v>
      </c>
      <c r="CA847" s="103">
        <v>13</v>
      </c>
      <c r="CB847" s="104">
        <v>1200</v>
      </c>
      <c r="CC847" s="103">
        <v>10</v>
      </c>
      <c r="CD847" s="104">
        <v>200</v>
      </c>
      <c r="CE847" s="104">
        <v>9400</v>
      </c>
      <c r="CF847" s="104">
        <v>300</v>
      </c>
      <c r="CG847" s="104">
        <v>0</v>
      </c>
      <c r="CH847" s="104">
        <v>700</v>
      </c>
      <c r="CI847" s="104">
        <v>2500</v>
      </c>
      <c r="CJ847" s="104">
        <v>6900</v>
      </c>
      <c r="CK847" s="105">
        <v>0.5</v>
      </c>
      <c r="CL847" s="106" t="s">
        <v>66</v>
      </c>
      <c r="CN847" s="100">
        <f>AVERAGE(CE$6:CE847)</f>
        <v>7522.446555819477</v>
      </c>
      <c r="CO847" s="100">
        <f>AVERAGE(CI$6:CI847)</f>
        <v>2085.9287410926368</v>
      </c>
      <c r="CP847" s="100">
        <f>AVERAGE(CJ$6:CJ847)</f>
        <v>5436.5178147268407</v>
      </c>
    </row>
    <row r="848" spans="2:94" ht="16" x14ac:dyDescent="0.2">
      <c r="B848" s="103">
        <v>843</v>
      </c>
      <c r="C848" s="103">
        <v>0</v>
      </c>
      <c r="D848" s="103">
        <v>1</v>
      </c>
      <c r="E848" s="103">
        <v>1</v>
      </c>
      <c r="F848" s="104">
        <v>61</v>
      </c>
      <c r="G848" s="103">
        <v>6</v>
      </c>
      <c r="H848" s="103">
        <v>7</v>
      </c>
      <c r="I848" s="104">
        <v>0</v>
      </c>
      <c r="J848" s="103">
        <v>7</v>
      </c>
      <c r="K848" s="104">
        <v>150</v>
      </c>
      <c r="L848" s="104">
        <v>3300</v>
      </c>
      <c r="M848" s="104">
        <v>500</v>
      </c>
      <c r="N848" s="104">
        <v>0</v>
      </c>
      <c r="O848" s="104">
        <v>667</v>
      </c>
      <c r="P848" s="104">
        <v>2217</v>
      </c>
      <c r="Q848" s="104">
        <v>1083</v>
      </c>
      <c r="R848" s="105">
        <v>0.35</v>
      </c>
      <c r="S848" s="106" t="s">
        <v>66</v>
      </c>
      <c r="U848" s="100">
        <f>AVERAGE(L$6:L848)</f>
        <v>4221.8861209964416</v>
      </c>
      <c r="V848" s="100">
        <f>AVERAGE(P$6:P848)</f>
        <v>1881.2313167259786</v>
      </c>
      <c r="W848" s="100">
        <f>AVERAGE(Q$6:Q848)</f>
        <v>2340.6548042704626</v>
      </c>
      <c r="X848" s="6"/>
      <c r="Z848" s="103">
        <v>843</v>
      </c>
      <c r="AA848" s="103">
        <v>2</v>
      </c>
      <c r="AB848" s="103">
        <v>5</v>
      </c>
      <c r="AC848" s="103">
        <v>0</v>
      </c>
      <c r="AD848" s="104">
        <v>40</v>
      </c>
      <c r="AE848" s="103">
        <v>5</v>
      </c>
      <c r="AF848" s="103">
        <v>5</v>
      </c>
      <c r="AG848" s="104">
        <v>1200</v>
      </c>
      <c r="AH848" s="103">
        <v>3</v>
      </c>
      <c r="AI848" s="104">
        <v>750</v>
      </c>
      <c r="AJ848" s="104">
        <v>3750</v>
      </c>
      <c r="AK848" s="104">
        <v>500</v>
      </c>
      <c r="AL848" s="104">
        <v>0</v>
      </c>
      <c r="AM848" s="104">
        <v>360</v>
      </c>
      <c r="AN848" s="104">
        <v>1310</v>
      </c>
      <c r="AO848" s="104">
        <v>2440</v>
      </c>
      <c r="AP848" s="105">
        <v>0.15</v>
      </c>
      <c r="AQ848" s="106" t="s">
        <v>66</v>
      </c>
      <c r="AS848" s="100">
        <f>AVERAGE(AJ$6:AJ848)</f>
        <v>6116.1921708185055</v>
      </c>
      <c r="AT848" s="100">
        <f>AVERAGE(AN$6:AN848)</f>
        <v>2131.7390272835114</v>
      </c>
      <c r="AU848" s="100">
        <f>AVERAGE(AO$6:AO848)</f>
        <v>3984.4531435349941</v>
      </c>
      <c r="AV848" s="6"/>
      <c r="AX848" s="103">
        <v>843</v>
      </c>
      <c r="AY848" s="103">
        <v>3</v>
      </c>
      <c r="AZ848" s="103">
        <v>3</v>
      </c>
      <c r="BA848" s="103">
        <v>1</v>
      </c>
      <c r="BB848" s="104">
        <v>68</v>
      </c>
      <c r="BC848" s="103">
        <v>9</v>
      </c>
      <c r="BD848" s="103">
        <v>10</v>
      </c>
      <c r="BE848" s="104">
        <v>1200</v>
      </c>
      <c r="BF848" s="103">
        <v>7</v>
      </c>
      <c r="BG848" s="104">
        <v>300</v>
      </c>
      <c r="BH848" s="104">
        <v>7100</v>
      </c>
      <c r="BI848" s="104">
        <v>300</v>
      </c>
      <c r="BJ848" s="104">
        <v>0</v>
      </c>
      <c r="BK848" s="104">
        <v>716</v>
      </c>
      <c r="BL848" s="104">
        <v>2066</v>
      </c>
      <c r="BM848" s="104">
        <v>5034</v>
      </c>
      <c r="BN848" s="105">
        <v>0.35</v>
      </c>
      <c r="BO848" s="106" t="str">
        <v>No</v>
      </c>
      <c r="BQ848" s="100">
        <f>AVERAGE(BH$6:BH848)</f>
        <v>7466.4294187425858</v>
      </c>
      <c r="BR848" s="100">
        <f>AVERAGE(BL$6:BL848)</f>
        <v>2072.1138790035588</v>
      </c>
      <c r="BS848" s="100">
        <f>AVERAGE(BM$6:BM848)</f>
        <v>5394.3155397390274</v>
      </c>
      <c r="BT848" s="6"/>
      <c r="BU848" s="103">
        <v>843</v>
      </c>
      <c r="BV848" s="103">
        <v>4</v>
      </c>
      <c r="BW848" s="103">
        <v>2</v>
      </c>
      <c r="BX848" s="103">
        <v>2</v>
      </c>
      <c r="BY848" s="104">
        <v>59</v>
      </c>
      <c r="BZ848" s="103">
        <v>9</v>
      </c>
      <c r="CA848" s="103">
        <v>11</v>
      </c>
      <c r="CB848" s="104">
        <v>1600</v>
      </c>
      <c r="CC848" s="103">
        <v>7</v>
      </c>
      <c r="CD848" s="104">
        <v>200</v>
      </c>
      <c r="CE848" s="104">
        <v>7400</v>
      </c>
      <c r="CF848" s="104">
        <v>300</v>
      </c>
      <c r="CG848" s="104">
        <v>0</v>
      </c>
      <c r="CH848" s="104">
        <v>653</v>
      </c>
      <c r="CI848" s="104">
        <v>2003</v>
      </c>
      <c r="CJ848" s="104">
        <v>5397</v>
      </c>
      <c r="CK848" s="105">
        <v>0.35</v>
      </c>
      <c r="CL848" s="106" t="s">
        <v>66</v>
      </c>
      <c r="CN848" s="100">
        <f>AVERAGE(CE$6:CE848)</f>
        <v>7522.3013048635821</v>
      </c>
      <c r="CO848" s="100">
        <f>AVERAGE(CI$6:CI848)</f>
        <v>2085.8303677342824</v>
      </c>
      <c r="CP848" s="100">
        <f>AVERAGE(CJ$6:CJ848)</f>
        <v>5436.4709371293002</v>
      </c>
    </row>
    <row r="849" spans="2:94" ht="16" x14ac:dyDescent="0.2">
      <c r="B849" s="103">
        <v>844</v>
      </c>
      <c r="C849" s="103">
        <v>2</v>
      </c>
      <c r="D849" s="103">
        <v>4</v>
      </c>
      <c r="E849" s="103">
        <v>5</v>
      </c>
      <c r="F849" s="104">
        <v>76</v>
      </c>
      <c r="G849" s="103">
        <v>5</v>
      </c>
      <c r="H849" s="103">
        <v>10</v>
      </c>
      <c r="I849" s="104">
        <v>900</v>
      </c>
      <c r="J849" s="103">
        <v>8</v>
      </c>
      <c r="K849" s="104">
        <v>600</v>
      </c>
      <c r="L849" s="104">
        <v>5100</v>
      </c>
      <c r="M849" s="104">
        <v>500</v>
      </c>
      <c r="N849" s="104">
        <v>0</v>
      </c>
      <c r="O849" s="104">
        <v>848</v>
      </c>
      <c r="P849" s="104">
        <v>2548</v>
      </c>
      <c r="Q849" s="104">
        <v>2552</v>
      </c>
      <c r="R849" s="105">
        <v>0.4</v>
      </c>
      <c r="S849" s="106" t="s">
        <v>66</v>
      </c>
      <c r="U849" s="100">
        <f>AVERAGE(L$6:L849)</f>
        <v>4222.9265402843603</v>
      </c>
      <c r="V849" s="100">
        <f>AVERAGE(P$6:P849)</f>
        <v>1882.0213270142181</v>
      </c>
      <c r="W849" s="100">
        <f>AVERAGE(Q$6:Q849)</f>
        <v>2340.9052132701422</v>
      </c>
      <c r="X849" s="6"/>
      <c r="Z849" s="103">
        <v>844</v>
      </c>
      <c r="AA849" s="103">
        <v>0</v>
      </c>
      <c r="AB849" s="103">
        <v>4</v>
      </c>
      <c r="AC849" s="103">
        <v>2</v>
      </c>
      <c r="AD849" s="104">
        <v>41</v>
      </c>
      <c r="AE849" s="103">
        <v>8</v>
      </c>
      <c r="AF849" s="103">
        <v>10</v>
      </c>
      <c r="AG849" s="104">
        <v>0</v>
      </c>
      <c r="AH849" s="103">
        <v>10</v>
      </c>
      <c r="AI849" s="104">
        <v>600</v>
      </c>
      <c r="AJ849" s="104">
        <v>6600</v>
      </c>
      <c r="AK849" s="104">
        <v>500</v>
      </c>
      <c r="AL849" s="104">
        <v>0</v>
      </c>
      <c r="AM849" s="104">
        <v>650</v>
      </c>
      <c r="AN849" s="104">
        <v>2650</v>
      </c>
      <c r="AO849" s="104">
        <v>3950</v>
      </c>
      <c r="AP849" s="105">
        <v>0.5</v>
      </c>
      <c r="AQ849" s="106" t="s">
        <v>66</v>
      </c>
      <c r="AS849" s="100">
        <f>AVERAGE(AJ$6:AJ849)</f>
        <v>6116.7654028436018</v>
      </c>
      <c r="AT849" s="100">
        <f>AVERAGE(AN$6:AN849)</f>
        <v>2132.3530805687205</v>
      </c>
      <c r="AU849" s="100">
        <f>AVERAGE(AO$6:AO849)</f>
        <v>3984.4123222748817</v>
      </c>
      <c r="AV849" s="6"/>
      <c r="AX849" s="103">
        <v>844</v>
      </c>
      <c r="AY849" s="103">
        <v>0</v>
      </c>
      <c r="AZ849" s="103">
        <v>3</v>
      </c>
      <c r="BA849" s="103">
        <v>4</v>
      </c>
      <c r="BB849" s="104">
        <v>54</v>
      </c>
      <c r="BC849" s="103">
        <v>9</v>
      </c>
      <c r="BD849" s="103">
        <v>13</v>
      </c>
      <c r="BE849" s="104">
        <v>0</v>
      </c>
      <c r="BF849" s="103">
        <v>13</v>
      </c>
      <c r="BG849" s="104">
        <v>300</v>
      </c>
      <c r="BH849" s="104">
        <v>10700</v>
      </c>
      <c r="BI849" s="104">
        <v>300</v>
      </c>
      <c r="BJ849" s="104">
        <v>0</v>
      </c>
      <c r="BK849" s="104">
        <v>942</v>
      </c>
      <c r="BL849" s="104">
        <v>3192</v>
      </c>
      <c r="BM849" s="104">
        <v>7508</v>
      </c>
      <c r="BN849" s="105">
        <v>0.65</v>
      </c>
      <c r="BO849" s="106" t="str">
        <v>No</v>
      </c>
      <c r="BQ849" s="100">
        <f>AVERAGE(BH$6:BH849)</f>
        <v>7470.2606635071088</v>
      </c>
      <c r="BR849" s="100">
        <f>AVERAGE(BL$6:BL849)</f>
        <v>2073.4407582938388</v>
      </c>
      <c r="BS849" s="100">
        <f>AVERAGE(BM$6:BM849)</f>
        <v>5396.8199052132704</v>
      </c>
      <c r="BT849" s="6"/>
      <c r="BU849" s="103">
        <v>844</v>
      </c>
      <c r="BV849" s="103">
        <v>0</v>
      </c>
      <c r="BW849" s="103">
        <v>4</v>
      </c>
      <c r="BX849" s="103">
        <v>3</v>
      </c>
      <c r="BY849" s="104">
        <v>35</v>
      </c>
      <c r="BZ849" s="103">
        <v>7</v>
      </c>
      <c r="CA849" s="103">
        <v>10</v>
      </c>
      <c r="CB849" s="104">
        <v>0</v>
      </c>
      <c r="CC849" s="103">
        <v>10</v>
      </c>
      <c r="CD849" s="104">
        <v>400</v>
      </c>
      <c r="CE849" s="104">
        <v>8400</v>
      </c>
      <c r="CF849" s="104">
        <v>300</v>
      </c>
      <c r="CG849" s="104">
        <v>0</v>
      </c>
      <c r="CH849" s="104">
        <v>590</v>
      </c>
      <c r="CI849" s="104">
        <v>2390</v>
      </c>
      <c r="CJ849" s="104">
        <v>6010</v>
      </c>
      <c r="CK849" s="105">
        <v>0.5</v>
      </c>
      <c r="CL849" s="106" t="s">
        <v>66</v>
      </c>
      <c r="CN849" s="100">
        <f>AVERAGE(CE$6:CE849)</f>
        <v>7523.341232227488</v>
      </c>
      <c r="CO849" s="100">
        <f>AVERAGE(CI$6:CI849)</f>
        <v>2086.1907582938388</v>
      </c>
      <c r="CP849" s="100">
        <f>AVERAGE(CJ$6:CJ849)</f>
        <v>5437.1504739336497</v>
      </c>
    </row>
    <row r="850" spans="2:94" ht="16" x14ac:dyDescent="0.2">
      <c r="B850" s="103">
        <v>845</v>
      </c>
      <c r="C850" s="103">
        <v>3</v>
      </c>
      <c r="D850" s="103">
        <v>3</v>
      </c>
      <c r="E850" s="103">
        <v>3</v>
      </c>
      <c r="F850" s="104">
        <v>58</v>
      </c>
      <c r="G850" s="103">
        <v>7</v>
      </c>
      <c r="H850" s="103">
        <v>10</v>
      </c>
      <c r="I850" s="104">
        <v>1350</v>
      </c>
      <c r="J850" s="103">
        <v>7</v>
      </c>
      <c r="K850" s="104">
        <v>450</v>
      </c>
      <c r="L850" s="104">
        <v>4950</v>
      </c>
      <c r="M850" s="104">
        <v>500</v>
      </c>
      <c r="N850" s="104">
        <v>0</v>
      </c>
      <c r="O850" s="104">
        <v>646</v>
      </c>
      <c r="P850" s="104">
        <v>2196</v>
      </c>
      <c r="Q850" s="104">
        <v>2754</v>
      </c>
      <c r="R850" s="105">
        <v>0.35</v>
      </c>
      <c r="S850" s="106" t="s">
        <v>66</v>
      </c>
      <c r="U850" s="100">
        <f>AVERAGE(L$6:L850)</f>
        <v>4223.7869822485209</v>
      </c>
      <c r="V850" s="100">
        <f>AVERAGE(P$6:P850)</f>
        <v>1882.3928994082839</v>
      </c>
      <c r="W850" s="100">
        <f>AVERAGE(Q$6:Q850)</f>
        <v>2341.3940828402365</v>
      </c>
      <c r="X850" s="6"/>
      <c r="Z850" s="103">
        <v>845</v>
      </c>
      <c r="AA850" s="103">
        <v>2</v>
      </c>
      <c r="AB850" s="103">
        <v>3</v>
      </c>
      <c r="AC850" s="103">
        <v>0</v>
      </c>
      <c r="AD850" s="104">
        <v>48</v>
      </c>
      <c r="AE850" s="103">
        <v>9</v>
      </c>
      <c r="AF850" s="103">
        <v>9</v>
      </c>
      <c r="AG850" s="104">
        <v>1200</v>
      </c>
      <c r="AH850" s="103">
        <v>7</v>
      </c>
      <c r="AI850" s="104">
        <v>450</v>
      </c>
      <c r="AJ850" s="104">
        <v>5850</v>
      </c>
      <c r="AK850" s="104">
        <v>500</v>
      </c>
      <c r="AL850" s="104">
        <v>0</v>
      </c>
      <c r="AM850" s="104">
        <v>576</v>
      </c>
      <c r="AN850" s="104">
        <v>2126</v>
      </c>
      <c r="AO850" s="104">
        <v>3724</v>
      </c>
      <c r="AP850" s="105">
        <v>0.35</v>
      </c>
      <c r="AQ850" s="106" t="s">
        <v>66</v>
      </c>
      <c r="AS850" s="100">
        <f>AVERAGE(AJ$6:AJ850)</f>
        <v>6116.4497041420118</v>
      </c>
      <c r="AT850" s="100">
        <f>AVERAGE(AN$6:AN850)</f>
        <v>2132.3455621301773</v>
      </c>
      <c r="AU850" s="100">
        <f>AVERAGE(AO$6:AO850)</f>
        <v>3984.1041420118345</v>
      </c>
      <c r="AV850" s="6"/>
      <c r="AX850" s="103">
        <v>845</v>
      </c>
      <c r="AY850" s="103">
        <v>1</v>
      </c>
      <c r="AZ850" s="103">
        <v>4</v>
      </c>
      <c r="BA850" s="103">
        <v>2</v>
      </c>
      <c r="BB850" s="104">
        <v>49</v>
      </c>
      <c r="BC850" s="103">
        <v>7</v>
      </c>
      <c r="BD850" s="103">
        <v>9</v>
      </c>
      <c r="BE850" s="104">
        <v>400</v>
      </c>
      <c r="BF850" s="103">
        <v>8</v>
      </c>
      <c r="BG850" s="104">
        <v>400</v>
      </c>
      <c r="BH850" s="104">
        <v>7200</v>
      </c>
      <c r="BI850" s="104">
        <v>300</v>
      </c>
      <c r="BJ850" s="104">
        <v>0</v>
      </c>
      <c r="BK850" s="104">
        <v>632</v>
      </c>
      <c r="BL850" s="104">
        <v>2132</v>
      </c>
      <c r="BM850" s="104">
        <v>5068</v>
      </c>
      <c r="BN850" s="105">
        <v>0.4</v>
      </c>
      <c r="BO850" s="106" t="str">
        <v>No</v>
      </c>
      <c r="BQ850" s="100">
        <f>AVERAGE(BH$6:BH850)</f>
        <v>7469.9408284023666</v>
      </c>
      <c r="BR850" s="100">
        <f>AVERAGE(BL$6:BL850)</f>
        <v>2073.5100591715977</v>
      </c>
      <c r="BS850" s="100">
        <f>AVERAGE(BM$6:BM850)</f>
        <v>5396.4307692307693</v>
      </c>
      <c r="BT850" s="6"/>
      <c r="BU850" s="103">
        <v>845</v>
      </c>
      <c r="BV850" s="103">
        <v>2</v>
      </c>
      <c r="BW850" s="103">
        <v>4</v>
      </c>
      <c r="BX850" s="103">
        <v>3</v>
      </c>
      <c r="BY850" s="104">
        <v>45</v>
      </c>
      <c r="BZ850" s="103">
        <v>10</v>
      </c>
      <c r="CA850" s="103">
        <v>13</v>
      </c>
      <c r="CB850" s="104">
        <v>800</v>
      </c>
      <c r="CC850" s="103">
        <v>11</v>
      </c>
      <c r="CD850" s="104">
        <v>400</v>
      </c>
      <c r="CE850" s="104">
        <v>10000</v>
      </c>
      <c r="CF850" s="104">
        <v>300</v>
      </c>
      <c r="CG850" s="104">
        <v>0</v>
      </c>
      <c r="CH850" s="104">
        <v>735</v>
      </c>
      <c r="CI850" s="104">
        <v>2685</v>
      </c>
      <c r="CJ850" s="104">
        <v>7315</v>
      </c>
      <c r="CK850" s="105">
        <v>0.55000000000000004</v>
      </c>
      <c r="CL850" s="106" t="s">
        <v>66</v>
      </c>
      <c r="CN850" s="100">
        <f>AVERAGE(CE$6:CE850)</f>
        <v>7526.2721893491125</v>
      </c>
      <c r="CO850" s="100">
        <f>AVERAGE(CI$6:CI850)</f>
        <v>2086.8994082840236</v>
      </c>
      <c r="CP850" s="100">
        <f>AVERAGE(CJ$6:CJ850)</f>
        <v>5439.3727810650889</v>
      </c>
    </row>
    <row r="851" spans="2:94" ht="16" x14ac:dyDescent="0.2">
      <c r="B851" s="103">
        <v>846</v>
      </c>
      <c r="C851" s="103">
        <v>4</v>
      </c>
      <c r="D851" s="103">
        <v>4</v>
      </c>
      <c r="E851" s="103">
        <v>2</v>
      </c>
      <c r="F851" s="104">
        <v>41</v>
      </c>
      <c r="G851" s="103">
        <v>6</v>
      </c>
      <c r="H851" s="103">
        <v>8</v>
      </c>
      <c r="I851" s="104">
        <v>1800</v>
      </c>
      <c r="J851" s="103">
        <v>4</v>
      </c>
      <c r="K851" s="104">
        <v>600</v>
      </c>
      <c r="L851" s="104">
        <v>4200</v>
      </c>
      <c r="M851" s="104">
        <v>500</v>
      </c>
      <c r="N851" s="104">
        <v>0</v>
      </c>
      <c r="O851" s="104">
        <v>404</v>
      </c>
      <c r="P851" s="104">
        <v>1504</v>
      </c>
      <c r="Q851" s="104">
        <v>2696</v>
      </c>
      <c r="R851" s="105">
        <v>0.2</v>
      </c>
      <c r="S851" s="106" t="s">
        <v>66</v>
      </c>
      <c r="U851" s="100">
        <f>AVERAGE(L$6:L851)</f>
        <v>4223.7588652482273</v>
      </c>
      <c r="V851" s="100">
        <f>AVERAGE(P$6:P851)</f>
        <v>1881.9456264775413</v>
      </c>
      <c r="W851" s="100">
        <f>AVERAGE(Q$6:Q851)</f>
        <v>2341.8132387706855</v>
      </c>
      <c r="X851" s="6"/>
      <c r="Z851" s="103">
        <v>846</v>
      </c>
      <c r="AA851" s="103">
        <v>2</v>
      </c>
      <c r="AB851" s="103">
        <v>3</v>
      </c>
      <c r="AC851" s="103">
        <v>3</v>
      </c>
      <c r="AD851" s="104">
        <v>49</v>
      </c>
      <c r="AE851" s="103">
        <v>7</v>
      </c>
      <c r="AF851" s="103">
        <v>10</v>
      </c>
      <c r="AG851" s="104">
        <v>1200</v>
      </c>
      <c r="AH851" s="103">
        <v>8</v>
      </c>
      <c r="AI851" s="104">
        <v>450</v>
      </c>
      <c r="AJ851" s="104">
        <v>6450</v>
      </c>
      <c r="AK851" s="104">
        <v>500</v>
      </c>
      <c r="AL851" s="104">
        <v>0</v>
      </c>
      <c r="AM851" s="104">
        <v>632</v>
      </c>
      <c r="AN851" s="104">
        <v>2332</v>
      </c>
      <c r="AO851" s="104">
        <v>4118</v>
      </c>
      <c r="AP851" s="105">
        <v>0.4</v>
      </c>
      <c r="AQ851" s="106" t="s">
        <v>66</v>
      </c>
      <c r="AS851" s="100">
        <f>AVERAGE(AJ$6:AJ851)</f>
        <v>6116.8439716312059</v>
      </c>
      <c r="AT851" s="100">
        <f>AVERAGE(AN$6:AN851)</f>
        <v>2132.5815602836878</v>
      </c>
      <c r="AU851" s="100">
        <f>AVERAGE(AO$6:AO851)</f>
        <v>3984.2624113475176</v>
      </c>
      <c r="AV851" s="6"/>
      <c r="AX851" s="103">
        <v>846</v>
      </c>
      <c r="AY851" s="103">
        <v>1</v>
      </c>
      <c r="AZ851" s="103">
        <v>2</v>
      </c>
      <c r="BA851" s="103">
        <v>2</v>
      </c>
      <c r="BB851" s="104">
        <v>63</v>
      </c>
      <c r="BC851" s="103">
        <v>11</v>
      </c>
      <c r="BD851" s="103">
        <v>13</v>
      </c>
      <c r="BE851" s="104">
        <v>400</v>
      </c>
      <c r="BF851" s="103">
        <v>12</v>
      </c>
      <c r="BG851" s="104">
        <v>200</v>
      </c>
      <c r="BH851" s="104">
        <v>10200</v>
      </c>
      <c r="BI851" s="104">
        <v>300</v>
      </c>
      <c r="BJ851" s="104">
        <v>0</v>
      </c>
      <c r="BK851" s="104">
        <v>996</v>
      </c>
      <c r="BL851" s="104">
        <v>3096</v>
      </c>
      <c r="BM851" s="104">
        <v>7104</v>
      </c>
      <c r="BN851" s="105">
        <v>0.6</v>
      </c>
      <c r="BO851" s="106" t="str">
        <v>No</v>
      </c>
      <c r="BQ851" s="100">
        <f>AVERAGE(BH$6:BH851)</f>
        <v>7473.1678486997635</v>
      </c>
      <c r="BR851" s="100">
        <f>AVERAGE(BL$6:BL851)</f>
        <v>2074.7186761229314</v>
      </c>
      <c r="BS851" s="100">
        <f>AVERAGE(BM$6:BM851)</f>
        <v>5398.4491725768321</v>
      </c>
      <c r="BT851" s="6"/>
      <c r="BU851" s="103">
        <v>846</v>
      </c>
      <c r="BV851" s="103">
        <v>4</v>
      </c>
      <c r="BW851" s="103">
        <v>5</v>
      </c>
      <c r="BX851" s="103">
        <v>3</v>
      </c>
      <c r="BY851" s="104">
        <v>54</v>
      </c>
      <c r="BZ851" s="103">
        <v>5</v>
      </c>
      <c r="CA851" s="103">
        <v>8</v>
      </c>
      <c r="CB851" s="104">
        <v>1600</v>
      </c>
      <c r="CC851" s="103">
        <v>4</v>
      </c>
      <c r="CD851" s="104">
        <v>500</v>
      </c>
      <c r="CE851" s="104">
        <v>5300</v>
      </c>
      <c r="CF851" s="104">
        <v>300</v>
      </c>
      <c r="CG851" s="104">
        <v>0</v>
      </c>
      <c r="CH851" s="104">
        <v>456</v>
      </c>
      <c r="CI851" s="104">
        <v>1356</v>
      </c>
      <c r="CJ851" s="104">
        <v>3944</v>
      </c>
      <c r="CK851" s="105">
        <v>0.2</v>
      </c>
      <c r="CL851" s="106" t="s">
        <v>66</v>
      </c>
      <c r="CN851" s="100">
        <f>AVERAGE(CE$6:CE851)</f>
        <v>7523.6406619385343</v>
      </c>
      <c r="CO851" s="100">
        <f>AVERAGE(CI$6:CI851)</f>
        <v>2086.0354609929077</v>
      </c>
      <c r="CP851" s="100">
        <f>AVERAGE(CJ$6:CJ851)</f>
        <v>5437.6052009456262</v>
      </c>
    </row>
    <row r="852" spans="2:94" ht="16" x14ac:dyDescent="0.2">
      <c r="B852" s="103">
        <v>847</v>
      </c>
      <c r="C852" s="103">
        <v>2</v>
      </c>
      <c r="D852" s="103">
        <v>2</v>
      </c>
      <c r="E852" s="103">
        <v>0</v>
      </c>
      <c r="F852" s="104">
        <v>7</v>
      </c>
      <c r="G852" s="103">
        <v>5</v>
      </c>
      <c r="H852" s="103">
        <v>5</v>
      </c>
      <c r="I852" s="104">
        <v>900</v>
      </c>
      <c r="J852" s="103">
        <v>3</v>
      </c>
      <c r="K852" s="104">
        <v>300</v>
      </c>
      <c r="L852" s="104">
        <v>2550</v>
      </c>
      <c r="M852" s="104">
        <v>500</v>
      </c>
      <c r="N852" s="104">
        <v>0</v>
      </c>
      <c r="O852" s="104">
        <v>261</v>
      </c>
      <c r="P852" s="104">
        <v>1211</v>
      </c>
      <c r="Q852" s="104">
        <v>1339</v>
      </c>
      <c r="R852" s="105">
        <v>0.15</v>
      </c>
      <c r="S852" s="106" t="s">
        <v>66</v>
      </c>
      <c r="U852" s="100">
        <f>AVERAGE(L$6:L852)</f>
        <v>4221.7827626918533</v>
      </c>
      <c r="V852" s="100">
        <f>AVERAGE(P$6:P852)</f>
        <v>1881.1534828807555</v>
      </c>
      <c r="W852" s="100">
        <f>AVERAGE(Q$6:Q852)</f>
        <v>2340.6292798110981</v>
      </c>
      <c r="X852" s="6"/>
      <c r="Z852" s="103">
        <v>847</v>
      </c>
      <c r="AA852" s="103">
        <v>3</v>
      </c>
      <c r="AB852" s="103">
        <v>2</v>
      </c>
      <c r="AC852" s="103">
        <v>3</v>
      </c>
      <c r="AD852" s="104">
        <v>18</v>
      </c>
      <c r="AE852" s="103">
        <v>7</v>
      </c>
      <c r="AF852" s="103">
        <v>10</v>
      </c>
      <c r="AG852" s="104">
        <v>1800</v>
      </c>
      <c r="AH852" s="103">
        <v>7</v>
      </c>
      <c r="AI852" s="104">
        <v>300</v>
      </c>
      <c r="AJ852" s="104">
        <v>6300</v>
      </c>
      <c r="AK852" s="104">
        <v>500</v>
      </c>
      <c r="AL852" s="104">
        <v>0</v>
      </c>
      <c r="AM852" s="104">
        <v>366</v>
      </c>
      <c r="AN852" s="104">
        <v>1916</v>
      </c>
      <c r="AO852" s="104">
        <v>4384</v>
      </c>
      <c r="AP852" s="105">
        <v>0.35</v>
      </c>
      <c r="AQ852" s="106" t="s">
        <v>66</v>
      </c>
      <c r="AS852" s="100">
        <f>AVERAGE(AJ$6:AJ852)</f>
        <v>6117.0602125147579</v>
      </c>
      <c r="AT852" s="100">
        <f>AVERAGE(AN$6:AN852)</f>
        <v>2132.3258559622195</v>
      </c>
      <c r="AU852" s="100">
        <f>AVERAGE(AO$6:AO852)</f>
        <v>3984.7343565525384</v>
      </c>
      <c r="AV852" s="6"/>
      <c r="AX852" s="103">
        <v>847</v>
      </c>
      <c r="AY852" s="103">
        <v>2</v>
      </c>
      <c r="AZ852" s="103">
        <v>3</v>
      </c>
      <c r="BA852" s="103">
        <v>1</v>
      </c>
      <c r="BB852" s="104">
        <v>81</v>
      </c>
      <c r="BC852" s="103">
        <v>7</v>
      </c>
      <c r="BD852" s="103">
        <v>8</v>
      </c>
      <c r="BE852" s="104">
        <v>800</v>
      </c>
      <c r="BF852" s="103">
        <v>6</v>
      </c>
      <c r="BG852" s="104">
        <v>300</v>
      </c>
      <c r="BH852" s="104">
        <v>5900</v>
      </c>
      <c r="BI852" s="104">
        <v>300</v>
      </c>
      <c r="BJ852" s="104">
        <v>0</v>
      </c>
      <c r="BK852" s="104">
        <v>726</v>
      </c>
      <c r="BL852" s="104">
        <v>1926</v>
      </c>
      <c r="BM852" s="104">
        <v>3974</v>
      </c>
      <c r="BN852" s="105">
        <v>0.3</v>
      </c>
      <c r="BO852" s="106" t="str">
        <v>No</v>
      </c>
      <c r="BQ852" s="100">
        <f>AVERAGE(BH$6:BH852)</f>
        <v>7471.310507674144</v>
      </c>
      <c r="BR852" s="100">
        <f>AVERAGE(BL$6:BL852)</f>
        <v>2074.5430932703662</v>
      </c>
      <c r="BS852" s="100">
        <f>AVERAGE(BM$6:BM852)</f>
        <v>5396.7674144037783</v>
      </c>
      <c r="BT852" s="6"/>
      <c r="BU852" s="103">
        <v>847</v>
      </c>
      <c r="BV852" s="103">
        <v>5</v>
      </c>
      <c r="BW852" s="103">
        <v>3</v>
      </c>
      <c r="BX852" s="103">
        <v>3</v>
      </c>
      <c r="BY852" s="104">
        <v>54</v>
      </c>
      <c r="BZ852" s="103">
        <v>9</v>
      </c>
      <c r="CA852" s="103">
        <v>12</v>
      </c>
      <c r="CB852" s="104">
        <v>2000</v>
      </c>
      <c r="CC852" s="103">
        <v>7</v>
      </c>
      <c r="CD852" s="104">
        <v>300</v>
      </c>
      <c r="CE852" s="104">
        <v>7900</v>
      </c>
      <c r="CF852" s="104">
        <v>300</v>
      </c>
      <c r="CG852" s="104">
        <v>0</v>
      </c>
      <c r="CH852" s="104">
        <v>618</v>
      </c>
      <c r="CI852" s="104">
        <v>1968</v>
      </c>
      <c r="CJ852" s="104">
        <v>5932</v>
      </c>
      <c r="CK852" s="105">
        <v>0.35</v>
      </c>
      <c r="CL852" s="106" t="s">
        <v>66</v>
      </c>
      <c r="CN852" s="100">
        <f>AVERAGE(CE$6:CE852)</f>
        <v>7524.0850059031882</v>
      </c>
      <c r="CO852" s="100">
        <f>AVERAGE(CI$6:CI852)</f>
        <v>2085.8961038961038</v>
      </c>
      <c r="CP852" s="100">
        <f>AVERAGE(CJ$6:CJ852)</f>
        <v>5438.1889020070839</v>
      </c>
    </row>
    <row r="853" spans="2:94" ht="16" x14ac:dyDescent="0.2">
      <c r="B853" s="103">
        <v>848</v>
      </c>
      <c r="C853" s="103">
        <v>3</v>
      </c>
      <c r="D853" s="103">
        <v>2</v>
      </c>
      <c r="E853" s="103">
        <v>2</v>
      </c>
      <c r="F853" s="104">
        <v>59</v>
      </c>
      <c r="G853" s="103">
        <v>4</v>
      </c>
      <c r="H853" s="103">
        <v>6</v>
      </c>
      <c r="I853" s="104">
        <v>1350</v>
      </c>
      <c r="J853" s="103">
        <v>3</v>
      </c>
      <c r="K853" s="104">
        <v>300</v>
      </c>
      <c r="L853" s="104">
        <v>3000</v>
      </c>
      <c r="M853" s="104">
        <v>500</v>
      </c>
      <c r="N853" s="104">
        <v>0</v>
      </c>
      <c r="O853" s="104">
        <v>417</v>
      </c>
      <c r="P853" s="104">
        <v>1367</v>
      </c>
      <c r="Q853" s="104">
        <v>1633</v>
      </c>
      <c r="R853" s="105">
        <v>0.15</v>
      </c>
      <c r="S853" s="106" t="s">
        <v>66</v>
      </c>
      <c r="U853" s="100">
        <f>AVERAGE(L$6:L853)</f>
        <v>4220.3419811320755</v>
      </c>
      <c r="V853" s="100">
        <f>AVERAGE(P$6:P853)</f>
        <v>1880.5471698113208</v>
      </c>
      <c r="W853" s="100">
        <f>AVERAGE(Q$6:Q853)</f>
        <v>2339.7948113207549</v>
      </c>
      <c r="X853" s="6"/>
      <c r="Z853" s="103">
        <v>848</v>
      </c>
      <c r="AA853" s="103">
        <v>0</v>
      </c>
      <c r="AB853" s="103">
        <v>2</v>
      </c>
      <c r="AC853" s="103">
        <v>4</v>
      </c>
      <c r="AD853" s="104">
        <v>61</v>
      </c>
      <c r="AE853" s="103">
        <v>9</v>
      </c>
      <c r="AF853" s="103">
        <v>13</v>
      </c>
      <c r="AG853" s="104">
        <v>0</v>
      </c>
      <c r="AH853" s="103">
        <v>13</v>
      </c>
      <c r="AI853" s="104">
        <v>300</v>
      </c>
      <c r="AJ853" s="104">
        <v>8100</v>
      </c>
      <c r="AK853" s="104">
        <v>500</v>
      </c>
      <c r="AL853" s="104">
        <v>0</v>
      </c>
      <c r="AM853" s="104">
        <v>1033</v>
      </c>
      <c r="AN853" s="104">
        <v>3483</v>
      </c>
      <c r="AO853" s="104">
        <v>4617</v>
      </c>
      <c r="AP853" s="105">
        <v>0.65</v>
      </c>
      <c r="AQ853" s="106" t="s">
        <v>66</v>
      </c>
      <c r="AS853" s="100">
        <f>AVERAGE(AJ$6:AJ853)</f>
        <v>6119.3985849056608</v>
      </c>
      <c r="AT853" s="100">
        <f>AVERAGE(AN$6:AN853)</f>
        <v>2133.9186320754716</v>
      </c>
      <c r="AU853" s="100">
        <f>AVERAGE(AO$6:AO853)</f>
        <v>3985.4799528301887</v>
      </c>
      <c r="AV853" s="6"/>
      <c r="AX853" s="103">
        <v>848</v>
      </c>
      <c r="AY853" s="103">
        <v>0</v>
      </c>
      <c r="AZ853" s="103">
        <v>3</v>
      </c>
      <c r="BA853" s="103">
        <v>2</v>
      </c>
      <c r="BB853" s="104">
        <v>61</v>
      </c>
      <c r="BC853" s="103">
        <v>9</v>
      </c>
      <c r="BD853" s="103">
        <v>11</v>
      </c>
      <c r="BE853" s="104">
        <v>0</v>
      </c>
      <c r="BF853" s="103">
        <v>11</v>
      </c>
      <c r="BG853" s="104">
        <v>300</v>
      </c>
      <c r="BH853" s="104">
        <v>9100</v>
      </c>
      <c r="BI853" s="104">
        <v>300</v>
      </c>
      <c r="BJ853" s="104">
        <v>0</v>
      </c>
      <c r="BK853" s="104">
        <v>911</v>
      </c>
      <c r="BL853" s="104">
        <v>2861</v>
      </c>
      <c r="BM853" s="104">
        <v>6239</v>
      </c>
      <c r="BN853" s="105">
        <v>0.55000000000000004</v>
      </c>
      <c r="BO853" s="106" t="str">
        <v>No</v>
      </c>
      <c r="BQ853" s="100">
        <f>AVERAGE(BH$6:BH853)</f>
        <v>7473.2311320754716</v>
      </c>
      <c r="BR853" s="100">
        <f>AVERAGE(BL$6:BL853)</f>
        <v>2075.4705188679245</v>
      </c>
      <c r="BS853" s="100">
        <f>AVERAGE(BM$6:BM853)</f>
        <v>5397.7606132075471</v>
      </c>
      <c r="BT853" s="6"/>
      <c r="BU853" s="103">
        <v>848</v>
      </c>
      <c r="BV853" s="103">
        <v>4</v>
      </c>
      <c r="BW853" s="103">
        <v>5</v>
      </c>
      <c r="BX853" s="103">
        <v>3</v>
      </c>
      <c r="BY853" s="104">
        <v>58</v>
      </c>
      <c r="BZ853" s="103">
        <v>9</v>
      </c>
      <c r="CA853" s="103">
        <v>12</v>
      </c>
      <c r="CB853" s="104">
        <v>1600</v>
      </c>
      <c r="CC853" s="103">
        <v>8</v>
      </c>
      <c r="CD853" s="104">
        <v>500</v>
      </c>
      <c r="CE853" s="104">
        <v>8500</v>
      </c>
      <c r="CF853" s="104">
        <v>300</v>
      </c>
      <c r="CG853" s="104">
        <v>0</v>
      </c>
      <c r="CH853" s="104">
        <v>704</v>
      </c>
      <c r="CI853" s="104">
        <v>2204</v>
      </c>
      <c r="CJ853" s="104">
        <v>6296</v>
      </c>
      <c r="CK853" s="105">
        <v>0.4</v>
      </c>
      <c r="CL853" s="106" t="s">
        <v>66</v>
      </c>
      <c r="CN853" s="100">
        <f>AVERAGE(CE$6:CE853)</f>
        <v>7525.2358490566039</v>
      </c>
      <c r="CO853" s="100">
        <f>AVERAGE(CI$6:CI853)</f>
        <v>2086.0353773584907</v>
      </c>
      <c r="CP853" s="100">
        <f>AVERAGE(CJ$6:CJ853)</f>
        <v>5439.2004716981128</v>
      </c>
    </row>
    <row r="854" spans="2:94" ht="16" x14ac:dyDescent="0.2">
      <c r="B854" s="103">
        <v>849</v>
      </c>
      <c r="C854" s="103">
        <v>1</v>
      </c>
      <c r="D854" s="103">
        <v>5</v>
      </c>
      <c r="E854" s="103">
        <v>1</v>
      </c>
      <c r="F854" s="104">
        <v>47</v>
      </c>
      <c r="G854" s="103">
        <v>7</v>
      </c>
      <c r="H854" s="103">
        <v>8</v>
      </c>
      <c r="I854" s="104">
        <v>450</v>
      </c>
      <c r="J854" s="103">
        <v>7</v>
      </c>
      <c r="K854" s="104">
        <v>750</v>
      </c>
      <c r="L854" s="104">
        <v>4350</v>
      </c>
      <c r="M854" s="104">
        <v>500</v>
      </c>
      <c r="N854" s="104">
        <v>0</v>
      </c>
      <c r="O854" s="104">
        <v>569</v>
      </c>
      <c r="P854" s="104">
        <v>2119</v>
      </c>
      <c r="Q854" s="104">
        <v>2231</v>
      </c>
      <c r="R854" s="105">
        <v>0.35</v>
      </c>
      <c r="S854" s="106" t="s">
        <v>66</v>
      </c>
      <c r="U854" s="100">
        <f>AVERAGE(L$6:L854)</f>
        <v>4220.4946996466433</v>
      </c>
      <c r="V854" s="100">
        <f>AVERAGE(P$6:P854)</f>
        <v>1880.8280329799763</v>
      </c>
      <c r="W854" s="100">
        <f>AVERAGE(Q$6:Q854)</f>
        <v>2339.6666666666665</v>
      </c>
      <c r="X854" s="6"/>
      <c r="Z854" s="103">
        <v>849</v>
      </c>
      <c r="AA854" s="103">
        <v>5</v>
      </c>
      <c r="AB854" s="103">
        <v>2</v>
      </c>
      <c r="AC854" s="103">
        <v>2</v>
      </c>
      <c r="AD854" s="104">
        <v>35</v>
      </c>
      <c r="AE854" s="103">
        <v>9</v>
      </c>
      <c r="AF854" s="103">
        <v>11</v>
      </c>
      <c r="AG854" s="104">
        <v>3000</v>
      </c>
      <c r="AH854" s="103">
        <v>6</v>
      </c>
      <c r="AI854" s="104">
        <v>300</v>
      </c>
      <c r="AJ854" s="104">
        <v>6900</v>
      </c>
      <c r="AK854" s="104">
        <v>500</v>
      </c>
      <c r="AL854" s="104">
        <v>0</v>
      </c>
      <c r="AM854" s="104">
        <v>450</v>
      </c>
      <c r="AN854" s="104">
        <v>1850</v>
      </c>
      <c r="AO854" s="104">
        <v>5050</v>
      </c>
      <c r="AP854" s="105">
        <v>0.3</v>
      </c>
      <c r="AQ854" s="106" t="s">
        <v>66</v>
      </c>
      <c r="AS854" s="100">
        <f>AVERAGE(AJ$6:AJ854)</f>
        <v>6120.3180212014131</v>
      </c>
      <c r="AT854" s="100">
        <f>AVERAGE(AN$6:AN854)</f>
        <v>2133.5842167255596</v>
      </c>
      <c r="AU854" s="100">
        <f>AVERAGE(AO$6:AO854)</f>
        <v>3986.733804475854</v>
      </c>
      <c r="AV854" s="6"/>
      <c r="AX854" s="103">
        <v>849</v>
      </c>
      <c r="AY854" s="103">
        <v>0</v>
      </c>
      <c r="AZ854" s="103">
        <v>3</v>
      </c>
      <c r="BA854" s="103">
        <v>3</v>
      </c>
      <c r="BB854" s="104">
        <v>40</v>
      </c>
      <c r="BC854" s="103">
        <v>6</v>
      </c>
      <c r="BD854" s="103">
        <v>9</v>
      </c>
      <c r="BE854" s="104">
        <v>0</v>
      </c>
      <c r="BF854" s="103">
        <v>9</v>
      </c>
      <c r="BG854" s="104">
        <v>300</v>
      </c>
      <c r="BH854" s="104">
        <v>7500</v>
      </c>
      <c r="BI854" s="104">
        <v>300</v>
      </c>
      <c r="BJ854" s="104">
        <v>0</v>
      </c>
      <c r="BK854" s="104">
        <v>600</v>
      </c>
      <c r="BL854" s="104">
        <v>2250</v>
      </c>
      <c r="BM854" s="104">
        <v>5250</v>
      </c>
      <c r="BN854" s="105">
        <v>0.45</v>
      </c>
      <c r="BO854" s="106" t="str">
        <v>No</v>
      </c>
      <c r="BQ854" s="100">
        <f>AVERAGE(BH$6:BH854)</f>
        <v>7473.2626619552411</v>
      </c>
      <c r="BR854" s="100">
        <f>AVERAGE(BL$6:BL854)</f>
        <v>2075.6760895170787</v>
      </c>
      <c r="BS854" s="100">
        <f>AVERAGE(BM$6:BM854)</f>
        <v>5397.5865724381629</v>
      </c>
      <c r="BT854" s="6"/>
      <c r="BU854" s="103">
        <v>849</v>
      </c>
      <c r="BV854" s="103">
        <v>4</v>
      </c>
      <c r="BW854" s="103">
        <v>4</v>
      </c>
      <c r="BX854" s="103">
        <v>2</v>
      </c>
      <c r="BY854" s="104">
        <v>66</v>
      </c>
      <c r="BZ854" s="103">
        <v>12</v>
      </c>
      <c r="CA854" s="103">
        <v>14</v>
      </c>
      <c r="CB854" s="104">
        <v>1600</v>
      </c>
      <c r="CC854" s="103">
        <v>10</v>
      </c>
      <c r="CD854" s="104">
        <v>400</v>
      </c>
      <c r="CE854" s="104">
        <v>10000</v>
      </c>
      <c r="CF854" s="104">
        <v>300</v>
      </c>
      <c r="CG854" s="104">
        <v>0</v>
      </c>
      <c r="CH854" s="104">
        <v>900</v>
      </c>
      <c r="CI854" s="104">
        <v>2700</v>
      </c>
      <c r="CJ854" s="104">
        <v>7300</v>
      </c>
      <c r="CK854" s="105">
        <v>0.5</v>
      </c>
      <c r="CL854" s="106" t="s">
        <v>66</v>
      </c>
      <c r="CN854" s="100">
        <f>AVERAGE(CE$6:CE854)</f>
        <v>7528.150765606596</v>
      </c>
      <c r="CO854" s="100">
        <f>AVERAGE(CI$6:CI854)</f>
        <v>2086.7585394581861</v>
      </c>
      <c r="CP854" s="100">
        <f>AVERAGE(CJ$6:CJ854)</f>
        <v>5441.3922261484095</v>
      </c>
    </row>
    <row r="855" spans="2:94" ht="16" x14ac:dyDescent="0.2">
      <c r="B855" s="103">
        <v>850</v>
      </c>
      <c r="C855" s="103">
        <v>2</v>
      </c>
      <c r="D855" s="103">
        <v>4</v>
      </c>
      <c r="E855" s="103">
        <v>4</v>
      </c>
      <c r="F855" s="104">
        <v>20</v>
      </c>
      <c r="G855" s="103">
        <v>8</v>
      </c>
      <c r="H855" s="103">
        <v>12</v>
      </c>
      <c r="I855" s="104">
        <v>900</v>
      </c>
      <c r="J855" s="103">
        <v>10</v>
      </c>
      <c r="K855" s="104">
        <v>600</v>
      </c>
      <c r="L855" s="104">
        <v>6000</v>
      </c>
      <c r="M855" s="104">
        <v>500</v>
      </c>
      <c r="N855" s="104">
        <v>0</v>
      </c>
      <c r="O855" s="104">
        <v>440</v>
      </c>
      <c r="P855" s="104">
        <v>2440</v>
      </c>
      <c r="Q855" s="104">
        <v>3560</v>
      </c>
      <c r="R855" s="105">
        <v>0.5</v>
      </c>
      <c r="S855" s="106" t="s">
        <v>66</v>
      </c>
      <c r="U855" s="100">
        <f>AVERAGE(L$6:L855)</f>
        <v>4222.588235294118</v>
      </c>
      <c r="V855" s="100">
        <f>AVERAGE(P$6:P855)</f>
        <v>1881.4858823529412</v>
      </c>
      <c r="W855" s="100">
        <f>AVERAGE(Q$6:Q855)</f>
        <v>2341.1023529411764</v>
      </c>
      <c r="X855" s="6"/>
      <c r="Z855" s="103">
        <v>850</v>
      </c>
      <c r="AA855" s="103">
        <v>3</v>
      </c>
      <c r="AB855" s="103">
        <v>3</v>
      </c>
      <c r="AC855" s="103">
        <v>3</v>
      </c>
      <c r="AD855" s="104">
        <v>80</v>
      </c>
      <c r="AE855" s="103">
        <v>10</v>
      </c>
      <c r="AF855" s="103">
        <v>13</v>
      </c>
      <c r="AG855" s="104">
        <v>1800</v>
      </c>
      <c r="AH855" s="103">
        <v>10</v>
      </c>
      <c r="AI855" s="104">
        <v>450</v>
      </c>
      <c r="AJ855" s="104">
        <v>8250</v>
      </c>
      <c r="AK855" s="104">
        <v>500</v>
      </c>
      <c r="AL855" s="104">
        <v>0</v>
      </c>
      <c r="AM855" s="104">
        <v>1040</v>
      </c>
      <c r="AN855" s="104">
        <v>3040</v>
      </c>
      <c r="AO855" s="104">
        <v>5210</v>
      </c>
      <c r="AP855" s="105">
        <v>0.5</v>
      </c>
      <c r="AQ855" s="106" t="s">
        <v>66</v>
      </c>
      <c r="AS855" s="100">
        <f>AVERAGE(AJ$6:AJ855)</f>
        <v>6122.8235294117649</v>
      </c>
      <c r="AT855" s="100">
        <f>AVERAGE(AN$6:AN855)</f>
        <v>2134.650588235294</v>
      </c>
      <c r="AU855" s="100">
        <f>AVERAGE(AO$6:AO855)</f>
        <v>3988.1729411764704</v>
      </c>
      <c r="AV855" s="6"/>
      <c r="AX855" s="103">
        <v>850</v>
      </c>
      <c r="AY855" s="103">
        <v>2</v>
      </c>
      <c r="AZ855" s="103">
        <v>3</v>
      </c>
      <c r="BA855" s="103">
        <v>0</v>
      </c>
      <c r="BB855" s="104">
        <v>39</v>
      </c>
      <c r="BC855" s="103">
        <v>9</v>
      </c>
      <c r="BD855" s="103">
        <v>9</v>
      </c>
      <c r="BE855" s="104">
        <v>800</v>
      </c>
      <c r="BF855" s="103">
        <v>7</v>
      </c>
      <c r="BG855" s="104">
        <v>300</v>
      </c>
      <c r="BH855" s="104">
        <v>6700</v>
      </c>
      <c r="BI855" s="104">
        <v>300</v>
      </c>
      <c r="BJ855" s="104">
        <v>0</v>
      </c>
      <c r="BK855" s="104">
        <v>513</v>
      </c>
      <c r="BL855" s="104">
        <v>1863</v>
      </c>
      <c r="BM855" s="104">
        <v>4837</v>
      </c>
      <c r="BN855" s="105">
        <v>0.35</v>
      </c>
      <c r="BO855" s="106" t="str">
        <v>No</v>
      </c>
      <c r="BQ855" s="100">
        <f>AVERAGE(BH$6:BH855)</f>
        <v>7472.3529411764703</v>
      </c>
      <c r="BR855" s="100">
        <f>AVERAGE(BL$6:BL855)</f>
        <v>2075.4258823529412</v>
      </c>
      <c r="BS855" s="100">
        <f>AVERAGE(BM$6:BM855)</f>
        <v>5396.9270588235295</v>
      </c>
      <c r="BT855" s="6"/>
      <c r="BU855" s="103">
        <v>850</v>
      </c>
      <c r="BV855" s="103">
        <v>1</v>
      </c>
      <c r="BW855" s="103">
        <v>4</v>
      </c>
      <c r="BX855" s="103">
        <v>3</v>
      </c>
      <c r="BY855" s="104">
        <v>11</v>
      </c>
      <c r="BZ855" s="103">
        <v>11</v>
      </c>
      <c r="CA855" s="103">
        <v>14</v>
      </c>
      <c r="CB855" s="104">
        <v>400</v>
      </c>
      <c r="CC855" s="103">
        <v>13</v>
      </c>
      <c r="CD855" s="104">
        <v>400</v>
      </c>
      <c r="CE855" s="104">
        <v>11200</v>
      </c>
      <c r="CF855" s="104">
        <v>300</v>
      </c>
      <c r="CG855" s="104">
        <v>0</v>
      </c>
      <c r="CH855" s="104">
        <v>383</v>
      </c>
      <c r="CI855" s="104">
        <v>2633</v>
      </c>
      <c r="CJ855" s="104">
        <v>8567</v>
      </c>
      <c r="CK855" s="105">
        <v>0.65</v>
      </c>
      <c r="CL855" s="106" t="s">
        <v>66</v>
      </c>
      <c r="CN855" s="100">
        <f>AVERAGE(CE$6:CE855)</f>
        <v>7532.4705882352937</v>
      </c>
      <c r="CO855" s="100">
        <f>AVERAGE(CI$6:CI855)</f>
        <v>2087.4011764705883</v>
      </c>
      <c r="CP855" s="100">
        <f>AVERAGE(CJ$6:CJ855)</f>
        <v>5445.0694117647063</v>
      </c>
    </row>
    <row r="856" spans="2:94" ht="16" x14ac:dyDescent="0.2">
      <c r="B856" s="103">
        <v>851</v>
      </c>
      <c r="C856" s="103">
        <v>2</v>
      </c>
      <c r="D856" s="103">
        <v>3</v>
      </c>
      <c r="E856" s="103">
        <v>3</v>
      </c>
      <c r="F856" s="104">
        <v>33</v>
      </c>
      <c r="G856" s="103">
        <v>7</v>
      </c>
      <c r="H856" s="103">
        <v>10</v>
      </c>
      <c r="I856" s="104">
        <v>900</v>
      </c>
      <c r="J856" s="103">
        <v>8</v>
      </c>
      <c r="K856" s="104">
        <v>450</v>
      </c>
      <c r="L856" s="104">
        <v>4950</v>
      </c>
      <c r="M856" s="104">
        <v>500</v>
      </c>
      <c r="N856" s="104">
        <v>0</v>
      </c>
      <c r="O856" s="104">
        <v>504</v>
      </c>
      <c r="P856" s="104">
        <v>2204</v>
      </c>
      <c r="Q856" s="104">
        <v>2746</v>
      </c>
      <c r="R856" s="105">
        <v>0.4</v>
      </c>
      <c r="S856" s="106" t="s">
        <v>66</v>
      </c>
      <c r="U856" s="100">
        <f>AVERAGE(L$6:L856)</f>
        <v>4223.4430082256167</v>
      </c>
      <c r="V856" s="100">
        <f>AVERAGE(P$6:P856)</f>
        <v>1881.8648648648648</v>
      </c>
      <c r="W856" s="100">
        <f>AVERAGE(Q$6:Q856)</f>
        <v>2341.5781433607522</v>
      </c>
      <c r="X856" s="6"/>
      <c r="Z856" s="103">
        <v>851</v>
      </c>
      <c r="AA856" s="103">
        <v>2</v>
      </c>
      <c r="AB856" s="103">
        <v>3</v>
      </c>
      <c r="AC856" s="103">
        <v>3</v>
      </c>
      <c r="AD856" s="104">
        <v>45</v>
      </c>
      <c r="AE856" s="103">
        <v>7</v>
      </c>
      <c r="AF856" s="103">
        <v>10</v>
      </c>
      <c r="AG856" s="104">
        <v>1200</v>
      </c>
      <c r="AH856" s="103">
        <v>8</v>
      </c>
      <c r="AI856" s="104">
        <v>450</v>
      </c>
      <c r="AJ856" s="104">
        <v>6450</v>
      </c>
      <c r="AK856" s="104">
        <v>500</v>
      </c>
      <c r="AL856" s="104">
        <v>0</v>
      </c>
      <c r="AM856" s="104">
        <v>600</v>
      </c>
      <c r="AN856" s="104">
        <v>2300</v>
      </c>
      <c r="AO856" s="104">
        <v>4150</v>
      </c>
      <c r="AP856" s="105">
        <v>0.4</v>
      </c>
      <c r="AQ856" s="106" t="s">
        <v>66</v>
      </c>
      <c r="AS856" s="100">
        <f>AVERAGE(AJ$6:AJ856)</f>
        <v>6123.207990599295</v>
      </c>
      <c r="AT856" s="100">
        <f>AVERAGE(AN$6:AN856)</f>
        <v>2134.8448883666274</v>
      </c>
      <c r="AU856" s="100">
        <f>AVERAGE(AO$6:AO856)</f>
        <v>3988.3631022326676</v>
      </c>
      <c r="AV856" s="6"/>
      <c r="AX856" s="103">
        <v>851</v>
      </c>
      <c r="AY856" s="103">
        <v>3</v>
      </c>
      <c r="AZ856" s="103">
        <v>3</v>
      </c>
      <c r="BA856" s="103">
        <v>2</v>
      </c>
      <c r="BB856" s="104">
        <v>79</v>
      </c>
      <c r="BC856" s="103">
        <v>4</v>
      </c>
      <c r="BD856" s="103">
        <v>6</v>
      </c>
      <c r="BE856" s="104">
        <v>1200</v>
      </c>
      <c r="BF856" s="103">
        <v>3</v>
      </c>
      <c r="BG856" s="104">
        <v>300</v>
      </c>
      <c r="BH856" s="104">
        <v>3900</v>
      </c>
      <c r="BI856" s="104">
        <v>300</v>
      </c>
      <c r="BJ856" s="104">
        <v>0</v>
      </c>
      <c r="BK856" s="104">
        <v>477</v>
      </c>
      <c r="BL856" s="104">
        <v>1227</v>
      </c>
      <c r="BM856" s="104">
        <v>2673</v>
      </c>
      <c r="BN856" s="105">
        <v>0.15</v>
      </c>
      <c r="BO856" s="106" t="str">
        <v>No</v>
      </c>
      <c r="BQ856" s="100">
        <f>AVERAGE(BH$6:BH856)</f>
        <v>7468.1551116333721</v>
      </c>
      <c r="BR856" s="100">
        <f>AVERAGE(BL$6:BL856)</f>
        <v>2074.4289071680378</v>
      </c>
      <c r="BS856" s="100">
        <f>AVERAGE(BM$6:BM856)</f>
        <v>5393.7262044653353</v>
      </c>
      <c r="BT856" s="6"/>
      <c r="BU856" s="103">
        <v>851</v>
      </c>
      <c r="BV856" s="103">
        <v>2</v>
      </c>
      <c r="BW856" s="103">
        <v>3</v>
      </c>
      <c r="BX856" s="103">
        <v>1</v>
      </c>
      <c r="BY856" s="104">
        <v>38</v>
      </c>
      <c r="BZ856" s="103">
        <v>9</v>
      </c>
      <c r="CA856" s="103">
        <v>10</v>
      </c>
      <c r="CB856" s="104">
        <v>800</v>
      </c>
      <c r="CC856" s="103">
        <v>8</v>
      </c>
      <c r="CD856" s="104">
        <v>300</v>
      </c>
      <c r="CE856" s="104">
        <v>7500</v>
      </c>
      <c r="CF856" s="104">
        <v>300</v>
      </c>
      <c r="CG856" s="104">
        <v>0</v>
      </c>
      <c r="CH856" s="104">
        <v>544</v>
      </c>
      <c r="CI856" s="104">
        <v>2044</v>
      </c>
      <c r="CJ856" s="104">
        <v>5456</v>
      </c>
      <c r="CK856" s="105">
        <v>0.4</v>
      </c>
      <c r="CL856" s="106" t="s">
        <v>66</v>
      </c>
      <c r="CN856" s="100">
        <f>AVERAGE(CE$6:CE856)</f>
        <v>7532.4324324324325</v>
      </c>
      <c r="CO856" s="100">
        <f>AVERAGE(CI$6:CI856)</f>
        <v>2087.35017626322</v>
      </c>
      <c r="CP856" s="100">
        <f>AVERAGE(CJ$6:CJ856)</f>
        <v>5445.082256169213</v>
      </c>
    </row>
    <row r="857" spans="2:94" ht="16" x14ac:dyDescent="0.2">
      <c r="B857" s="103">
        <v>852</v>
      </c>
      <c r="C857" s="103">
        <v>3</v>
      </c>
      <c r="D857" s="103">
        <v>3</v>
      </c>
      <c r="E857" s="103">
        <v>1</v>
      </c>
      <c r="F857" s="104">
        <v>63</v>
      </c>
      <c r="G857" s="103">
        <v>7</v>
      </c>
      <c r="H857" s="103">
        <v>8</v>
      </c>
      <c r="I857" s="104">
        <v>1350</v>
      </c>
      <c r="J857" s="103">
        <v>5</v>
      </c>
      <c r="K857" s="104">
        <v>450</v>
      </c>
      <c r="L857" s="104">
        <v>4050</v>
      </c>
      <c r="M857" s="104">
        <v>500</v>
      </c>
      <c r="N857" s="104">
        <v>0</v>
      </c>
      <c r="O857" s="104">
        <v>555</v>
      </c>
      <c r="P857" s="104">
        <v>1805</v>
      </c>
      <c r="Q857" s="104">
        <v>2245</v>
      </c>
      <c r="R857" s="105">
        <v>0.25</v>
      </c>
      <c r="S857" s="106" t="s">
        <v>66</v>
      </c>
      <c r="U857" s="100">
        <f>AVERAGE(L$6:L857)</f>
        <v>4223.2394366197186</v>
      </c>
      <c r="V857" s="100">
        <f>AVERAGE(P$6:P857)</f>
        <v>1881.7746478873239</v>
      </c>
      <c r="W857" s="100">
        <f>AVERAGE(Q$6:Q857)</f>
        <v>2341.4647887323945</v>
      </c>
      <c r="X857" s="6"/>
      <c r="Z857" s="103">
        <v>852</v>
      </c>
      <c r="AA857" s="103">
        <v>1</v>
      </c>
      <c r="AB857" s="103">
        <v>2</v>
      </c>
      <c r="AC857" s="103">
        <v>3</v>
      </c>
      <c r="AD857" s="104">
        <v>36</v>
      </c>
      <c r="AE857" s="103">
        <v>7</v>
      </c>
      <c r="AF857" s="103">
        <v>10</v>
      </c>
      <c r="AG857" s="104">
        <v>600</v>
      </c>
      <c r="AH857" s="103">
        <v>9</v>
      </c>
      <c r="AI857" s="104">
        <v>300</v>
      </c>
      <c r="AJ857" s="104">
        <v>6300</v>
      </c>
      <c r="AK857" s="104">
        <v>500</v>
      </c>
      <c r="AL857" s="104">
        <v>0</v>
      </c>
      <c r="AM857" s="104">
        <v>564</v>
      </c>
      <c r="AN857" s="104">
        <v>2414</v>
      </c>
      <c r="AO857" s="104">
        <v>3886</v>
      </c>
      <c r="AP857" s="105">
        <v>0.45</v>
      </c>
      <c r="AQ857" s="106" t="s">
        <v>66</v>
      </c>
      <c r="AS857" s="100">
        <f>AVERAGE(AJ$6:AJ857)</f>
        <v>6123.4154929577462</v>
      </c>
      <c r="AT857" s="100">
        <f>AVERAGE(AN$6:AN857)</f>
        <v>2135.1725352112676</v>
      </c>
      <c r="AU857" s="100">
        <f>AVERAGE(AO$6:AO857)</f>
        <v>3988.2429577464791</v>
      </c>
      <c r="AV857" s="6"/>
      <c r="AX857" s="103">
        <v>852</v>
      </c>
      <c r="AY857" s="103">
        <v>0</v>
      </c>
      <c r="AZ857" s="103">
        <v>3</v>
      </c>
      <c r="BA857" s="103">
        <v>3</v>
      </c>
      <c r="BB857" s="104">
        <v>60</v>
      </c>
      <c r="BC857" s="103">
        <v>7</v>
      </c>
      <c r="BD857" s="103">
        <v>10</v>
      </c>
      <c r="BE857" s="104">
        <v>0</v>
      </c>
      <c r="BF857" s="103">
        <v>10</v>
      </c>
      <c r="BG857" s="104">
        <v>300</v>
      </c>
      <c r="BH857" s="104">
        <v>8300</v>
      </c>
      <c r="BI857" s="104">
        <v>300</v>
      </c>
      <c r="BJ857" s="104">
        <v>0</v>
      </c>
      <c r="BK857" s="104">
        <v>840</v>
      </c>
      <c r="BL857" s="104">
        <v>2640</v>
      </c>
      <c r="BM857" s="104">
        <v>5660</v>
      </c>
      <c r="BN857" s="105">
        <v>0.5</v>
      </c>
      <c r="BO857" s="106" t="str">
        <v>No</v>
      </c>
      <c r="BQ857" s="100">
        <f>AVERAGE(BH$6:BH857)</f>
        <v>7469.1314553990615</v>
      </c>
      <c r="BR857" s="100">
        <f>AVERAGE(BL$6:BL857)</f>
        <v>2075.092723004695</v>
      </c>
      <c r="BS857" s="100">
        <f>AVERAGE(BM$6:BM857)</f>
        <v>5394.038732394366</v>
      </c>
      <c r="BT857" s="6"/>
      <c r="BU857" s="103">
        <v>852</v>
      </c>
      <c r="BV857" s="103">
        <v>3</v>
      </c>
      <c r="BW857" s="103">
        <v>3</v>
      </c>
      <c r="BX857" s="103">
        <v>3</v>
      </c>
      <c r="BY857" s="104">
        <v>64</v>
      </c>
      <c r="BZ857" s="103">
        <v>10</v>
      </c>
      <c r="CA857" s="103">
        <v>13</v>
      </c>
      <c r="CB857" s="104">
        <v>1200</v>
      </c>
      <c r="CC857" s="103">
        <v>10</v>
      </c>
      <c r="CD857" s="104">
        <v>300</v>
      </c>
      <c r="CE857" s="104">
        <v>9500</v>
      </c>
      <c r="CF857" s="104">
        <v>300</v>
      </c>
      <c r="CG857" s="104">
        <v>0</v>
      </c>
      <c r="CH857" s="104">
        <v>880</v>
      </c>
      <c r="CI857" s="104">
        <v>2680</v>
      </c>
      <c r="CJ857" s="104">
        <v>6820</v>
      </c>
      <c r="CK857" s="105">
        <v>0.5</v>
      </c>
      <c r="CL857" s="106" t="s">
        <v>66</v>
      </c>
      <c r="CN857" s="100">
        <f>AVERAGE(CE$6:CE857)</f>
        <v>7534.7417840375583</v>
      </c>
      <c r="CO857" s="100">
        <f>AVERAGE(CI$6:CI857)</f>
        <v>2088.0457746478874</v>
      </c>
      <c r="CP857" s="100">
        <f>AVERAGE(CJ$6:CJ857)</f>
        <v>5446.6960093896714</v>
      </c>
    </row>
    <row r="858" spans="2:94" ht="16" x14ac:dyDescent="0.2">
      <c r="B858" s="103">
        <v>853</v>
      </c>
      <c r="C858" s="103">
        <v>5</v>
      </c>
      <c r="D858" s="103">
        <v>2</v>
      </c>
      <c r="E858" s="103">
        <v>3</v>
      </c>
      <c r="F858" s="104">
        <v>40</v>
      </c>
      <c r="G858" s="103">
        <v>6</v>
      </c>
      <c r="H858" s="103">
        <v>9</v>
      </c>
      <c r="I858" s="104">
        <v>2250</v>
      </c>
      <c r="J858" s="103">
        <v>4</v>
      </c>
      <c r="K858" s="104">
        <v>300</v>
      </c>
      <c r="L858" s="104">
        <v>4350</v>
      </c>
      <c r="M858" s="104">
        <v>500</v>
      </c>
      <c r="N858" s="104">
        <v>0</v>
      </c>
      <c r="O858" s="104">
        <v>400</v>
      </c>
      <c r="P858" s="104">
        <v>1500</v>
      </c>
      <c r="Q858" s="104">
        <v>2850</v>
      </c>
      <c r="R858" s="105">
        <v>0.2</v>
      </c>
      <c r="S858" s="106" t="s">
        <v>66</v>
      </c>
      <c r="U858" s="100">
        <f>AVERAGE(L$6:L858)</f>
        <v>4223.3880422039856</v>
      </c>
      <c r="V858" s="100">
        <f>AVERAGE(P$6:P858)</f>
        <v>1881.3270808909731</v>
      </c>
      <c r="W858" s="100">
        <f>AVERAGE(Q$6:Q858)</f>
        <v>2342.0609613130127</v>
      </c>
      <c r="X858" s="6"/>
      <c r="Z858" s="103">
        <v>853</v>
      </c>
      <c r="AA858" s="103">
        <v>0</v>
      </c>
      <c r="AB858" s="103">
        <v>4</v>
      </c>
      <c r="AC858" s="103">
        <v>1</v>
      </c>
      <c r="AD858" s="104">
        <v>52</v>
      </c>
      <c r="AE858" s="103">
        <v>7</v>
      </c>
      <c r="AF858" s="103">
        <v>8</v>
      </c>
      <c r="AG858" s="104">
        <v>0</v>
      </c>
      <c r="AH858" s="103">
        <v>8</v>
      </c>
      <c r="AI858" s="104">
        <v>600</v>
      </c>
      <c r="AJ858" s="104">
        <v>5400</v>
      </c>
      <c r="AK858" s="104">
        <v>500</v>
      </c>
      <c r="AL858" s="104">
        <v>0</v>
      </c>
      <c r="AM858" s="104">
        <v>656</v>
      </c>
      <c r="AN858" s="104">
        <v>2356</v>
      </c>
      <c r="AO858" s="104">
        <v>3044</v>
      </c>
      <c r="AP858" s="105">
        <v>0.4</v>
      </c>
      <c r="AQ858" s="106" t="s">
        <v>66</v>
      </c>
      <c r="AS858" s="100">
        <f>AVERAGE(AJ$6:AJ858)</f>
        <v>6122.567409144197</v>
      </c>
      <c r="AT858" s="100">
        <f>AVERAGE(AN$6:AN858)</f>
        <v>2135.4314185228604</v>
      </c>
      <c r="AU858" s="100">
        <f>AVERAGE(AO$6:AO858)</f>
        <v>3987.1359906213365</v>
      </c>
      <c r="AV858" s="6"/>
      <c r="AX858" s="103">
        <v>853</v>
      </c>
      <c r="AY858" s="103">
        <v>1</v>
      </c>
      <c r="AZ858" s="103">
        <v>4</v>
      </c>
      <c r="BA858" s="103">
        <v>3</v>
      </c>
      <c r="BB858" s="104">
        <v>39</v>
      </c>
      <c r="BC858" s="103">
        <v>7</v>
      </c>
      <c r="BD858" s="103">
        <v>10</v>
      </c>
      <c r="BE858" s="104">
        <v>400</v>
      </c>
      <c r="BF858" s="103">
        <v>9</v>
      </c>
      <c r="BG858" s="104">
        <v>400</v>
      </c>
      <c r="BH858" s="104">
        <v>8000</v>
      </c>
      <c r="BI858" s="104">
        <v>300</v>
      </c>
      <c r="BJ858" s="104">
        <v>0</v>
      </c>
      <c r="BK858" s="104">
        <v>591</v>
      </c>
      <c r="BL858" s="104">
        <v>2241</v>
      </c>
      <c r="BM858" s="104">
        <v>5759</v>
      </c>
      <c r="BN858" s="105">
        <v>0.45</v>
      </c>
      <c r="BO858" s="106" t="str">
        <v>No</v>
      </c>
      <c r="BQ858" s="100">
        <f>AVERAGE(BH$6:BH858)</f>
        <v>7469.753810082063</v>
      </c>
      <c r="BR858" s="100">
        <f>AVERAGE(BL$6:BL858)</f>
        <v>2075.2872215709262</v>
      </c>
      <c r="BS858" s="100">
        <f>AVERAGE(BM$6:BM858)</f>
        <v>5394.4665885111372</v>
      </c>
      <c r="BT858" s="6"/>
      <c r="BU858" s="103">
        <v>853</v>
      </c>
      <c r="BV858" s="103">
        <v>5</v>
      </c>
      <c r="BW858" s="103">
        <v>2</v>
      </c>
      <c r="BX858" s="103">
        <v>4</v>
      </c>
      <c r="BY858" s="104">
        <v>76</v>
      </c>
      <c r="BZ858" s="103">
        <v>8</v>
      </c>
      <c r="CA858" s="103">
        <v>12</v>
      </c>
      <c r="CB858" s="104">
        <v>2000</v>
      </c>
      <c r="CC858" s="103">
        <v>7</v>
      </c>
      <c r="CD858" s="104">
        <v>200</v>
      </c>
      <c r="CE858" s="104">
        <v>7800</v>
      </c>
      <c r="CF858" s="104">
        <v>300</v>
      </c>
      <c r="CG858" s="104">
        <v>0</v>
      </c>
      <c r="CH858" s="104">
        <v>772</v>
      </c>
      <c r="CI858" s="104">
        <v>2122</v>
      </c>
      <c r="CJ858" s="104">
        <v>5678</v>
      </c>
      <c r="CK858" s="105">
        <v>0.35</v>
      </c>
      <c r="CL858" s="106" t="s">
        <v>66</v>
      </c>
      <c r="CN858" s="100">
        <f>AVERAGE(CE$6:CE858)</f>
        <v>7535.0527549824146</v>
      </c>
      <c r="CO858" s="100">
        <f>AVERAGE(CI$6:CI858)</f>
        <v>2088.0855803048066</v>
      </c>
      <c r="CP858" s="100">
        <f>AVERAGE(CJ$6:CJ858)</f>
        <v>5446.9671746776085</v>
      </c>
    </row>
    <row r="859" spans="2:94" ht="16" x14ac:dyDescent="0.2">
      <c r="B859" s="103">
        <v>854</v>
      </c>
      <c r="C859" s="103">
        <v>3</v>
      </c>
      <c r="D859" s="103">
        <v>3</v>
      </c>
      <c r="E859" s="103">
        <v>0</v>
      </c>
      <c r="F859" s="104">
        <v>47</v>
      </c>
      <c r="G859" s="103">
        <v>5</v>
      </c>
      <c r="H859" s="103">
        <v>5</v>
      </c>
      <c r="I859" s="104">
        <v>1350</v>
      </c>
      <c r="J859" s="103">
        <v>2</v>
      </c>
      <c r="K859" s="104">
        <v>450</v>
      </c>
      <c r="L859" s="104">
        <v>2700</v>
      </c>
      <c r="M859" s="104">
        <v>500</v>
      </c>
      <c r="N859" s="104">
        <v>0</v>
      </c>
      <c r="O859" s="104">
        <v>334</v>
      </c>
      <c r="P859" s="104">
        <v>1134</v>
      </c>
      <c r="Q859" s="104">
        <v>1566</v>
      </c>
      <c r="R859" s="105">
        <v>0.1</v>
      </c>
      <c r="S859" s="106" t="s">
        <v>66</v>
      </c>
      <c r="U859" s="100">
        <f>AVERAGE(L$6:L859)</f>
        <v>4221.6042154566749</v>
      </c>
      <c r="V859" s="100">
        <f>AVERAGE(P$6:P859)</f>
        <v>1880.4519906323185</v>
      </c>
      <c r="W859" s="100">
        <f>AVERAGE(Q$6:Q859)</f>
        <v>2341.1522248243559</v>
      </c>
      <c r="X859" s="6"/>
      <c r="Z859" s="103">
        <v>854</v>
      </c>
      <c r="AA859" s="103">
        <v>1</v>
      </c>
      <c r="AB859" s="103">
        <v>3</v>
      </c>
      <c r="AC859" s="103">
        <v>4</v>
      </c>
      <c r="AD859" s="104">
        <v>34</v>
      </c>
      <c r="AE859" s="103">
        <v>6</v>
      </c>
      <c r="AF859" s="103">
        <v>10</v>
      </c>
      <c r="AG859" s="104">
        <v>600</v>
      </c>
      <c r="AH859" s="103">
        <v>9</v>
      </c>
      <c r="AI859" s="104">
        <v>450</v>
      </c>
      <c r="AJ859" s="104">
        <v>6450</v>
      </c>
      <c r="AK859" s="104">
        <v>500</v>
      </c>
      <c r="AL859" s="104">
        <v>0</v>
      </c>
      <c r="AM859" s="104">
        <v>546</v>
      </c>
      <c r="AN859" s="104">
        <v>2396</v>
      </c>
      <c r="AO859" s="104">
        <v>4054</v>
      </c>
      <c r="AP859" s="105">
        <v>0.45</v>
      </c>
      <c r="AQ859" s="106" t="s">
        <v>66</v>
      </c>
      <c r="AS859" s="100">
        <f>AVERAGE(AJ$6:AJ859)</f>
        <v>6122.9508196721308</v>
      </c>
      <c r="AT859" s="100">
        <f>AVERAGE(AN$6:AN859)</f>
        <v>2135.7365339578455</v>
      </c>
      <c r="AU859" s="100">
        <f>AVERAGE(AO$6:AO859)</f>
        <v>3987.2142857142858</v>
      </c>
      <c r="AV859" s="6"/>
      <c r="AX859" s="103">
        <v>854</v>
      </c>
      <c r="AY859" s="103">
        <v>2</v>
      </c>
      <c r="AZ859" s="103">
        <v>1</v>
      </c>
      <c r="BA859" s="103">
        <v>2</v>
      </c>
      <c r="BB859" s="104">
        <v>33</v>
      </c>
      <c r="BC859" s="103">
        <v>9</v>
      </c>
      <c r="BD859" s="103">
        <v>11</v>
      </c>
      <c r="BE859" s="104">
        <v>800</v>
      </c>
      <c r="BF859" s="103">
        <v>9</v>
      </c>
      <c r="BG859" s="104">
        <v>100</v>
      </c>
      <c r="BH859" s="104">
        <v>8100</v>
      </c>
      <c r="BI859" s="104">
        <v>300</v>
      </c>
      <c r="BJ859" s="104">
        <v>0</v>
      </c>
      <c r="BK859" s="104">
        <v>537</v>
      </c>
      <c r="BL859" s="104">
        <v>2187</v>
      </c>
      <c r="BM859" s="104">
        <v>5913</v>
      </c>
      <c r="BN859" s="105">
        <v>0.45</v>
      </c>
      <c r="BO859" s="106" t="str">
        <v>No</v>
      </c>
      <c r="BQ859" s="100">
        <f>AVERAGE(BH$6:BH859)</f>
        <v>7470.4918032786882</v>
      </c>
      <c r="BR859" s="100">
        <f>AVERAGE(BL$6:BL859)</f>
        <v>2075.4180327868853</v>
      </c>
      <c r="BS859" s="100">
        <f>AVERAGE(BM$6:BM859)</f>
        <v>5395.0737704918029</v>
      </c>
      <c r="BT859" s="6"/>
      <c r="BU859" s="103">
        <v>854</v>
      </c>
      <c r="BV859" s="103">
        <v>2</v>
      </c>
      <c r="BW859" s="103">
        <v>4</v>
      </c>
      <c r="BX859" s="103">
        <v>0</v>
      </c>
      <c r="BY859" s="104">
        <v>52</v>
      </c>
      <c r="BZ859" s="103">
        <v>8</v>
      </c>
      <c r="CA859" s="103">
        <v>8</v>
      </c>
      <c r="CB859" s="104">
        <v>800</v>
      </c>
      <c r="CC859" s="103">
        <v>6</v>
      </c>
      <c r="CD859" s="104">
        <v>400</v>
      </c>
      <c r="CE859" s="104">
        <v>6000</v>
      </c>
      <c r="CF859" s="104">
        <v>300</v>
      </c>
      <c r="CG859" s="104">
        <v>0</v>
      </c>
      <c r="CH859" s="104">
        <v>552</v>
      </c>
      <c r="CI859" s="104">
        <v>1752</v>
      </c>
      <c r="CJ859" s="104">
        <v>4248</v>
      </c>
      <c r="CK859" s="105">
        <v>0.3</v>
      </c>
      <c r="CL859" s="106" t="s">
        <v>66</v>
      </c>
      <c r="CN859" s="100">
        <f>AVERAGE(CE$6:CE859)</f>
        <v>7533.2552693208427</v>
      </c>
      <c r="CO859" s="100">
        <f>AVERAGE(CI$6:CI859)</f>
        <v>2087.6920374707261</v>
      </c>
      <c r="CP859" s="100">
        <f>AVERAGE(CJ$6:CJ859)</f>
        <v>5445.5632318501175</v>
      </c>
    </row>
    <row r="860" spans="2:94" ht="16" x14ac:dyDescent="0.2">
      <c r="B860" s="103">
        <v>855</v>
      </c>
      <c r="C860" s="103">
        <v>3</v>
      </c>
      <c r="D860" s="103">
        <v>2</v>
      </c>
      <c r="E860" s="103">
        <v>2</v>
      </c>
      <c r="F860" s="104">
        <v>64</v>
      </c>
      <c r="G860" s="103">
        <v>7</v>
      </c>
      <c r="H860" s="103">
        <v>9</v>
      </c>
      <c r="I860" s="104">
        <v>1350</v>
      </c>
      <c r="J860" s="103">
        <v>6</v>
      </c>
      <c r="K860" s="104">
        <v>300</v>
      </c>
      <c r="L860" s="104">
        <v>4350</v>
      </c>
      <c r="M860" s="104">
        <v>500</v>
      </c>
      <c r="N860" s="104">
        <v>0</v>
      </c>
      <c r="O860" s="104">
        <v>624</v>
      </c>
      <c r="P860" s="104">
        <v>2024</v>
      </c>
      <c r="Q860" s="104">
        <v>2326</v>
      </c>
      <c r="R860" s="105">
        <v>0.3</v>
      </c>
      <c r="S860" s="106" t="s">
        <v>66</v>
      </c>
      <c r="U860" s="100">
        <f>AVERAGE(L$6:L860)</f>
        <v>4221.7543859649122</v>
      </c>
      <c r="V860" s="100">
        <f>AVERAGE(P$6:P860)</f>
        <v>1880.6198830409357</v>
      </c>
      <c r="W860" s="100">
        <f>AVERAGE(Q$6:Q860)</f>
        <v>2341.1345029239765</v>
      </c>
      <c r="X860" s="6"/>
      <c r="Z860" s="103">
        <v>855</v>
      </c>
      <c r="AA860" s="103">
        <v>3</v>
      </c>
      <c r="AB860" s="103">
        <v>3</v>
      </c>
      <c r="AC860" s="103">
        <v>2</v>
      </c>
      <c r="AD860" s="104">
        <v>54</v>
      </c>
      <c r="AE860" s="103">
        <v>8</v>
      </c>
      <c r="AF860" s="103">
        <v>10</v>
      </c>
      <c r="AG860" s="104">
        <v>1800</v>
      </c>
      <c r="AH860" s="103">
        <v>7</v>
      </c>
      <c r="AI860" s="104">
        <v>450</v>
      </c>
      <c r="AJ860" s="104">
        <v>6450</v>
      </c>
      <c r="AK860" s="104">
        <v>500</v>
      </c>
      <c r="AL860" s="104">
        <v>0</v>
      </c>
      <c r="AM860" s="104">
        <v>618</v>
      </c>
      <c r="AN860" s="104">
        <v>2168</v>
      </c>
      <c r="AO860" s="104">
        <v>4282</v>
      </c>
      <c r="AP860" s="105">
        <v>0.35</v>
      </c>
      <c r="AQ860" s="106" t="s">
        <v>66</v>
      </c>
      <c r="AS860" s="100">
        <f>AVERAGE(AJ$6:AJ860)</f>
        <v>6123.333333333333</v>
      </c>
      <c r="AT860" s="100">
        <f>AVERAGE(AN$6:AN860)</f>
        <v>2135.7742690058481</v>
      </c>
      <c r="AU860" s="100">
        <f>AVERAGE(AO$6:AO860)</f>
        <v>3987.5590643274854</v>
      </c>
      <c r="AV860" s="6"/>
      <c r="AX860" s="103">
        <v>855</v>
      </c>
      <c r="AY860" s="103">
        <v>4</v>
      </c>
      <c r="AZ860" s="103">
        <v>2</v>
      </c>
      <c r="BA860" s="103">
        <v>3</v>
      </c>
      <c r="BB860" s="104">
        <v>52</v>
      </c>
      <c r="BC860" s="103">
        <v>7</v>
      </c>
      <c r="BD860" s="103">
        <v>10</v>
      </c>
      <c r="BE860" s="104">
        <v>1600</v>
      </c>
      <c r="BF860" s="103">
        <v>6</v>
      </c>
      <c r="BG860" s="104">
        <v>200</v>
      </c>
      <c r="BH860" s="104">
        <v>6600</v>
      </c>
      <c r="BI860" s="104">
        <v>300</v>
      </c>
      <c r="BJ860" s="104">
        <v>0</v>
      </c>
      <c r="BK860" s="104">
        <v>552</v>
      </c>
      <c r="BL860" s="104">
        <v>1752</v>
      </c>
      <c r="BM860" s="104">
        <v>4848</v>
      </c>
      <c r="BN860" s="105">
        <v>0.3</v>
      </c>
      <c r="BO860" s="106" t="str">
        <v>No</v>
      </c>
      <c r="BQ860" s="100">
        <f>AVERAGE(BH$6:BH860)</f>
        <v>7469.4736842105267</v>
      </c>
      <c r="BR860" s="100">
        <f>AVERAGE(BL$6:BL860)</f>
        <v>2075.0397660818712</v>
      </c>
      <c r="BS860" s="100">
        <f>AVERAGE(BM$6:BM860)</f>
        <v>5394.433918128655</v>
      </c>
      <c r="BT860" s="6"/>
      <c r="BU860" s="103">
        <v>855</v>
      </c>
      <c r="BV860" s="103">
        <v>1</v>
      </c>
      <c r="BW860" s="103">
        <v>4</v>
      </c>
      <c r="BX860" s="103">
        <v>2</v>
      </c>
      <c r="BY860" s="104">
        <v>59</v>
      </c>
      <c r="BZ860" s="103">
        <v>6</v>
      </c>
      <c r="CA860" s="103">
        <v>8</v>
      </c>
      <c r="CB860" s="104">
        <v>400</v>
      </c>
      <c r="CC860" s="103">
        <v>7</v>
      </c>
      <c r="CD860" s="104">
        <v>400</v>
      </c>
      <c r="CE860" s="104">
        <v>6400</v>
      </c>
      <c r="CF860" s="104">
        <v>300</v>
      </c>
      <c r="CG860" s="104">
        <v>0</v>
      </c>
      <c r="CH860" s="104">
        <v>653</v>
      </c>
      <c r="CI860" s="104">
        <v>2003</v>
      </c>
      <c r="CJ860" s="104">
        <v>4397</v>
      </c>
      <c r="CK860" s="105">
        <v>0.35</v>
      </c>
      <c r="CL860" s="106" t="s">
        <v>66</v>
      </c>
      <c r="CN860" s="100">
        <f>AVERAGE(CE$6:CE860)</f>
        <v>7531.9298245614036</v>
      </c>
      <c r="CO860" s="100">
        <f>AVERAGE(CI$6:CI860)</f>
        <v>2087.5929824561404</v>
      </c>
      <c r="CP860" s="100">
        <f>AVERAGE(CJ$6:CJ860)</f>
        <v>5444.3368421052628</v>
      </c>
    </row>
    <row r="861" spans="2:94" ht="16" x14ac:dyDescent="0.2">
      <c r="B861" s="103">
        <v>856</v>
      </c>
      <c r="C861" s="103">
        <v>1</v>
      </c>
      <c r="D861" s="103">
        <v>3</v>
      </c>
      <c r="E861" s="103">
        <v>0</v>
      </c>
      <c r="F861" s="104">
        <v>57</v>
      </c>
      <c r="G861" s="103">
        <v>6</v>
      </c>
      <c r="H861" s="103">
        <v>6</v>
      </c>
      <c r="I861" s="104">
        <v>450</v>
      </c>
      <c r="J861" s="103">
        <v>5</v>
      </c>
      <c r="K861" s="104">
        <v>450</v>
      </c>
      <c r="L861" s="104">
        <v>3150</v>
      </c>
      <c r="M861" s="104">
        <v>500</v>
      </c>
      <c r="N861" s="104">
        <v>0</v>
      </c>
      <c r="O861" s="104">
        <v>525</v>
      </c>
      <c r="P861" s="104">
        <v>1775</v>
      </c>
      <c r="Q861" s="104">
        <v>1375</v>
      </c>
      <c r="R861" s="105">
        <v>0.25</v>
      </c>
      <c r="S861" s="106" t="s">
        <v>66</v>
      </c>
      <c r="U861" s="100">
        <f>AVERAGE(L$6:L861)</f>
        <v>4220.5023364485978</v>
      </c>
      <c r="V861" s="100">
        <f>AVERAGE(P$6:P861)</f>
        <v>1880.4964953271028</v>
      </c>
      <c r="W861" s="100">
        <f>AVERAGE(Q$6:Q861)</f>
        <v>2340.0058411214955</v>
      </c>
      <c r="X861" s="6"/>
      <c r="Z861" s="103">
        <v>856</v>
      </c>
      <c r="AA861" s="103">
        <v>3</v>
      </c>
      <c r="AB861" s="103">
        <v>2</v>
      </c>
      <c r="AC861" s="103">
        <v>1</v>
      </c>
      <c r="AD861" s="104">
        <v>56</v>
      </c>
      <c r="AE861" s="103">
        <v>9</v>
      </c>
      <c r="AF861" s="103">
        <v>10</v>
      </c>
      <c r="AG861" s="104">
        <v>1800</v>
      </c>
      <c r="AH861" s="103">
        <v>7</v>
      </c>
      <c r="AI861" s="104">
        <v>300</v>
      </c>
      <c r="AJ861" s="104">
        <v>6300</v>
      </c>
      <c r="AK861" s="104">
        <v>500</v>
      </c>
      <c r="AL861" s="104">
        <v>0</v>
      </c>
      <c r="AM861" s="104">
        <v>632</v>
      </c>
      <c r="AN861" s="104">
        <v>2182</v>
      </c>
      <c r="AO861" s="104">
        <v>4118</v>
      </c>
      <c r="AP861" s="105">
        <v>0.35</v>
      </c>
      <c r="AQ861" s="106" t="s">
        <v>66</v>
      </c>
      <c r="AS861" s="100">
        <f>AVERAGE(AJ$6:AJ861)</f>
        <v>6123.5397196261683</v>
      </c>
      <c r="AT861" s="100">
        <f>AVERAGE(AN$6:AN861)</f>
        <v>2135.8282710280373</v>
      </c>
      <c r="AU861" s="100">
        <f>AVERAGE(AO$6:AO861)</f>
        <v>3987.711448598131</v>
      </c>
      <c r="AV861" s="6"/>
      <c r="AX861" s="103">
        <v>856</v>
      </c>
      <c r="AY861" s="103">
        <v>2</v>
      </c>
      <c r="AZ861" s="103">
        <v>3</v>
      </c>
      <c r="BA861" s="103">
        <v>2</v>
      </c>
      <c r="BB861" s="104">
        <v>61</v>
      </c>
      <c r="BC861" s="103">
        <v>10</v>
      </c>
      <c r="BD861" s="103">
        <v>12</v>
      </c>
      <c r="BE861" s="104">
        <v>800</v>
      </c>
      <c r="BF861" s="103">
        <v>10</v>
      </c>
      <c r="BG861" s="104">
        <v>300</v>
      </c>
      <c r="BH861" s="104">
        <v>9100</v>
      </c>
      <c r="BI861" s="104">
        <v>300</v>
      </c>
      <c r="BJ861" s="104">
        <v>0</v>
      </c>
      <c r="BK861" s="104">
        <v>850</v>
      </c>
      <c r="BL861" s="104">
        <v>2650</v>
      </c>
      <c r="BM861" s="104">
        <v>6450</v>
      </c>
      <c r="BN861" s="105">
        <v>0.5</v>
      </c>
      <c r="BO861" s="106" t="str">
        <v>No</v>
      </c>
      <c r="BQ861" s="100">
        <f>AVERAGE(BH$6:BH861)</f>
        <v>7471.3785046728972</v>
      </c>
      <c r="BR861" s="100">
        <f>AVERAGE(BL$6:BL861)</f>
        <v>2075.711448598131</v>
      </c>
      <c r="BS861" s="100">
        <f>AVERAGE(BM$6:BM861)</f>
        <v>5395.6670560747662</v>
      </c>
      <c r="BT861" s="6"/>
      <c r="BU861" s="103">
        <v>856</v>
      </c>
      <c r="BV861" s="103">
        <v>4</v>
      </c>
      <c r="BW861" s="103">
        <v>4</v>
      </c>
      <c r="BX861" s="103">
        <v>3</v>
      </c>
      <c r="BY861" s="104">
        <v>52</v>
      </c>
      <c r="BZ861" s="103">
        <v>8</v>
      </c>
      <c r="CA861" s="103">
        <v>11</v>
      </c>
      <c r="CB861" s="104">
        <v>1600</v>
      </c>
      <c r="CC861" s="103">
        <v>7</v>
      </c>
      <c r="CD861" s="104">
        <v>400</v>
      </c>
      <c r="CE861" s="104">
        <v>7600</v>
      </c>
      <c r="CF861" s="104">
        <v>300</v>
      </c>
      <c r="CG861" s="104">
        <v>0</v>
      </c>
      <c r="CH861" s="104">
        <v>604</v>
      </c>
      <c r="CI861" s="104">
        <v>1954</v>
      </c>
      <c r="CJ861" s="104">
        <v>5646</v>
      </c>
      <c r="CK861" s="105">
        <v>0.35</v>
      </c>
      <c r="CL861" s="106" t="s">
        <v>66</v>
      </c>
      <c r="CN861" s="100">
        <f>AVERAGE(CE$6:CE861)</f>
        <v>7532.0093457943922</v>
      </c>
      <c r="CO861" s="100">
        <f>AVERAGE(CI$6:CI861)</f>
        <v>2087.4369158878503</v>
      </c>
      <c r="CP861" s="100">
        <f>AVERAGE(CJ$6:CJ861)</f>
        <v>5444.5724299065423</v>
      </c>
    </row>
    <row r="862" spans="2:94" ht="16" x14ac:dyDescent="0.2">
      <c r="B862" s="103">
        <v>857</v>
      </c>
      <c r="C862" s="103">
        <v>4</v>
      </c>
      <c r="D862" s="103">
        <v>1</v>
      </c>
      <c r="E862" s="103">
        <v>2</v>
      </c>
      <c r="F862" s="104">
        <v>53</v>
      </c>
      <c r="G862" s="103">
        <v>5</v>
      </c>
      <c r="H862" s="103">
        <v>7</v>
      </c>
      <c r="I862" s="104">
        <v>1800</v>
      </c>
      <c r="J862" s="103">
        <v>3</v>
      </c>
      <c r="K862" s="104">
        <v>150</v>
      </c>
      <c r="L862" s="104">
        <v>3300</v>
      </c>
      <c r="M862" s="104">
        <v>500</v>
      </c>
      <c r="N862" s="104">
        <v>0</v>
      </c>
      <c r="O862" s="104">
        <v>399</v>
      </c>
      <c r="P862" s="104">
        <v>1349</v>
      </c>
      <c r="Q862" s="104">
        <v>1951</v>
      </c>
      <c r="R862" s="105">
        <v>0.15</v>
      </c>
      <c r="S862" s="106" t="s">
        <v>66</v>
      </c>
      <c r="U862" s="100">
        <f>AVERAGE(L$6:L862)</f>
        <v>4219.4282380396735</v>
      </c>
      <c r="V862" s="100">
        <f>AVERAGE(P$6:P862)</f>
        <v>1879.8763127187865</v>
      </c>
      <c r="W862" s="100">
        <f>AVERAGE(Q$6:Q862)</f>
        <v>2339.5519253208868</v>
      </c>
      <c r="X862" s="6"/>
      <c r="Z862" s="103">
        <v>857</v>
      </c>
      <c r="AA862" s="103">
        <v>2</v>
      </c>
      <c r="AB862" s="103">
        <v>1</v>
      </c>
      <c r="AC862" s="103">
        <v>4</v>
      </c>
      <c r="AD862" s="104">
        <v>29</v>
      </c>
      <c r="AE862" s="103">
        <v>8</v>
      </c>
      <c r="AF862" s="103">
        <v>12</v>
      </c>
      <c r="AG862" s="104">
        <v>1200</v>
      </c>
      <c r="AH862" s="103">
        <v>10</v>
      </c>
      <c r="AI862" s="104">
        <v>150</v>
      </c>
      <c r="AJ862" s="104">
        <v>7350</v>
      </c>
      <c r="AK862" s="104">
        <v>500</v>
      </c>
      <c r="AL862" s="104">
        <v>0</v>
      </c>
      <c r="AM862" s="104">
        <v>530</v>
      </c>
      <c r="AN862" s="104">
        <v>2530</v>
      </c>
      <c r="AO862" s="104">
        <v>4820</v>
      </c>
      <c r="AP862" s="105">
        <v>0.5</v>
      </c>
      <c r="AQ862" s="106" t="s">
        <v>66</v>
      </c>
      <c r="AS862" s="100">
        <f>AVERAGE(AJ$6:AJ862)</f>
        <v>6124.9708284714116</v>
      </c>
      <c r="AT862" s="100">
        <f>AVERAGE(AN$6:AN862)</f>
        <v>2136.2882147024502</v>
      </c>
      <c r="AU862" s="100">
        <f>AVERAGE(AO$6:AO862)</f>
        <v>3988.6826137689613</v>
      </c>
      <c r="AV862" s="6"/>
      <c r="AX862" s="103">
        <v>857</v>
      </c>
      <c r="AY862" s="103">
        <v>1</v>
      </c>
      <c r="AZ862" s="103">
        <v>4</v>
      </c>
      <c r="BA862" s="103">
        <v>2</v>
      </c>
      <c r="BB862" s="104">
        <v>48</v>
      </c>
      <c r="BC862" s="103">
        <v>8</v>
      </c>
      <c r="BD862" s="103">
        <v>10</v>
      </c>
      <c r="BE862" s="104">
        <v>400</v>
      </c>
      <c r="BF862" s="103">
        <v>9</v>
      </c>
      <c r="BG862" s="104">
        <v>400</v>
      </c>
      <c r="BH862" s="104">
        <v>8000</v>
      </c>
      <c r="BI862" s="104">
        <v>300</v>
      </c>
      <c r="BJ862" s="104">
        <v>0</v>
      </c>
      <c r="BK862" s="104">
        <v>672</v>
      </c>
      <c r="BL862" s="104">
        <v>2322</v>
      </c>
      <c r="BM862" s="104">
        <v>5678</v>
      </c>
      <c r="BN862" s="105">
        <v>0.45</v>
      </c>
      <c r="BO862" s="106" t="str">
        <v>No</v>
      </c>
      <c r="BQ862" s="100">
        <f>AVERAGE(BH$6:BH862)</f>
        <v>7471.9953325554261</v>
      </c>
      <c r="BR862" s="100">
        <f>AVERAGE(BL$6:BL862)</f>
        <v>2075.9988331388563</v>
      </c>
      <c r="BS862" s="100">
        <f>AVERAGE(BM$6:BM862)</f>
        <v>5395.9964994165693</v>
      </c>
      <c r="BT862" s="6"/>
      <c r="BU862" s="103">
        <v>857</v>
      </c>
      <c r="BV862" s="103">
        <v>0</v>
      </c>
      <c r="BW862" s="103">
        <v>3</v>
      </c>
      <c r="BX862" s="103">
        <v>4</v>
      </c>
      <c r="BY862" s="104">
        <v>37</v>
      </c>
      <c r="BZ862" s="103">
        <v>5</v>
      </c>
      <c r="CA862" s="103">
        <v>9</v>
      </c>
      <c r="CB862" s="104">
        <v>0</v>
      </c>
      <c r="CC862" s="103">
        <v>9</v>
      </c>
      <c r="CD862" s="104">
        <v>300</v>
      </c>
      <c r="CE862" s="104">
        <v>7500</v>
      </c>
      <c r="CF862" s="104">
        <v>300</v>
      </c>
      <c r="CG862" s="104">
        <v>0</v>
      </c>
      <c r="CH862" s="104">
        <v>573</v>
      </c>
      <c r="CI862" s="104">
        <v>2223</v>
      </c>
      <c r="CJ862" s="104">
        <v>5277</v>
      </c>
      <c r="CK862" s="105">
        <v>0.45</v>
      </c>
      <c r="CL862" s="106" t="s">
        <v>66</v>
      </c>
      <c r="CN862" s="100">
        <f>AVERAGE(CE$6:CE862)</f>
        <v>7531.9719953325557</v>
      </c>
      <c r="CO862" s="100">
        <f>AVERAGE(CI$6:CI862)</f>
        <v>2087.5950991831974</v>
      </c>
      <c r="CP862" s="100">
        <f>AVERAGE(CJ$6:CJ862)</f>
        <v>5444.3768961493579</v>
      </c>
    </row>
    <row r="863" spans="2:94" ht="16" x14ac:dyDescent="0.2">
      <c r="B863" s="103">
        <v>858</v>
      </c>
      <c r="C863" s="103">
        <v>2</v>
      </c>
      <c r="D863" s="103">
        <v>6</v>
      </c>
      <c r="E863" s="103">
        <v>2</v>
      </c>
      <c r="F863" s="104">
        <v>25</v>
      </c>
      <c r="G863" s="103">
        <v>5</v>
      </c>
      <c r="H863" s="103">
        <v>7</v>
      </c>
      <c r="I863" s="104">
        <v>900</v>
      </c>
      <c r="J863" s="103">
        <v>5</v>
      </c>
      <c r="K863" s="104">
        <v>900</v>
      </c>
      <c r="L863" s="104">
        <v>4050</v>
      </c>
      <c r="M863" s="104">
        <v>500</v>
      </c>
      <c r="N863" s="104">
        <v>0</v>
      </c>
      <c r="O863" s="104">
        <v>365</v>
      </c>
      <c r="P863" s="104">
        <v>1615</v>
      </c>
      <c r="Q863" s="104">
        <v>2435</v>
      </c>
      <c r="R863" s="105">
        <v>0.25</v>
      </c>
      <c r="S863" s="106" t="s">
        <v>66</v>
      </c>
      <c r="U863" s="100">
        <f>AVERAGE(L$6:L863)</f>
        <v>4219.2307692307695</v>
      </c>
      <c r="V863" s="100">
        <f>AVERAGE(P$6:P863)</f>
        <v>1879.5675990675991</v>
      </c>
      <c r="W863" s="100">
        <f>AVERAGE(Q$6:Q863)</f>
        <v>2339.66317016317</v>
      </c>
      <c r="X863" s="6"/>
      <c r="Z863" s="103">
        <v>858</v>
      </c>
      <c r="AA863" s="103">
        <v>2</v>
      </c>
      <c r="AB863" s="103">
        <v>4</v>
      </c>
      <c r="AC863" s="103">
        <v>5</v>
      </c>
      <c r="AD863" s="104">
        <v>36</v>
      </c>
      <c r="AE863" s="103">
        <v>9</v>
      </c>
      <c r="AF863" s="103">
        <v>14</v>
      </c>
      <c r="AG863" s="104">
        <v>1200</v>
      </c>
      <c r="AH863" s="103">
        <v>12</v>
      </c>
      <c r="AI863" s="104">
        <v>600</v>
      </c>
      <c r="AJ863" s="104">
        <v>9000</v>
      </c>
      <c r="AK863" s="104">
        <v>500</v>
      </c>
      <c r="AL863" s="104">
        <v>0</v>
      </c>
      <c r="AM863" s="104">
        <v>672</v>
      </c>
      <c r="AN863" s="104">
        <v>2972</v>
      </c>
      <c r="AO863" s="104">
        <v>6028</v>
      </c>
      <c r="AP863" s="105">
        <v>0.6</v>
      </c>
      <c r="AQ863" s="106" t="s">
        <v>66</v>
      </c>
      <c r="AS863" s="100">
        <f>AVERAGE(AJ$6:AJ863)</f>
        <v>6128.3216783216785</v>
      </c>
      <c r="AT863" s="100">
        <f>AVERAGE(AN$6:AN863)</f>
        <v>2137.2622377622379</v>
      </c>
      <c r="AU863" s="100">
        <f>AVERAGE(AO$6:AO863)</f>
        <v>3991.0594405594406</v>
      </c>
      <c r="AV863" s="6"/>
      <c r="AX863" s="103">
        <v>858</v>
      </c>
      <c r="AY863" s="103">
        <v>3</v>
      </c>
      <c r="AZ863" s="103">
        <v>3</v>
      </c>
      <c r="BA863" s="103">
        <v>1</v>
      </c>
      <c r="BB863" s="104">
        <v>29</v>
      </c>
      <c r="BC863" s="103">
        <v>6</v>
      </c>
      <c r="BD863" s="103">
        <v>7</v>
      </c>
      <c r="BE863" s="104">
        <v>1200</v>
      </c>
      <c r="BF863" s="103">
        <v>4</v>
      </c>
      <c r="BG863" s="104">
        <v>300</v>
      </c>
      <c r="BH863" s="104">
        <v>4700</v>
      </c>
      <c r="BI863" s="104">
        <v>300</v>
      </c>
      <c r="BJ863" s="104">
        <v>0</v>
      </c>
      <c r="BK863" s="104">
        <v>356</v>
      </c>
      <c r="BL863" s="104">
        <v>1256</v>
      </c>
      <c r="BM863" s="104">
        <v>3444</v>
      </c>
      <c r="BN863" s="105">
        <v>0.2</v>
      </c>
      <c r="BO863" s="106" t="str">
        <v>No</v>
      </c>
      <c r="BQ863" s="100">
        <f>AVERAGE(BH$6:BH863)</f>
        <v>7468.764568764569</v>
      </c>
      <c r="BR863" s="100">
        <f>AVERAGE(BL$6:BL863)</f>
        <v>2075.0431235431233</v>
      </c>
      <c r="BS863" s="100">
        <f>AVERAGE(BM$6:BM863)</f>
        <v>5393.7214452214448</v>
      </c>
      <c r="BT863" s="6"/>
      <c r="BU863" s="103">
        <v>858</v>
      </c>
      <c r="BV863" s="103">
        <v>4</v>
      </c>
      <c r="BW863" s="103">
        <v>4</v>
      </c>
      <c r="BX863" s="103">
        <v>4</v>
      </c>
      <c r="BY863" s="104">
        <v>36</v>
      </c>
      <c r="BZ863" s="103">
        <v>11</v>
      </c>
      <c r="CA863" s="103">
        <v>15</v>
      </c>
      <c r="CB863" s="104">
        <v>1600</v>
      </c>
      <c r="CC863" s="103">
        <v>11</v>
      </c>
      <c r="CD863" s="104">
        <v>400</v>
      </c>
      <c r="CE863" s="104">
        <v>10800</v>
      </c>
      <c r="CF863" s="104">
        <v>300</v>
      </c>
      <c r="CG863" s="104">
        <v>0</v>
      </c>
      <c r="CH863" s="104">
        <v>636</v>
      </c>
      <c r="CI863" s="104">
        <v>2586</v>
      </c>
      <c r="CJ863" s="104">
        <v>8214</v>
      </c>
      <c r="CK863" s="105">
        <v>0.55000000000000004</v>
      </c>
      <c r="CL863" s="106" t="s">
        <v>66</v>
      </c>
      <c r="CN863" s="100">
        <f>AVERAGE(CE$6:CE863)</f>
        <v>7535.7808857808859</v>
      </c>
      <c r="CO863" s="100">
        <f>AVERAGE(CI$6:CI863)</f>
        <v>2088.1759906759908</v>
      </c>
      <c r="CP863" s="100">
        <f>AVERAGE(CJ$6:CJ863)</f>
        <v>5447.6048951048951</v>
      </c>
    </row>
    <row r="864" spans="2:94" ht="16" x14ac:dyDescent="0.2">
      <c r="B864" s="103">
        <v>859</v>
      </c>
      <c r="C864" s="103">
        <v>3</v>
      </c>
      <c r="D864" s="103">
        <v>4</v>
      </c>
      <c r="E864" s="103">
        <v>2</v>
      </c>
      <c r="F864" s="104">
        <v>48</v>
      </c>
      <c r="G864" s="103">
        <v>6</v>
      </c>
      <c r="H864" s="103">
        <v>8</v>
      </c>
      <c r="I864" s="104">
        <v>1350</v>
      </c>
      <c r="J864" s="103">
        <v>5</v>
      </c>
      <c r="K864" s="104">
        <v>600</v>
      </c>
      <c r="L864" s="104">
        <v>4200</v>
      </c>
      <c r="M864" s="104">
        <v>500</v>
      </c>
      <c r="N864" s="104">
        <v>0</v>
      </c>
      <c r="O864" s="104">
        <v>480</v>
      </c>
      <c r="P864" s="104">
        <v>1730</v>
      </c>
      <c r="Q864" s="104">
        <v>2470</v>
      </c>
      <c r="R864" s="105">
        <v>0.25</v>
      </c>
      <c r="S864" s="106" t="s">
        <v>66</v>
      </c>
      <c r="U864" s="100">
        <f>AVERAGE(L$6:L864)</f>
        <v>4219.2083818393485</v>
      </c>
      <c r="V864" s="100">
        <f>AVERAGE(P$6:P864)</f>
        <v>1879.3934807916182</v>
      </c>
      <c r="W864" s="100">
        <f>AVERAGE(Q$6:Q864)</f>
        <v>2339.81490104773</v>
      </c>
      <c r="X864" s="6"/>
      <c r="Z864" s="103">
        <v>859</v>
      </c>
      <c r="AA864" s="103">
        <v>2</v>
      </c>
      <c r="AB864" s="103">
        <v>4</v>
      </c>
      <c r="AC864" s="103">
        <v>3</v>
      </c>
      <c r="AD864" s="104">
        <v>50</v>
      </c>
      <c r="AE864" s="103">
        <v>7</v>
      </c>
      <c r="AF864" s="103">
        <v>10</v>
      </c>
      <c r="AG864" s="104">
        <v>1200</v>
      </c>
      <c r="AH864" s="103">
        <v>8</v>
      </c>
      <c r="AI864" s="104">
        <v>600</v>
      </c>
      <c r="AJ864" s="104">
        <v>6600</v>
      </c>
      <c r="AK864" s="104">
        <v>500</v>
      </c>
      <c r="AL864" s="104">
        <v>0</v>
      </c>
      <c r="AM864" s="104">
        <v>640</v>
      </c>
      <c r="AN864" s="104">
        <v>2340</v>
      </c>
      <c r="AO864" s="104">
        <v>4260</v>
      </c>
      <c r="AP864" s="105">
        <v>0.4</v>
      </c>
      <c r="AQ864" s="106" t="s">
        <v>66</v>
      </c>
      <c r="AS864" s="100">
        <f>AVERAGE(AJ$6:AJ864)</f>
        <v>6128.8707799767171</v>
      </c>
      <c r="AT864" s="100">
        <f>AVERAGE(AN$6:AN864)</f>
        <v>2137.498253783469</v>
      </c>
      <c r="AU864" s="100">
        <f>AVERAGE(AO$6:AO864)</f>
        <v>3991.3725261932482</v>
      </c>
      <c r="AV864" s="6"/>
      <c r="AX864" s="103">
        <v>859</v>
      </c>
      <c r="AY864" s="103">
        <v>3</v>
      </c>
      <c r="AZ864" s="103">
        <v>5</v>
      </c>
      <c r="BA864" s="103">
        <v>3</v>
      </c>
      <c r="BB864" s="104">
        <v>32</v>
      </c>
      <c r="BC864" s="103">
        <v>8</v>
      </c>
      <c r="BD864" s="103">
        <v>11</v>
      </c>
      <c r="BE864" s="104">
        <v>1200</v>
      </c>
      <c r="BF864" s="103">
        <v>8</v>
      </c>
      <c r="BG864" s="104">
        <v>500</v>
      </c>
      <c r="BH864" s="104">
        <v>8100</v>
      </c>
      <c r="BI864" s="104">
        <v>300</v>
      </c>
      <c r="BJ864" s="104">
        <v>0</v>
      </c>
      <c r="BK864" s="104">
        <v>496</v>
      </c>
      <c r="BL864" s="104">
        <v>1996</v>
      </c>
      <c r="BM864" s="104">
        <v>6104</v>
      </c>
      <c r="BN864" s="105">
        <v>0.4</v>
      </c>
      <c r="BO864" s="106" t="str">
        <v>No</v>
      </c>
      <c r="BQ864" s="100">
        <f>AVERAGE(BH$6:BH864)</f>
        <v>7469.4994179278228</v>
      </c>
      <c r="BR864" s="100">
        <f>AVERAGE(BL$6:BL864)</f>
        <v>2074.9511059371362</v>
      </c>
      <c r="BS864" s="100">
        <f>AVERAGE(BM$6:BM864)</f>
        <v>5394.5483119906867</v>
      </c>
      <c r="BT864" s="6"/>
      <c r="BU864" s="103">
        <v>859</v>
      </c>
      <c r="BV864" s="103">
        <v>3</v>
      </c>
      <c r="BW864" s="103">
        <v>1</v>
      </c>
      <c r="BX864" s="103">
        <v>3</v>
      </c>
      <c r="BY864" s="104">
        <v>40</v>
      </c>
      <c r="BZ864" s="103">
        <v>8</v>
      </c>
      <c r="CA864" s="103">
        <v>11</v>
      </c>
      <c r="CB864" s="104">
        <v>1200</v>
      </c>
      <c r="CC864" s="103">
        <v>8</v>
      </c>
      <c r="CD864" s="104">
        <v>100</v>
      </c>
      <c r="CE864" s="104">
        <v>7700</v>
      </c>
      <c r="CF864" s="104">
        <v>300</v>
      </c>
      <c r="CG864" s="104">
        <v>0</v>
      </c>
      <c r="CH864" s="104">
        <v>560</v>
      </c>
      <c r="CI864" s="104">
        <v>2060</v>
      </c>
      <c r="CJ864" s="104">
        <v>5640</v>
      </c>
      <c r="CK864" s="105">
        <v>0.4</v>
      </c>
      <c r="CL864" s="106" t="s">
        <v>66</v>
      </c>
      <c r="CN864" s="100">
        <f>AVERAGE(CE$6:CE864)</f>
        <v>7535.972060535506</v>
      </c>
      <c r="CO864" s="100">
        <f>AVERAGE(CI$6:CI864)</f>
        <v>2088.1431897555299</v>
      </c>
      <c r="CP864" s="100">
        <f>AVERAGE(CJ$6:CJ864)</f>
        <v>5447.8288707799766</v>
      </c>
    </row>
    <row r="865" spans="2:94" ht="16" x14ac:dyDescent="0.2">
      <c r="B865" s="103">
        <v>860</v>
      </c>
      <c r="C865" s="103">
        <v>3</v>
      </c>
      <c r="D865" s="103">
        <v>4</v>
      </c>
      <c r="E865" s="103">
        <v>1</v>
      </c>
      <c r="F865" s="104">
        <v>38</v>
      </c>
      <c r="G865" s="103">
        <v>6</v>
      </c>
      <c r="H865" s="103">
        <v>7</v>
      </c>
      <c r="I865" s="104">
        <v>1350</v>
      </c>
      <c r="J865" s="103">
        <v>4</v>
      </c>
      <c r="K865" s="104">
        <v>600</v>
      </c>
      <c r="L865" s="104">
        <v>3750</v>
      </c>
      <c r="M865" s="104">
        <v>500</v>
      </c>
      <c r="N865" s="104">
        <v>0</v>
      </c>
      <c r="O865" s="104">
        <v>392</v>
      </c>
      <c r="P865" s="104">
        <v>1492</v>
      </c>
      <c r="Q865" s="104">
        <v>2258</v>
      </c>
      <c r="R865" s="105">
        <v>0.2</v>
      </c>
      <c r="S865" s="106" t="s">
        <v>66</v>
      </c>
      <c r="U865" s="100">
        <f>AVERAGE(L$6:L865)</f>
        <v>4218.6627906976746</v>
      </c>
      <c r="V865" s="100">
        <f>AVERAGE(P$6:P865)</f>
        <v>1878.9430232558138</v>
      </c>
      <c r="W865" s="100">
        <f>AVERAGE(Q$6:Q865)</f>
        <v>2339.7197674418603</v>
      </c>
      <c r="X865" s="6"/>
      <c r="Z865" s="103">
        <v>860</v>
      </c>
      <c r="AA865" s="103">
        <v>1</v>
      </c>
      <c r="AB865" s="103">
        <v>4</v>
      </c>
      <c r="AC865" s="103">
        <v>2</v>
      </c>
      <c r="AD865" s="104">
        <v>33</v>
      </c>
      <c r="AE865" s="103">
        <v>4</v>
      </c>
      <c r="AF865" s="103">
        <v>6</v>
      </c>
      <c r="AG865" s="104">
        <v>600</v>
      </c>
      <c r="AH865" s="103">
        <v>5</v>
      </c>
      <c r="AI865" s="104">
        <v>600</v>
      </c>
      <c r="AJ865" s="104">
        <v>4200</v>
      </c>
      <c r="AK865" s="104">
        <v>500</v>
      </c>
      <c r="AL865" s="104">
        <v>0</v>
      </c>
      <c r="AM865" s="104">
        <v>405</v>
      </c>
      <c r="AN865" s="104">
        <v>1655</v>
      </c>
      <c r="AO865" s="104">
        <v>2545</v>
      </c>
      <c r="AP865" s="105">
        <v>0.25</v>
      </c>
      <c r="AQ865" s="106" t="s">
        <v>66</v>
      </c>
      <c r="AS865" s="100">
        <f>AVERAGE(AJ$6:AJ865)</f>
        <v>6126.6279069767443</v>
      </c>
      <c r="AT865" s="100">
        <f>AVERAGE(AN$6:AN865)</f>
        <v>2136.9372093023258</v>
      </c>
      <c r="AU865" s="100">
        <f>AVERAGE(AO$6:AO865)</f>
        <v>3989.6906976744185</v>
      </c>
      <c r="AV865" s="6"/>
      <c r="AX865" s="103">
        <v>860</v>
      </c>
      <c r="AY865" s="103">
        <v>1</v>
      </c>
      <c r="AZ865" s="103">
        <v>3</v>
      </c>
      <c r="BA865" s="103">
        <v>1</v>
      </c>
      <c r="BB865" s="104">
        <v>42</v>
      </c>
      <c r="BC865" s="103">
        <v>6</v>
      </c>
      <c r="BD865" s="103">
        <v>7</v>
      </c>
      <c r="BE865" s="104">
        <v>400</v>
      </c>
      <c r="BF865" s="103">
        <v>6</v>
      </c>
      <c r="BG865" s="104">
        <v>300</v>
      </c>
      <c r="BH865" s="104">
        <v>5500</v>
      </c>
      <c r="BI865" s="104">
        <v>300</v>
      </c>
      <c r="BJ865" s="104">
        <v>0</v>
      </c>
      <c r="BK865" s="104">
        <v>492</v>
      </c>
      <c r="BL865" s="104">
        <v>1692</v>
      </c>
      <c r="BM865" s="104">
        <v>3808</v>
      </c>
      <c r="BN865" s="105">
        <v>0.3</v>
      </c>
      <c r="BO865" s="106" t="str">
        <v>No</v>
      </c>
      <c r="BQ865" s="100">
        <f>AVERAGE(BH$6:BH865)</f>
        <v>7467.2093023255811</v>
      </c>
      <c r="BR865" s="100">
        <f>AVERAGE(BL$6:BL865)</f>
        <v>2074.5058139534885</v>
      </c>
      <c r="BS865" s="100">
        <f>AVERAGE(BM$6:BM865)</f>
        <v>5392.7034883720926</v>
      </c>
      <c r="BT865" s="6"/>
      <c r="BU865" s="103">
        <v>860</v>
      </c>
      <c r="BV865" s="103">
        <v>1</v>
      </c>
      <c r="BW865" s="103">
        <v>2</v>
      </c>
      <c r="BX865" s="103">
        <v>4</v>
      </c>
      <c r="BY865" s="104">
        <v>47</v>
      </c>
      <c r="BZ865" s="103">
        <v>9</v>
      </c>
      <c r="CA865" s="103">
        <v>13</v>
      </c>
      <c r="CB865" s="104">
        <v>400</v>
      </c>
      <c r="CC865" s="103">
        <v>12</v>
      </c>
      <c r="CD865" s="104">
        <v>200</v>
      </c>
      <c r="CE865" s="104">
        <v>10200</v>
      </c>
      <c r="CF865" s="104">
        <v>300</v>
      </c>
      <c r="CG865" s="104">
        <v>0</v>
      </c>
      <c r="CH865" s="104">
        <v>804</v>
      </c>
      <c r="CI865" s="104">
        <v>2904</v>
      </c>
      <c r="CJ865" s="104">
        <v>7296</v>
      </c>
      <c r="CK865" s="105">
        <v>0.6</v>
      </c>
      <c r="CL865" s="106" t="s">
        <v>66</v>
      </c>
      <c r="CN865" s="100">
        <f>AVERAGE(CE$6:CE865)</f>
        <v>7539.0697674418607</v>
      </c>
      <c r="CO865" s="100">
        <f>AVERAGE(CI$6:CI865)</f>
        <v>2089.0918604651165</v>
      </c>
      <c r="CP865" s="100">
        <f>AVERAGE(CJ$6:CJ865)</f>
        <v>5449.9779069767446</v>
      </c>
    </row>
    <row r="866" spans="2:94" ht="16" x14ac:dyDescent="0.2">
      <c r="B866" s="103">
        <v>861</v>
      </c>
      <c r="C866" s="103">
        <v>4</v>
      </c>
      <c r="D866" s="103">
        <v>4</v>
      </c>
      <c r="E866" s="103">
        <v>3</v>
      </c>
      <c r="F866" s="104">
        <v>52</v>
      </c>
      <c r="G866" s="103">
        <v>6</v>
      </c>
      <c r="H866" s="103">
        <v>9</v>
      </c>
      <c r="I866" s="104">
        <v>1800</v>
      </c>
      <c r="J866" s="103">
        <v>5</v>
      </c>
      <c r="K866" s="104">
        <v>600</v>
      </c>
      <c r="L866" s="104">
        <v>4650</v>
      </c>
      <c r="M866" s="104">
        <v>500</v>
      </c>
      <c r="N866" s="104">
        <v>0</v>
      </c>
      <c r="O866" s="104">
        <v>500</v>
      </c>
      <c r="P866" s="104">
        <v>1750</v>
      </c>
      <c r="Q866" s="104">
        <v>2900</v>
      </c>
      <c r="R866" s="105">
        <v>0.25</v>
      </c>
      <c r="S866" s="106" t="s">
        <v>66</v>
      </c>
      <c r="U866" s="100">
        <f>AVERAGE(L$6:L866)</f>
        <v>4219.1637630662017</v>
      </c>
      <c r="V866" s="100">
        <f>AVERAGE(P$6:P866)</f>
        <v>1878.7932636469222</v>
      </c>
      <c r="W866" s="100">
        <f>AVERAGE(Q$6:Q866)</f>
        <v>2340.3704994192799</v>
      </c>
      <c r="X866" s="6"/>
      <c r="Z866" s="103">
        <v>861</v>
      </c>
      <c r="AA866" s="103">
        <v>2</v>
      </c>
      <c r="AB866" s="103">
        <v>4</v>
      </c>
      <c r="AC866" s="103">
        <v>2</v>
      </c>
      <c r="AD866" s="104">
        <v>71</v>
      </c>
      <c r="AE866" s="103">
        <v>7</v>
      </c>
      <c r="AF866" s="103">
        <v>9</v>
      </c>
      <c r="AG866" s="104">
        <v>1200</v>
      </c>
      <c r="AH866" s="103">
        <v>7</v>
      </c>
      <c r="AI866" s="104">
        <v>600</v>
      </c>
      <c r="AJ866" s="104">
        <v>6000</v>
      </c>
      <c r="AK866" s="104">
        <v>500</v>
      </c>
      <c r="AL866" s="104">
        <v>0</v>
      </c>
      <c r="AM866" s="104">
        <v>737</v>
      </c>
      <c r="AN866" s="104">
        <v>2287</v>
      </c>
      <c r="AO866" s="104">
        <v>3713</v>
      </c>
      <c r="AP866" s="105">
        <v>0.35</v>
      </c>
      <c r="AQ866" s="106" t="s">
        <v>66</v>
      </c>
      <c r="AS866" s="100">
        <f>AVERAGE(AJ$6:AJ866)</f>
        <v>6126.480836236934</v>
      </c>
      <c r="AT866" s="100">
        <f>AVERAGE(AN$6:AN866)</f>
        <v>2137.1114982578397</v>
      </c>
      <c r="AU866" s="100">
        <f>AVERAGE(AO$6:AO866)</f>
        <v>3989.3693379790939</v>
      </c>
      <c r="AV866" s="6"/>
      <c r="AX866" s="103">
        <v>861</v>
      </c>
      <c r="AY866" s="103">
        <v>4</v>
      </c>
      <c r="AZ866" s="103">
        <v>3</v>
      </c>
      <c r="BA866" s="103">
        <v>4</v>
      </c>
      <c r="BB866" s="104">
        <v>35</v>
      </c>
      <c r="BC866" s="103">
        <v>8</v>
      </c>
      <c r="BD866" s="103">
        <v>12</v>
      </c>
      <c r="BE866" s="104">
        <v>1600</v>
      </c>
      <c r="BF866" s="103">
        <v>8</v>
      </c>
      <c r="BG866" s="104">
        <v>300</v>
      </c>
      <c r="BH866" s="104">
        <v>8300</v>
      </c>
      <c r="BI866" s="104">
        <v>300</v>
      </c>
      <c r="BJ866" s="104">
        <v>0</v>
      </c>
      <c r="BK866" s="104">
        <v>520</v>
      </c>
      <c r="BL866" s="104">
        <v>2020</v>
      </c>
      <c r="BM866" s="104">
        <v>6280</v>
      </c>
      <c r="BN866" s="105">
        <v>0.4</v>
      </c>
      <c r="BO866" s="106" t="str">
        <v>No</v>
      </c>
      <c r="BQ866" s="100">
        <f>AVERAGE(BH$6:BH866)</f>
        <v>7468.1765389082466</v>
      </c>
      <c r="BR866" s="100">
        <f>AVERAGE(BL$6:BL866)</f>
        <v>2074.4425087108016</v>
      </c>
      <c r="BS866" s="100">
        <f>AVERAGE(BM$6:BM866)</f>
        <v>5393.7340301974446</v>
      </c>
      <c r="BT866" s="6"/>
      <c r="BU866" s="103">
        <v>861</v>
      </c>
      <c r="BV866" s="103">
        <v>2</v>
      </c>
      <c r="BW866" s="103">
        <v>4</v>
      </c>
      <c r="BX866" s="103">
        <v>4</v>
      </c>
      <c r="BY866" s="104">
        <v>27</v>
      </c>
      <c r="BZ866" s="103">
        <v>7</v>
      </c>
      <c r="CA866" s="103">
        <v>11</v>
      </c>
      <c r="CB866" s="104">
        <v>800</v>
      </c>
      <c r="CC866" s="103">
        <v>9</v>
      </c>
      <c r="CD866" s="104">
        <v>400</v>
      </c>
      <c r="CE866" s="104">
        <v>8400</v>
      </c>
      <c r="CF866" s="104">
        <v>300</v>
      </c>
      <c r="CG866" s="104">
        <v>0</v>
      </c>
      <c r="CH866" s="104">
        <v>483</v>
      </c>
      <c r="CI866" s="104">
        <v>2133</v>
      </c>
      <c r="CJ866" s="104">
        <v>6267</v>
      </c>
      <c r="CK866" s="105">
        <v>0.45</v>
      </c>
      <c r="CL866" s="106" t="s">
        <v>66</v>
      </c>
      <c r="CN866" s="100">
        <f>AVERAGE(CE$6:CE866)</f>
        <v>7540.0696864111496</v>
      </c>
      <c r="CO866" s="100">
        <f>AVERAGE(CI$6:CI866)</f>
        <v>2089.1428571428573</v>
      </c>
      <c r="CP866" s="100">
        <f>AVERAGE(CJ$6:CJ866)</f>
        <v>5450.9268292682927</v>
      </c>
    </row>
    <row r="867" spans="2:94" ht="16" x14ac:dyDescent="0.2">
      <c r="B867" s="103">
        <v>862</v>
      </c>
      <c r="C867" s="103">
        <v>0</v>
      </c>
      <c r="D867" s="103">
        <v>2</v>
      </c>
      <c r="E867" s="103">
        <v>0</v>
      </c>
      <c r="F867" s="104">
        <v>37</v>
      </c>
      <c r="G867" s="103">
        <v>6</v>
      </c>
      <c r="H867" s="103">
        <v>6</v>
      </c>
      <c r="I867" s="104">
        <v>0</v>
      </c>
      <c r="J867" s="103">
        <v>6</v>
      </c>
      <c r="K867" s="104">
        <v>300</v>
      </c>
      <c r="L867" s="104">
        <v>3000</v>
      </c>
      <c r="M867" s="104">
        <v>500</v>
      </c>
      <c r="N867" s="104">
        <v>0</v>
      </c>
      <c r="O867" s="104">
        <v>462</v>
      </c>
      <c r="P867" s="104">
        <v>1862</v>
      </c>
      <c r="Q867" s="104">
        <v>1138</v>
      </c>
      <c r="R867" s="105">
        <v>0.3</v>
      </c>
      <c r="S867" s="106" t="s">
        <v>66</v>
      </c>
      <c r="U867" s="100">
        <f>AVERAGE(L$6:L867)</f>
        <v>4217.7494199535959</v>
      </c>
      <c r="V867" s="100">
        <f>AVERAGE(P$6:P867)</f>
        <v>1878.7737819025522</v>
      </c>
      <c r="W867" s="100">
        <f>AVERAGE(Q$6:Q867)</f>
        <v>2338.9756380510439</v>
      </c>
      <c r="X867" s="6"/>
      <c r="Z867" s="103">
        <v>862</v>
      </c>
      <c r="AA867" s="103">
        <v>4</v>
      </c>
      <c r="AB867" s="103">
        <v>3</v>
      </c>
      <c r="AC867" s="103">
        <v>3</v>
      </c>
      <c r="AD867" s="104">
        <v>41</v>
      </c>
      <c r="AE867" s="103">
        <v>7</v>
      </c>
      <c r="AF867" s="103">
        <v>10</v>
      </c>
      <c r="AG867" s="104">
        <v>2400</v>
      </c>
      <c r="AH867" s="103">
        <v>6</v>
      </c>
      <c r="AI867" s="104">
        <v>450</v>
      </c>
      <c r="AJ867" s="104">
        <v>6450</v>
      </c>
      <c r="AK867" s="104">
        <v>500</v>
      </c>
      <c r="AL867" s="104">
        <v>0</v>
      </c>
      <c r="AM867" s="104">
        <v>486</v>
      </c>
      <c r="AN867" s="104">
        <v>1886</v>
      </c>
      <c r="AO867" s="104">
        <v>4564</v>
      </c>
      <c r="AP867" s="105">
        <v>0.3</v>
      </c>
      <c r="AQ867" s="106" t="s">
        <v>66</v>
      </c>
      <c r="AS867" s="100">
        <f>AVERAGE(AJ$6:AJ867)</f>
        <v>6126.8561484918791</v>
      </c>
      <c r="AT867" s="100">
        <f>AVERAGE(AN$6:AN867)</f>
        <v>2136.8201856148494</v>
      </c>
      <c r="AU867" s="100">
        <f>AVERAGE(AO$6:AO867)</f>
        <v>3990.0359628770302</v>
      </c>
      <c r="AV867" s="6"/>
      <c r="AX867" s="103">
        <v>862</v>
      </c>
      <c r="AY867" s="103">
        <v>5</v>
      </c>
      <c r="AZ867" s="103">
        <v>4</v>
      </c>
      <c r="BA867" s="103">
        <v>3</v>
      </c>
      <c r="BB867" s="104">
        <v>31</v>
      </c>
      <c r="BC867" s="103">
        <v>6</v>
      </c>
      <c r="BD867" s="103">
        <v>9</v>
      </c>
      <c r="BE867" s="104">
        <v>2000</v>
      </c>
      <c r="BF867" s="103">
        <v>4</v>
      </c>
      <c r="BG867" s="104">
        <v>400</v>
      </c>
      <c r="BH867" s="104">
        <v>5600</v>
      </c>
      <c r="BI867" s="104">
        <v>300</v>
      </c>
      <c r="BJ867" s="104">
        <v>0</v>
      </c>
      <c r="BK867" s="104">
        <v>364</v>
      </c>
      <c r="BL867" s="104">
        <v>1264</v>
      </c>
      <c r="BM867" s="104">
        <v>4336</v>
      </c>
      <c r="BN867" s="105">
        <v>0.2</v>
      </c>
      <c r="BO867" s="106" t="str">
        <v>No</v>
      </c>
      <c r="BQ867" s="100">
        <f>AVERAGE(BH$6:BH867)</f>
        <v>7466.0092807424599</v>
      </c>
      <c r="BR867" s="100">
        <f>AVERAGE(BL$6:BL867)</f>
        <v>2073.5023201856147</v>
      </c>
      <c r="BS867" s="100">
        <f>AVERAGE(BM$6:BM867)</f>
        <v>5392.5069605568442</v>
      </c>
      <c r="BT867" s="6"/>
      <c r="BU867" s="103">
        <v>862</v>
      </c>
      <c r="BV867" s="103">
        <v>3</v>
      </c>
      <c r="BW867" s="103">
        <v>5</v>
      </c>
      <c r="BX867" s="103">
        <v>5</v>
      </c>
      <c r="BY867" s="104">
        <v>32</v>
      </c>
      <c r="BZ867" s="103">
        <v>8</v>
      </c>
      <c r="CA867" s="103">
        <v>13</v>
      </c>
      <c r="CB867" s="104">
        <v>1200</v>
      </c>
      <c r="CC867" s="103">
        <v>10</v>
      </c>
      <c r="CD867" s="104">
        <v>500</v>
      </c>
      <c r="CE867" s="104">
        <v>9700</v>
      </c>
      <c r="CF867" s="104">
        <v>300</v>
      </c>
      <c r="CG867" s="104">
        <v>0</v>
      </c>
      <c r="CH867" s="104">
        <v>560</v>
      </c>
      <c r="CI867" s="104">
        <v>2360</v>
      </c>
      <c r="CJ867" s="104">
        <v>7340</v>
      </c>
      <c r="CK867" s="105">
        <v>0.5</v>
      </c>
      <c r="CL867" s="106" t="s">
        <v>66</v>
      </c>
      <c r="CN867" s="100">
        <f>AVERAGE(CE$6:CE867)</f>
        <v>7542.5754060324825</v>
      </c>
      <c r="CO867" s="100">
        <f>AVERAGE(CI$6:CI867)</f>
        <v>2089.4570765661251</v>
      </c>
      <c r="CP867" s="100">
        <f>AVERAGE(CJ$6:CJ867)</f>
        <v>5453.118329466357</v>
      </c>
    </row>
    <row r="868" spans="2:94" ht="16" x14ac:dyDescent="0.2">
      <c r="B868" s="103">
        <v>863</v>
      </c>
      <c r="C868" s="103">
        <v>4</v>
      </c>
      <c r="D868" s="103">
        <v>3</v>
      </c>
      <c r="E868" s="103">
        <v>4</v>
      </c>
      <c r="F868" s="104">
        <v>34</v>
      </c>
      <c r="G868" s="103">
        <v>7</v>
      </c>
      <c r="H868" s="103">
        <v>11</v>
      </c>
      <c r="I868" s="104">
        <v>1800</v>
      </c>
      <c r="J868" s="103">
        <v>7</v>
      </c>
      <c r="K868" s="104">
        <v>450</v>
      </c>
      <c r="L868" s="104">
        <v>5400</v>
      </c>
      <c r="M868" s="104">
        <v>500</v>
      </c>
      <c r="N868" s="104">
        <v>0</v>
      </c>
      <c r="O868" s="104">
        <v>478</v>
      </c>
      <c r="P868" s="104">
        <v>2028</v>
      </c>
      <c r="Q868" s="104">
        <v>3372</v>
      </c>
      <c r="R868" s="105">
        <v>0.35</v>
      </c>
      <c r="S868" s="106" t="s">
        <v>66</v>
      </c>
      <c r="U868" s="100">
        <f>AVERAGE(L$6:L868)</f>
        <v>4219.1193511008114</v>
      </c>
      <c r="V868" s="100">
        <f>AVERAGE(P$6:P868)</f>
        <v>1878.946697566628</v>
      </c>
      <c r="W868" s="100">
        <f>AVERAGE(Q$6:Q868)</f>
        <v>2340.1726535341832</v>
      </c>
      <c r="X868" s="6"/>
      <c r="Z868" s="103">
        <v>863</v>
      </c>
      <c r="AA868" s="103">
        <v>4</v>
      </c>
      <c r="AB868" s="103">
        <v>2</v>
      </c>
      <c r="AC868" s="103">
        <v>2</v>
      </c>
      <c r="AD868" s="104">
        <v>39</v>
      </c>
      <c r="AE868" s="103">
        <v>8</v>
      </c>
      <c r="AF868" s="103">
        <v>10</v>
      </c>
      <c r="AG868" s="104">
        <v>2400</v>
      </c>
      <c r="AH868" s="103">
        <v>6</v>
      </c>
      <c r="AI868" s="104">
        <v>300</v>
      </c>
      <c r="AJ868" s="104">
        <v>6300</v>
      </c>
      <c r="AK868" s="104">
        <v>500</v>
      </c>
      <c r="AL868" s="104">
        <v>0</v>
      </c>
      <c r="AM868" s="104">
        <v>474</v>
      </c>
      <c r="AN868" s="104">
        <v>1874</v>
      </c>
      <c r="AO868" s="104">
        <v>4426</v>
      </c>
      <c r="AP868" s="105">
        <v>0.3</v>
      </c>
      <c r="AQ868" s="106" t="s">
        <v>66</v>
      </c>
      <c r="AS868" s="100">
        <f>AVERAGE(AJ$6:AJ868)</f>
        <v>6127.056778679027</v>
      </c>
      <c r="AT868" s="100">
        <f>AVERAGE(AN$6:AN868)</f>
        <v>2136.5156431054461</v>
      </c>
      <c r="AU868" s="100">
        <f>AVERAGE(AO$6:AO868)</f>
        <v>3990.5411355735805</v>
      </c>
      <c r="AV868" s="6"/>
      <c r="AX868" s="103">
        <v>863</v>
      </c>
      <c r="AY868" s="103">
        <v>5</v>
      </c>
      <c r="AZ868" s="103">
        <v>3</v>
      </c>
      <c r="BA868" s="103">
        <v>3</v>
      </c>
      <c r="BB868" s="104">
        <v>59</v>
      </c>
      <c r="BC868" s="103">
        <v>10</v>
      </c>
      <c r="BD868" s="103">
        <v>13</v>
      </c>
      <c r="BE868" s="104">
        <v>2000</v>
      </c>
      <c r="BF868" s="103">
        <v>8</v>
      </c>
      <c r="BG868" s="104">
        <v>300</v>
      </c>
      <c r="BH868" s="104">
        <v>8700</v>
      </c>
      <c r="BI868" s="104">
        <v>300</v>
      </c>
      <c r="BJ868" s="104">
        <v>0</v>
      </c>
      <c r="BK868" s="104">
        <v>712</v>
      </c>
      <c r="BL868" s="104">
        <v>2212</v>
      </c>
      <c r="BM868" s="104">
        <v>6488</v>
      </c>
      <c r="BN868" s="105">
        <v>0.4</v>
      </c>
      <c r="BO868" s="106" t="str">
        <v>No</v>
      </c>
      <c r="BQ868" s="100">
        <f>AVERAGE(BH$6:BH868)</f>
        <v>7467.4391657010428</v>
      </c>
      <c r="BR868" s="100">
        <f>AVERAGE(BL$6:BL868)</f>
        <v>2073.6628041714948</v>
      </c>
      <c r="BS868" s="100">
        <f>AVERAGE(BM$6:BM868)</f>
        <v>5393.776361529548</v>
      </c>
      <c r="BT868" s="6"/>
      <c r="BU868" s="103">
        <v>863</v>
      </c>
      <c r="BV868" s="103">
        <v>5</v>
      </c>
      <c r="BW868" s="103">
        <v>4</v>
      </c>
      <c r="BX868" s="103">
        <v>1</v>
      </c>
      <c r="BY868" s="104">
        <v>53</v>
      </c>
      <c r="BZ868" s="103">
        <v>12</v>
      </c>
      <c r="CA868" s="103">
        <v>13</v>
      </c>
      <c r="CB868" s="104">
        <v>2000</v>
      </c>
      <c r="CC868" s="103">
        <v>8</v>
      </c>
      <c r="CD868" s="104">
        <v>400</v>
      </c>
      <c r="CE868" s="104">
        <v>8800</v>
      </c>
      <c r="CF868" s="104">
        <v>300</v>
      </c>
      <c r="CG868" s="104">
        <v>0</v>
      </c>
      <c r="CH868" s="104">
        <v>664</v>
      </c>
      <c r="CI868" s="104">
        <v>2164</v>
      </c>
      <c r="CJ868" s="104">
        <v>6636</v>
      </c>
      <c r="CK868" s="105">
        <v>0.4</v>
      </c>
      <c r="CL868" s="106" t="s">
        <v>66</v>
      </c>
      <c r="CN868" s="100">
        <f>AVERAGE(CE$6:CE868)</f>
        <v>7544.0324449594436</v>
      </c>
      <c r="CO868" s="100">
        <f>AVERAGE(CI$6:CI868)</f>
        <v>2089.5434530706839</v>
      </c>
      <c r="CP868" s="100">
        <f>AVERAGE(CJ$6:CJ868)</f>
        <v>5454.4889918887602</v>
      </c>
    </row>
    <row r="869" spans="2:94" ht="16" x14ac:dyDescent="0.2">
      <c r="B869" s="103">
        <v>864</v>
      </c>
      <c r="C869" s="103">
        <v>3</v>
      </c>
      <c r="D869" s="103">
        <v>2</v>
      </c>
      <c r="E869" s="103">
        <v>3</v>
      </c>
      <c r="F869" s="104">
        <v>29</v>
      </c>
      <c r="G869" s="103">
        <v>5</v>
      </c>
      <c r="H869" s="103">
        <v>8</v>
      </c>
      <c r="I869" s="104">
        <v>1350</v>
      </c>
      <c r="J869" s="103">
        <v>5</v>
      </c>
      <c r="K869" s="104">
        <v>300</v>
      </c>
      <c r="L869" s="104">
        <v>3900</v>
      </c>
      <c r="M869" s="104">
        <v>500</v>
      </c>
      <c r="N869" s="104">
        <v>0</v>
      </c>
      <c r="O869" s="104">
        <v>385</v>
      </c>
      <c r="P869" s="104">
        <v>1635</v>
      </c>
      <c r="Q869" s="104">
        <v>2265</v>
      </c>
      <c r="R869" s="105">
        <v>0.25</v>
      </c>
      <c r="S869" s="106" t="s">
        <v>66</v>
      </c>
      <c r="U869" s="100">
        <f>AVERAGE(L$6:L869)</f>
        <v>4218.75</v>
      </c>
      <c r="V869" s="100">
        <f>AVERAGE(P$6:P869)</f>
        <v>1878.664351851852</v>
      </c>
      <c r="W869" s="100">
        <f>AVERAGE(Q$6:Q869)</f>
        <v>2340.0856481481483</v>
      </c>
      <c r="X869" s="6"/>
      <c r="Z869" s="103">
        <v>864</v>
      </c>
      <c r="AA869" s="103">
        <v>2</v>
      </c>
      <c r="AB869" s="103">
        <v>3</v>
      </c>
      <c r="AC869" s="103">
        <v>4</v>
      </c>
      <c r="AD869" s="104">
        <v>46</v>
      </c>
      <c r="AE869" s="103">
        <v>8</v>
      </c>
      <c r="AF869" s="103">
        <v>12</v>
      </c>
      <c r="AG869" s="104">
        <v>1200</v>
      </c>
      <c r="AH869" s="103">
        <v>10</v>
      </c>
      <c r="AI869" s="104">
        <v>450</v>
      </c>
      <c r="AJ869" s="104">
        <v>7650</v>
      </c>
      <c r="AK869" s="104">
        <v>500</v>
      </c>
      <c r="AL869" s="104">
        <v>0</v>
      </c>
      <c r="AM869" s="104">
        <v>700</v>
      </c>
      <c r="AN869" s="104">
        <v>2700</v>
      </c>
      <c r="AO869" s="104">
        <v>4950</v>
      </c>
      <c r="AP869" s="105">
        <v>0.5</v>
      </c>
      <c r="AQ869" s="106" t="s">
        <v>66</v>
      </c>
      <c r="AS869" s="100">
        <f>AVERAGE(AJ$6:AJ869)</f>
        <v>6128.8194444444443</v>
      </c>
      <c r="AT869" s="100">
        <f>AVERAGE(AN$6:AN869)</f>
        <v>2137.1678240740739</v>
      </c>
      <c r="AU869" s="100">
        <f>AVERAGE(AO$6:AO869)</f>
        <v>3991.6516203703704</v>
      </c>
      <c r="AV869" s="6"/>
      <c r="AX869" s="103">
        <v>864</v>
      </c>
      <c r="AY869" s="103">
        <v>4</v>
      </c>
      <c r="AZ869" s="103">
        <v>4</v>
      </c>
      <c r="BA869" s="103">
        <v>5</v>
      </c>
      <c r="BB869" s="104">
        <v>53</v>
      </c>
      <c r="BC869" s="103">
        <v>7</v>
      </c>
      <c r="BD869" s="103">
        <v>12</v>
      </c>
      <c r="BE869" s="104">
        <v>1600</v>
      </c>
      <c r="BF869" s="103">
        <v>8</v>
      </c>
      <c r="BG869" s="104">
        <v>400</v>
      </c>
      <c r="BH869" s="104">
        <v>8400</v>
      </c>
      <c r="BI869" s="104">
        <v>300</v>
      </c>
      <c r="BJ869" s="104">
        <v>0</v>
      </c>
      <c r="BK869" s="104">
        <v>664</v>
      </c>
      <c r="BL869" s="104">
        <v>2164</v>
      </c>
      <c r="BM869" s="104">
        <v>6236</v>
      </c>
      <c r="BN869" s="105">
        <v>0.4</v>
      </c>
      <c r="BO869" s="106" t="str">
        <v>No</v>
      </c>
      <c r="BQ869" s="100">
        <f>AVERAGE(BH$6:BH869)</f>
        <v>7468.5185185185182</v>
      </c>
      <c r="BR869" s="100">
        <f>AVERAGE(BL$6:BL869)</f>
        <v>2073.7673611111113</v>
      </c>
      <c r="BS869" s="100">
        <f>AVERAGE(BM$6:BM869)</f>
        <v>5394.7511574074078</v>
      </c>
      <c r="BT869" s="6"/>
      <c r="BU869" s="103">
        <v>864</v>
      </c>
      <c r="BV869" s="103">
        <v>2</v>
      </c>
      <c r="BW869" s="103">
        <v>3</v>
      </c>
      <c r="BX869" s="103">
        <v>3</v>
      </c>
      <c r="BY869" s="104">
        <v>32</v>
      </c>
      <c r="BZ869" s="103">
        <v>7</v>
      </c>
      <c r="CA869" s="103">
        <v>10</v>
      </c>
      <c r="CB869" s="104">
        <v>800</v>
      </c>
      <c r="CC869" s="103">
        <v>8</v>
      </c>
      <c r="CD869" s="104">
        <v>300</v>
      </c>
      <c r="CE869" s="104">
        <v>7500</v>
      </c>
      <c r="CF869" s="104">
        <v>300</v>
      </c>
      <c r="CG869" s="104">
        <v>0</v>
      </c>
      <c r="CH869" s="104">
        <v>496</v>
      </c>
      <c r="CI869" s="104">
        <v>1996</v>
      </c>
      <c r="CJ869" s="104">
        <v>5504</v>
      </c>
      <c r="CK869" s="105">
        <v>0.4</v>
      </c>
      <c r="CL869" s="106" t="s">
        <v>66</v>
      </c>
      <c r="CN869" s="100">
        <f>AVERAGE(CE$6:CE869)</f>
        <v>7543.9814814814818</v>
      </c>
      <c r="CO869" s="100">
        <f>AVERAGE(CI$6:CI869)</f>
        <v>2089.4351851851852</v>
      </c>
      <c r="CP869" s="100">
        <f>AVERAGE(CJ$6:CJ869)</f>
        <v>5454.5462962962965</v>
      </c>
    </row>
    <row r="870" spans="2:94" ht="16" x14ac:dyDescent="0.2">
      <c r="B870" s="103">
        <v>865</v>
      </c>
      <c r="C870" s="103">
        <v>5</v>
      </c>
      <c r="D870" s="103">
        <v>4</v>
      </c>
      <c r="E870" s="103">
        <v>3</v>
      </c>
      <c r="F870" s="104">
        <v>44</v>
      </c>
      <c r="G870" s="103">
        <v>7</v>
      </c>
      <c r="H870" s="103">
        <v>10</v>
      </c>
      <c r="I870" s="104">
        <v>2250</v>
      </c>
      <c r="J870" s="103">
        <v>5</v>
      </c>
      <c r="K870" s="104">
        <v>600</v>
      </c>
      <c r="L870" s="104">
        <v>5100</v>
      </c>
      <c r="M870" s="104">
        <v>500</v>
      </c>
      <c r="N870" s="104">
        <v>0</v>
      </c>
      <c r="O870" s="104">
        <v>460</v>
      </c>
      <c r="P870" s="104">
        <v>1710</v>
      </c>
      <c r="Q870" s="104">
        <v>3390</v>
      </c>
      <c r="R870" s="105">
        <v>0.25</v>
      </c>
      <c r="S870" s="106" t="s">
        <v>66</v>
      </c>
      <c r="U870" s="100">
        <f>AVERAGE(L$6:L870)</f>
        <v>4219.7687861271679</v>
      </c>
      <c r="V870" s="100">
        <f>AVERAGE(P$6:P870)</f>
        <v>1878.4693641618496</v>
      </c>
      <c r="W870" s="100">
        <f>AVERAGE(Q$6:Q870)</f>
        <v>2341.2994219653178</v>
      </c>
      <c r="X870" s="6"/>
      <c r="Z870" s="103">
        <v>865</v>
      </c>
      <c r="AA870" s="103">
        <v>4</v>
      </c>
      <c r="AB870" s="103">
        <v>2</v>
      </c>
      <c r="AC870" s="103">
        <v>1</v>
      </c>
      <c r="AD870" s="104">
        <v>55</v>
      </c>
      <c r="AE870" s="103">
        <v>8</v>
      </c>
      <c r="AF870" s="103">
        <v>9</v>
      </c>
      <c r="AG870" s="104">
        <v>2400</v>
      </c>
      <c r="AH870" s="103">
        <v>5</v>
      </c>
      <c r="AI870" s="104">
        <v>300</v>
      </c>
      <c r="AJ870" s="104">
        <v>5700</v>
      </c>
      <c r="AK870" s="104">
        <v>500</v>
      </c>
      <c r="AL870" s="104">
        <v>0</v>
      </c>
      <c r="AM870" s="104">
        <v>515</v>
      </c>
      <c r="AN870" s="104">
        <v>1765</v>
      </c>
      <c r="AO870" s="104">
        <v>3935</v>
      </c>
      <c r="AP870" s="105">
        <v>0.25</v>
      </c>
      <c r="AQ870" s="106" t="s">
        <v>66</v>
      </c>
      <c r="AS870" s="100">
        <f>AVERAGE(AJ$6:AJ870)</f>
        <v>6128.3236994219651</v>
      </c>
      <c r="AT870" s="100">
        <f>AVERAGE(AN$6:AN870)</f>
        <v>2136.7375722543352</v>
      </c>
      <c r="AU870" s="100">
        <f>AVERAGE(AO$6:AO870)</f>
        <v>3991.5861271676299</v>
      </c>
      <c r="AV870" s="6"/>
      <c r="AX870" s="103">
        <v>865</v>
      </c>
      <c r="AY870" s="103">
        <v>1</v>
      </c>
      <c r="AZ870" s="103">
        <v>3</v>
      </c>
      <c r="BA870" s="103">
        <v>5</v>
      </c>
      <c r="BB870" s="104">
        <v>56</v>
      </c>
      <c r="BC870" s="103">
        <v>12</v>
      </c>
      <c r="BD870" s="103">
        <v>17</v>
      </c>
      <c r="BE870" s="104">
        <v>400</v>
      </c>
      <c r="BF870" s="103">
        <v>16</v>
      </c>
      <c r="BG870" s="104">
        <v>300</v>
      </c>
      <c r="BH870" s="104">
        <v>13500</v>
      </c>
      <c r="BI870" s="104">
        <v>300</v>
      </c>
      <c r="BJ870" s="104">
        <v>0</v>
      </c>
      <c r="BK870" s="104">
        <v>1136</v>
      </c>
      <c r="BL870" s="104">
        <v>3836</v>
      </c>
      <c r="BM870" s="104">
        <v>9664</v>
      </c>
      <c r="BN870" s="105">
        <v>0.8</v>
      </c>
      <c r="BO870" s="106" t="str">
        <v>No</v>
      </c>
      <c r="BQ870" s="100">
        <f>AVERAGE(BH$6:BH870)</f>
        <v>7475.4913294797689</v>
      </c>
      <c r="BR870" s="100">
        <f>AVERAGE(BL$6:BL870)</f>
        <v>2075.8046242774567</v>
      </c>
      <c r="BS870" s="100">
        <f>AVERAGE(BM$6:BM870)</f>
        <v>5399.6867052023117</v>
      </c>
      <c r="BT870" s="6"/>
      <c r="BU870" s="103">
        <v>865</v>
      </c>
      <c r="BV870" s="103">
        <v>3</v>
      </c>
      <c r="BW870" s="103">
        <v>3</v>
      </c>
      <c r="BX870" s="103">
        <v>0</v>
      </c>
      <c r="BY870" s="104">
        <v>68</v>
      </c>
      <c r="BZ870" s="103">
        <v>7</v>
      </c>
      <c r="CA870" s="103">
        <v>7</v>
      </c>
      <c r="CB870" s="104">
        <v>1200</v>
      </c>
      <c r="CC870" s="103">
        <v>4</v>
      </c>
      <c r="CD870" s="104">
        <v>300</v>
      </c>
      <c r="CE870" s="104">
        <v>4700</v>
      </c>
      <c r="CF870" s="104">
        <v>300</v>
      </c>
      <c r="CG870" s="104">
        <v>0</v>
      </c>
      <c r="CH870" s="104">
        <v>512</v>
      </c>
      <c r="CI870" s="104">
        <v>1412</v>
      </c>
      <c r="CJ870" s="104">
        <v>3288</v>
      </c>
      <c r="CK870" s="105">
        <v>0.2</v>
      </c>
      <c r="CL870" s="106" t="s">
        <v>66</v>
      </c>
      <c r="CN870" s="100">
        <f>AVERAGE(CE$6:CE870)</f>
        <v>7540.6936416184972</v>
      </c>
      <c r="CO870" s="100">
        <f>AVERAGE(CI$6:CI870)</f>
        <v>2088.6520231213872</v>
      </c>
      <c r="CP870" s="100">
        <f>AVERAGE(CJ$6:CJ870)</f>
        <v>5452.04161849711</v>
      </c>
    </row>
    <row r="871" spans="2:94" ht="16" x14ac:dyDescent="0.2">
      <c r="B871" s="103">
        <v>866</v>
      </c>
      <c r="C871" s="103">
        <v>3</v>
      </c>
      <c r="D871" s="103">
        <v>2</v>
      </c>
      <c r="E871" s="103">
        <v>0</v>
      </c>
      <c r="F871" s="104">
        <v>38</v>
      </c>
      <c r="G871" s="103">
        <v>7</v>
      </c>
      <c r="H871" s="103">
        <v>7</v>
      </c>
      <c r="I871" s="104">
        <v>1350</v>
      </c>
      <c r="J871" s="103">
        <v>4</v>
      </c>
      <c r="K871" s="104">
        <v>300</v>
      </c>
      <c r="L871" s="104">
        <v>3450</v>
      </c>
      <c r="M871" s="104">
        <v>500</v>
      </c>
      <c r="N871" s="104">
        <v>0</v>
      </c>
      <c r="O871" s="104">
        <v>392</v>
      </c>
      <c r="P871" s="104">
        <v>1492</v>
      </c>
      <c r="Q871" s="104">
        <v>1958</v>
      </c>
      <c r="R871" s="105">
        <v>0.2</v>
      </c>
      <c r="S871" s="106" t="s">
        <v>66</v>
      </c>
      <c r="U871" s="100">
        <f>AVERAGE(L$6:L871)</f>
        <v>4218.8799076212472</v>
      </c>
      <c r="V871" s="100">
        <f>AVERAGE(P$6:P871)</f>
        <v>1878.0230946882218</v>
      </c>
      <c r="W871" s="100">
        <f>AVERAGE(Q$6:Q871)</f>
        <v>2340.8568129330256</v>
      </c>
      <c r="X871" s="6"/>
      <c r="Z871" s="103">
        <v>866</v>
      </c>
      <c r="AA871" s="103">
        <v>3</v>
      </c>
      <c r="AB871" s="103">
        <v>2</v>
      </c>
      <c r="AC871" s="103">
        <v>3</v>
      </c>
      <c r="AD871" s="104">
        <v>40</v>
      </c>
      <c r="AE871" s="103">
        <v>5</v>
      </c>
      <c r="AF871" s="103">
        <v>8</v>
      </c>
      <c r="AG871" s="104">
        <v>1800</v>
      </c>
      <c r="AH871" s="103">
        <v>5</v>
      </c>
      <c r="AI871" s="104">
        <v>300</v>
      </c>
      <c r="AJ871" s="104">
        <v>5100</v>
      </c>
      <c r="AK871" s="104">
        <v>500</v>
      </c>
      <c r="AL871" s="104">
        <v>0</v>
      </c>
      <c r="AM871" s="104">
        <v>440</v>
      </c>
      <c r="AN871" s="104">
        <v>1690</v>
      </c>
      <c r="AO871" s="104">
        <v>3410</v>
      </c>
      <c r="AP871" s="105">
        <v>0.25</v>
      </c>
      <c r="AQ871" s="106" t="s">
        <v>66</v>
      </c>
      <c r="AS871" s="100">
        <f>AVERAGE(AJ$6:AJ871)</f>
        <v>6127.1362586605082</v>
      </c>
      <c r="AT871" s="100">
        <f>AVERAGE(AN$6:AN871)</f>
        <v>2136.2217090069284</v>
      </c>
      <c r="AU871" s="100">
        <f>AVERAGE(AO$6:AO871)</f>
        <v>3990.9145496535798</v>
      </c>
      <c r="AV871" s="6"/>
      <c r="AX871" s="103">
        <v>866</v>
      </c>
      <c r="AY871" s="103">
        <v>0</v>
      </c>
      <c r="AZ871" s="103">
        <v>2</v>
      </c>
      <c r="BA871" s="103">
        <v>3</v>
      </c>
      <c r="BB871" s="104">
        <v>35</v>
      </c>
      <c r="BC871" s="103">
        <v>8</v>
      </c>
      <c r="BD871" s="103">
        <v>11</v>
      </c>
      <c r="BE871" s="104">
        <v>0</v>
      </c>
      <c r="BF871" s="103">
        <v>11</v>
      </c>
      <c r="BG871" s="104">
        <v>200</v>
      </c>
      <c r="BH871" s="104">
        <v>9000</v>
      </c>
      <c r="BI871" s="104">
        <v>300</v>
      </c>
      <c r="BJ871" s="104">
        <v>0</v>
      </c>
      <c r="BK871" s="104">
        <v>625</v>
      </c>
      <c r="BL871" s="104">
        <v>2575</v>
      </c>
      <c r="BM871" s="104">
        <v>6425</v>
      </c>
      <c r="BN871" s="105">
        <v>0.55000000000000004</v>
      </c>
      <c r="BO871" s="106" t="str">
        <v>No</v>
      </c>
      <c r="BQ871" s="100">
        <f>AVERAGE(BH$6:BH871)</f>
        <v>7477.2517321016167</v>
      </c>
      <c r="BR871" s="100">
        <f>AVERAGE(BL$6:BL871)</f>
        <v>2076.3810623556583</v>
      </c>
      <c r="BS871" s="100">
        <f>AVERAGE(BM$6:BM871)</f>
        <v>5400.8706697459584</v>
      </c>
      <c r="BT871" s="6"/>
      <c r="BU871" s="103">
        <v>866</v>
      </c>
      <c r="BV871" s="103">
        <v>0</v>
      </c>
      <c r="BW871" s="103">
        <v>3</v>
      </c>
      <c r="BX871" s="103">
        <v>1</v>
      </c>
      <c r="BY871" s="104">
        <v>45</v>
      </c>
      <c r="BZ871" s="103">
        <v>7</v>
      </c>
      <c r="CA871" s="103">
        <v>8</v>
      </c>
      <c r="CB871" s="104">
        <v>0</v>
      </c>
      <c r="CC871" s="103">
        <v>8</v>
      </c>
      <c r="CD871" s="104">
        <v>300</v>
      </c>
      <c r="CE871" s="104">
        <v>6700</v>
      </c>
      <c r="CF871" s="104">
        <v>300</v>
      </c>
      <c r="CG871" s="104">
        <v>0</v>
      </c>
      <c r="CH871" s="104">
        <v>600</v>
      </c>
      <c r="CI871" s="104">
        <v>2100</v>
      </c>
      <c r="CJ871" s="104">
        <v>4600</v>
      </c>
      <c r="CK871" s="105">
        <v>0.4</v>
      </c>
      <c r="CL871" s="106" t="s">
        <v>66</v>
      </c>
      <c r="CN871" s="100">
        <f>AVERAGE(CE$6:CE871)</f>
        <v>7539.7228637413391</v>
      </c>
      <c r="CO871" s="100">
        <f>AVERAGE(CI$6:CI871)</f>
        <v>2088.6651270207853</v>
      </c>
      <c r="CP871" s="100">
        <f>AVERAGE(CJ$6:CJ871)</f>
        <v>5451.0577367205542</v>
      </c>
    </row>
    <row r="872" spans="2:94" ht="16" x14ac:dyDescent="0.2">
      <c r="B872" s="103">
        <v>867</v>
      </c>
      <c r="C872" s="103">
        <v>5</v>
      </c>
      <c r="D872" s="103">
        <v>4</v>
      </c>
      <c r="E872" s="103">
        <v>0</v>
      </c>
      <c r="F872" s="104">
        <v>75</v>
      </c>
      <c r="G872" s="103">
        <v>6</v>
      </c>
      <c r="H872" s="103">
        <v>6</v>
      </c>
      <c r="I872" s="104">
        <v>2250</v>
      </c>
      <c r="J872" s="103">
        <v>1</v>
      </c>
      <c r="K872" s="104">
        <v>600</v>
      </c>
      <c r="L872" s="104">
        <v>3300</v>
      </c>
      <c r="M872" s="104">
        <v>500</v>
      </c>
      <c r="N872" s="104">
        <v>0</v>
      </c>
      <c r="O872" s="104">
        <v>315</v>
      </c>
      <c r="P872" s="104">
        <v>965</v>
      </c>
      <c r="Q872" s="104">
        <v>2335</v>
      </c>
      <c r="R872" s="105">
        <v>0.05</v>
      </c>
      <c r="S872" s="106" t="s">
        <v>66</v>
      </c>
      <c r="U872" s="100">
        <f>AVERAGE(L$6:L872)</f>
        <v>4217.8200692041519</v>
      </c>
      <c r="V872" s="100">
        <f>AVERAGE(P$6:P872)</f>
        <v>1876.9700115340254</v>
      </c>
      <c r="W872" s="100">
        <f>AVERAGE(Q$6:Q872)</f>
        <v>2340.8500576701267</v>
      </c>
      <c r="X872" s="6"/>
      <c r="Z872" s="103">
        <v>867</v>
      </c>
      <c r="AA872" s="103">
        <v>3</v>
      </c>
      <c r="AB872" s="103">
        <v>4</v>
      </c>
      <c r="AC872" s="103">
        <v>2</v>
      </c>
      <c r="AD872" s="104">
        <v>41</v>
      </c>
      <c r="AE872" s="103">
        <v>7</v>
      </c>
      <c r="AF872" s="103">
        <v>9</v>
      </c>
      <c r="AG872" s="104">
        <v>1800</v>
      </c>
      <c r="AH872" s="103">
        <v>6</v>
      </c>
      <c r="AI872" s="104">
        <v>600</v>
      </c>
      <c r="AJ872" s="104">
        <v>6000</v>
      </c>
      <c r="AK872" s="104">
        <v>500</v>
      </c>
      <c r="AL872" s="104">
        <v>0</v>
      </c>
      <c r="AM872" s="104">
        <v>486</v>
      </c>
      <c r="AN872" s="104">
        <v>1886</v>
      </c>
      <c r="AO872" s="104">
        <v>4114</v>
      </c>
      <c r="AP872" s="105">
        <v>0.3</v>
      </c>
      <c r="AQ872" s="106" t="s">
        <v>66</v>
      </c>
      <c r="AS872" s="100">
        <f>AVERAGE(AJ$6:AJ872)</f>
        <v>6126.9896193771629</v>
      </c>
      <c r="AT872" s="100">
        <f>AVERAGE(AN$6:AN872)</f>
        <v>2135.9331026528257</v>
      </c>
      <c r="AU872" s="100">
        <f>AVERAGE(AO$6:AO872)</f>
        <v>3991.0565167243367</v>
      </c>
      <c r="AV872" s="6"/>
      <c r="AX872" s="103">
        <v>867</v>
      </c>
      <c r="AY872" s="103">
        <v>3</v>
      </c>
      <c r="AZ872" s="103">
        <v>3</v>
      </c>
      <c r="BA872" s="103">
        <v>2</v>
      </c>
      <c r="BB872" s="104">
        <v>75</v>
      </c>
      <c r="BC872" s="103">
        <v>5</v>
      </c>
      <c r="BD872" s="103">
        <v>7</v>
      </c>
      <c r="BE872" s="104">
        <v>1200</v>
      </c>
      <c r="BF872" s="103">
        <v>4</v>
      </c>
      <c r="BG872" s="104">
        <v>300</v>
      </c>
      <c r="BH872" s="104">
        <v>4700</v>
      </c>
      <c r="BI872" s="104">
        <v>300</v>
      </c>
      <c r="BJ872" s="104">
        <v>0</v>
      </c>
      <c r="BK872" s="104">
        <v>540</v>
      </c>
      <c r="BL872" s="104">
        <v>1440</v>
      </c>
      <c r="BM872" s="104">
        <v>3260</v>
      </c>
      <c r="BN872" s="105">
        <v>0.2</v>
      </c>
      <c r="BO872" s="106" t="str">
        <v>No</v>
      </c>
      <c r="BQ872" s="100">
        <f>AVERAGE(BH$6:BH872)</f>
        <v>7474.0484429065746</v>
      </c>
      <c r="BR872" s="100">
        <f>AVERAGE(BL$6:BL872)</f>
        <v>2075.6470588235293</v>
      </c>
      <c r="BS872" s="100">
        <f>AVERAGE(BM$6:BM872)</f>
        <v>5398.4013840830448</v>
      </c>
      <c r="BT872" s="6"/>
      <c r="BU872" s="103">
        <v>867</v>
      </c>
      <c r="BV872" s="103">
        <v>4</v>
      </c>
      <c r="BW872" s="103">
        <v>3</v>
      </c>
      <c r="BX872" s="103">
        <v>1</v>
      </c>
      <c r="BY872" s="104">
        <v>40</v>
      </c>
      <c r="BZ872" s="103">
        <v>8</v>
      </c>
      <c r="CA872" s="103">
        <v>9</v>
      </c>
      <c r="CB872" s="104">
        <v>1600</v>
      </c>
      <c r="CC872" s="103">
        <v>5</v>
      </c>
      <c r="CD872" s="104">
        <v>300</v>
      </c>
      <c r="CE872" s="104">
        <v>5900</v>
      </c>
      <c r="CF872" s="104">
        <v>300</v>
      </c>
      <c r="CG872" s="104">
        <v>0</v>
      </c>
      <c r="CH872" s="104">
        <v>440</v>
      </c>
      <c r="CI872" s="104">
        <v>1490</v>
      </c>
      <c r="CJ872" s="104">
        <v>4410</v>
      </c>
      <c r="CK872" s="105">
        <v>0.25</v>
      </c>
      <c r="CL872" s="106" t="s">
        <v>66</v>
      </c>
      <c r="CN872" s="100">
        <f>AVERAGE(CE$6:CE872)</f>
        <v>7537.831603229527</v>
      </c>
      <c r="CO872" s="100">
        <f>AVERAGE(CI$6:CI872)</f>
        <v>2087.9746251441752</v>
      </c>
      <c r="CP872" s="100">
        <f>AVERAGE(CJ$6:CJ872)</f>
        <v>5449.8569780853522</v>
      </c>
    </row>
    <row r="873" spans="2:94" ht="16" x14ac:dyDescent="0.2">
      <c r="B873" s="103">
        <v>868</v>
      </c>
      <c r="C873" s="103">
        <v>0</v>
      </c>
      <c r="D873" s="103">
        <v>1</v>
      </c>
      <c r="E873" s="103">
        <v>4</v>
      </c>
      <c r="F873" s="104">
        <v>42</v>
      </c>
      <c r="G873" s="103">
        <v>5</v>
      </c>
      <c r="H873" s="103">
        <v>9</v>
      </c>
      <c r="I873" s="104">
        <v>0</v>
      </c>
      <c r="J873" s="103">
        <v>9</v>
      </c>
      <c r="K873" s="104">
        <v>150</v>
      </c>
      <c r="L873" s="104">
        <v>4200</v>
      </c>
      <c r="M873" s="104">
        <v>500</v>
      </c>
      <c r="N873" s="104">
        <v>0</v>
      </c>
      <c r="O873" s="104">
        <v>618</v>
      </c>
      <c r="P873" s="104">
        <v>2468</v>
      </c>
      <c r="Q873" s="104">
        <v>1732</v>
      </c>
      <c r="R873" s="105">
        <v>0.45</v>
      </c>
      <c r="S873" s="106" t="s">
        <v>66</v>
      </c>
      <c r="U873" s="100">
        <f>AVERAGE(L$6:L873)</f>
        <v>4217.7995391705072</v>
      </c>
      <c r="V873" s="100">
        <f>AVERAGE(P$6:P873)</f>
        <v>1877.6509216589861</v>
      </c>
      <c r="W873" s="100">
        <f>AVERAGE(Q$6:Q873)</f>
        <v>2340.1486175115206</v>
      </c>
      <c r="X873" s="6"/>
      <c r="Z873" s="103">
        <v>868</v>
      </c>
      <c r="AA873" s="103">
        <v>2</v>
      </c>
      <c r="AB873" s="103">
        <v>3</v>
      </c>
      <c r="AC873" s="103">
        <v>3</v>
      </c>
      <c r="AD873" s="104">
        <v>41</v>
      </c>
      <c r="AE873" s="103">
        <v>7</v>
      </c>
      <c r="AF873" s="103">
        <v>10</v>
      </c>
      <c r="AG873" s="104">
        <v>1200</v>
      </c>
      <c r="AH873" s="103">
        <v>8</v>
      </c>
      <c r="AI873" s="104">
        <v>450</v>
      </c>
      <c r="AJ873" s="104">
        <v>6450</v>
      </c>
      <c r="AK873" s="104">
        <v>500</v>
      </c>
      <c r="AL873" s="104">
        <v>0</v>
      </c>
      <c r="AM873" s="104">
        <v>568</v>
      </c>
      <c r="AN873" s="104">
        <v>2268</v>
      </c>
      <c r="AO873" s="104">
        <v>4182</v>
      </c>
      <c r="AP873" s="105">
        <v>0.4</v>
      </c>
      <c r="AQ873" s="106" t="s">
        <v>66</v>
      </c>
      <c r="AS873" s="100">
        <f>AVERAGE(AJ$6:AJ873)</f>
        <v>6127.3617511520733</v>
      </c>
      <c r="AT873" s="100">
        <f>AVERAGE(AN$6:AN873)</f>
        <v>2136.0852534562214</v>
      </c>
      <c r="AU873" s="100">
        <f>AVERAGE(AO$6:AO873)</f>
        <v>3991.2764976958524</v>
      </c>
      <c r="AV873" s="6"/>
      <c r="AX873" s="103">
        <v>868</v>
      </c>
      <c r="AY873" s="103">
        <v>2</v>
      </c>
      <c r="AZ873" s="103">
        <v>2</v>
      </c>
      <c r="BA873" s="103">
        <v>2</v>
      </c>
      <c r="BB873" s="104">
        <v>66</v>
      </c>
      <c r="BC873" s="103">
        <v>10</v>
      </c>
      <c r="BD873" s="103">
        <v>12</v>
      </c>
      <c r="BE873" s="104">
        <v>800</v>
      </c>
      <c r="BF873" s="103">
        <v>10</v>
      </c>
      <c r="BG873" s="104">
        <v>200</v>
      </c>
      <c r="BH873" s="104">
        <v>9000</v>
      </c>
      <c r="BI873" s="104">
        <v>300</v>
      </c>
      <c r="BJ873" s="104">
        <v>0</v>
      </c>
      <c r="BK873" s="104">
        <v>900</v>
      </c>
      <c r="BL873" s="104">
        <v>2700</v>
      </c>
      <c r="BM873" s="104">
        <v>6300</v>
      </c>
      <c r="BN873" s="105">
        <v>0.5</v>
      </c>
      <c r="BO873" s="106" t="str">
        <v>No</v>
      </c>
      <c r="BQ873" s="100">
        <f>AVERAGE(BH$6:BH873)</f>
        <v>7475.8064516129034</v>
      </c>
      <c r="BR873" s="100">
        <f>AVERAGE(BL$6:BL873)</f>
        <v>2076.3663594470045</v>
      </c>
      <c r="BS873" s="100">
        <f>AVERAGE(BM$6:BM873)</f>
        <v>5399.4400921658989</v>
      </c>
      <c r="BT873" s="6"/>
      <c r="BU873" s="103">
        <v>868</v>
      </c>
      <c r="BV873" s="103">
        <v>4</v>
      </c>
      <c r="BW873" s="103">
        <v>3</v>
      </c>
      <c r="BX873" s="103">
        <v>4</v>
      </c>
      <c r="BY873" s="104">
        <v>47</v>
      </c>
      <c r="BZ873" s="103">
        <v>6</v>
      </c>
      <c r="CA873" s="103">
        <v>10</v>
      </c>
      <c r="CB873" s="104">
        <v>1600</v>
      </c>
      <c r="CC873" s="103">
        <v>6</v>
      </c>
      <c r="CD873" s="104">
        <v>300</v>
      </c>
      <c r="CE873" s="104">
        <v>6700</v>
      </c>
      <c r="CF873" s="104">
        <v>300</v>
      </c>
      <c r="CG873" s="104">
        <v>0</v>
      </c>
      <c r="CH873" s="104">
        <v>522</v>
      </c>
      <c r="CI873" s="104">
        <v>1722</v>
      </c>
      <c r="CJ873" s="104">
        <v>4978</v>
      </c>
      <c r="CK873" s="105">
        <v>0.3</v>
      </c>
      <c r="CL873" s="106" t="s">
        <v>66</v>
      </c>
      <c r="CN873" s="100">
        <f>AVERAGE(CE$6:CE873)</f>
        <v>7536.8663594470045</v>
      </c>
      <c r="CO873" s="100">
        <f>AVERAGE(CI$6:CI873)</f>
        <v>2087.5529953917053</v>
      </c>
      <c r="CP873" s="100">
        <f>AVERAGE(CJ$6:CJ873)</f>
        <v>5449.3133640552996</v>
      </c>
    </row>
    <row r="874" spans="2:94" ht="16" x14ac:dyDescent="0.2">
      <c r="B874" s="103">
        <v>869</v>
      </c>
      <c r="C874" s="103">
        <v>3</v>
      </c>
      <c r="D874" s="103">
        <v>3</v>
      </c>
      <c r="E874" s="103">
        <v>2</v>
      </c>
      <c r="F874" s="104">
        <v>61</v>
      </c>
      <c r="G874" s="103">
        <v>7</v>
      </c>
      <c r="H874" s="103">
        <v>9</v>
      </c>
      <c r="I874" s="104">
        <v>1350</v>
      </c>
      <c r="J874" s="103">
        <v>6</v>
      </c>
      <c r="K874" s="104">
        <v>450</v>
      </c>
      <c r="L874" s="104">
        <v>4500</v>
      </c>
      <c r="M874" s="104">
        <v>500</v>
      </c>
      <c r="N874" s="104">
        <v>0</v>
      </c>
      <c r="O874" s="104">
        <v>606</v>
      </c>
      <c r="P874" s="104">
        <v>2006</v>
      </c>
      <c r="Q874" s="104">
        <v>2494</v>
      </c>
      <c r="R874" s="105">
        <v>0.3</v>
      </c>
      <c r="S874" s="106" t="s">
        <v>66</v>
      </c>
      <c r="U874" s="100">
        <f>AVERAGE(L$6:L874)</f>
        <v>4218.1242807825083</v>
      </c>
      <c r="V874" s="100">
        <f>AVERAGE(P$6:P874)</f>
        <v>1877.7986191024165</v>
      </c>
      <c r="W874" s="100">
        <f>AVERAGE(Q$6:Q874)</f>
        <v>2340.3256616800923</v>
      </c>
      <c r="X874" s="6"/>
      <c r="Z874" s="103">
        <v>869</v>
      </c>
      <c r="AA874" s="103">
        <v>1</v>
      </c>
      <c r="AB874" s="103">
        <v>3</v>
      </c>
      <c r="AC874" s="103">
        <v>2</v>
      </c>
      <c r="AD874" s="104">
        <v>48</v>
      </c>
      <c r="AE874" s="103">
        <v>6</v>
      </c>
      <c r="AF874" s="103">
        <v>8</v>
      </c>
      <c r="AG874" s="104">
        <v>600</v>
      </c>
      <c r="AH874" s="103">
        <v>7</v>
      </c>
      <c r="AI874" s="104">
        <v>450</v>
      </c>
      <c r="AJ874" s="104">
        <v>5250</v>
      </c>
      <c r="AK874" s="104">
        <v>500</v>
      </c>
      <c r="AL874" s="104">
        <v>0</v>
      </c>
      <c r="AM874" s="104">
        <v>576</v>
      </c>
      <c r="AN874" s="104">
        <v>2126</v>
      </c>
      <c r="AO874" s="104">
        <v>3124</v>
      </c>
      <c r="AP874" s="105">
        <v>0.35</v>
      </c>
      <c r="AQ874" s="106" t="s">
        <v>66</v>
      </c>
      <c r="AS874" s="100">
        <f>AVERAGE(AJ$6:AJ874)</f>
        <v>6126.3521288837746</v>
      </c>
      <c r="AT874" s="100">
        <f>AVERAGE(AN$6:AN874)</f>
        <v>2136.073647871116</v>
      </c>
      <c r="AU874" s="100">
        <f>AVERAGE(AO$6:AO874)</f>
        <v>3990.2784810126582</v>
      </c>
      <c r="AV874" s="6"/>
      <c r="AX874" s="103">
        <v>869</v>
      </c>
      <c r="AY874" s="103">
        <v>0</v>
      </c>
      <c r="AZ874" s="103">
        <v>2</v>
      </c>
      <c r="BA874" s="103">
        <v>3</v>
      </c>
      <c r="BB874" s="104">
        <v>31</v>
      </c>
      <c r="BC874" s="103">
        <v>9</v>
      </c>
      <c r="BD874" s="103">
        <v>12</v>
      </c>
      <c r="BE874" s="104">
        <v>0</v>
      </c>
      <c r="BF874" s="103">
        <v>12</v>
      </c>
      <c r="BG874" s="104">
        <v>200</v>
      </c>
      <c r="BH874" s="104">
        <v>9800</v>
      </c>
      <c r="BI874" s="104">
        <v>300</v>
      </c>
      <c r="BJ874" s="104">
        <v>0</v>
      </c>
      <c r="BK874" s="104">
        <v>612</v>
      </c>
      <c r="BL874" s="104">
        <v>2712</v>
      </c>
      <c r="BM874" s="104">
        <v>7088</v>
      </c>
      <c r="BN874" s="105">
        <v>0.6</v>
      </c>
      <c r="BO874" s="106" t="str">
        <v>No</v>
      </c>
      <c r="BQ874" s="100">
        <f>AVERAGE(BH$6:BH874)</f>
        <v>7478.4810126582279</v>
      </c>
      <c r="BR874" s="100">
        <f>AVERAGE(BL$6:BL874)</f>
        <v>2077.0978135788264</v>
      </c>
      <c r="BS874" s="100">
        <f>AVERAGE(BM$6:BM874)</f>
        <v>5401.3831990794015</v>
      </c>
      <c r="BT874" s="6"/>
      <c r="BU874" s="103">
        <v>869</v>
      </c>
      <c r="BV874" s="103">
        <v>2</v>
      </c>
      <c r="BW874" s="103">
        <v>3</v>
      </c>
      <c r="BX874" s="103">
        <v>2</v>
      </c>
      <c r="BY874" s="104">
        <v>57</v>
      </c>
      <c r="BZ874" s="103">
        <v>8</v>
      </c>
      <c r="CA874" s="103">
        <v>10</v>
      </c>
      <c r="CB874" s="104">
        <v>800</v>
      </c>
      <c r="CC874" s="103">
        <v>8</v>
      </c>
      <c r="CD874" s="104">
        <v>300</v>
      </c>
      <c r="CE874" s="104">
        <v>7500</v>
      </c>
      <c r="CF874" s="104">
        <v>300</v>
      </c>
      <c r="CG874" s="104">
        <v>0</v>
      </c>
      <c r="CH874" s="104">
        <v>696</v>
      </c>
      <c r="CI874" s="104">
        <v>2196</v>
      </c>
      <c r="CJ874" s="104">
        <v>5304</v>
      </c>
      <c r="CK874" s="105">
        <v>0.4</v>
      </c>
      <c r="CL874" s="106" t="s">
        <v>66</v>
      </c>
      <c r="CN874" s="100">
        <f>AVERAGE(CE$6:CE874)</f>
        <v>7536.8239355581127</v>
      </c>
      <c r="CO874" s="100">
        <f>AVERAGE(CI$6:CI874)</f>
        <v>2087.6777905638664</v>
      </c>
      <c r="CP874" s="100">
        <f>AVERAGE(CJ$6:CJ874)</f>
        <v>5449.1461449942462</v>
      </c>
    </row>
    <row r="875" spans="2:94" ht="16" x14ac:dyDescent="0.2">
      <c r="B875" s="103">
        <v>870</v>
      </c>
      <c r="C875" s="103">
        <v>4</v>
      </c>
      <c r="D875" s="103">
        <v>3</v>
      </c>
      <c r="E875" s="103">
        <v>4</v>
      </c>
      <c r="F875" s="104">
        <v>37</v>
      </c>
      <c r="G875" s="103">
        <v>5</v>
      </c>
      <c r="H875" s="103">
        <v>9</v>
      </c>
      <c r="I875" s="104">
        <v>1800</v>
      </c>
      <c r="J875" s="103">
        <v>5</v>
      </c>
      <c r="K875" s="104">
        <v>450</v>
      </c>
      <c r="L875" s="104">
        <v>4500</v>
      </c>
      <c r="M875" s="104">
        <v>500</v>
      </c>
      <c r="N875" s="104">
        <v>0</v>
      </c>
      <c r="O875" s="104">
        <v>425</v>
      </c>
      <c r="P875" s="104">
        <v>1675</v>
      </c>
      <c r="Q875" s="104">
        <v>2825</v>
      </c>
      <c r="R875" s="105">
        <v>0.25</v>
      </c>
      <c r="S875" s="106" t="s">
        <v>66</v>
      </c>
      <c r="U875" s="100">
        <f>AVERAGE(L$6:L875)</f>
        <v>4218.4482758620688</v>
      </c>
      <c r="V875" s="100">
        <f>AVERAGE(P$6:P875)</f>
        <v>1877.5655172413792</v>
      </c>
      <c r="W875" s="100">
        <f>AVERAGE(Q$6:Q875)</f>
        <v>2340.8827586206899</v>
      </c>
      <c r="X875" s="6"/>
      <c r="Z875" s="103">
        <v>870</v>
      </c>
      <c r="AA875" s="103">
        <v>3</v>
      </c>
      <c r="AB875" s="103">
        <v>2</v>
      </c>
      <c r="AC875" s="103">
        <v>3</v>
      </c>
      <c r="AD875" s="104">
        <v>28</v>
      </c>
      <c r="AE875" s="103">
        <v>9</v>
      </c>
      <c r="AF875" s="103">
        <v>12</v>
      </c>
      <c r="AG875" s="104">
        <v>1800</v>
      </c>
      <c r="AH875" s="103">
        <v>9</v>
      </c>
      <c r="AI875" s="104">
        <v>300</v>
      </c>
      <c r="AJ875" s="104">
        <v>7500</v>
      </c>
      <c r="AK875" s="104">
        <v>500</v>
      </c>
      <c r="AL875" s="104">
        <v>0</v>
      </c>
      <c r="AM875" s="104">
        <v>492</v>
      </c>
      <c r="AN875" s="104">
        <v>2342</v>
      </c>
      <c r="AO875" s="104">
        <v>5158</v>
      </c>
      <c r="AP875" s="105">
        <v>0.45</v>
      </c>
      <c r="AQ875" s="106" t="s">
        <v>66</v>
      </c>
      <c r="AS875" s="100">
        <f>AVERAGE(AJ$6:AJ875)</f>
        <v>6127.9310344827591</v>
      </c>
      <c r="AT875" s="100">
        <f>AVERAGE(AN$6:AN875)</f>
        <v>2136.3103448275861</v>
      </c>
      <c r="AU875" s="100">
        <f>AVERAGE(AO$6:AO875)</f>
        <v>3991.6206896551726</v>
      </c>
      <c r="AV875" s="6"/>
      <c r="AX875" s="103">
        <v>870</v>
      </c>
      <c r="AY875" s="103">
        <v>3</v>
      </c>
      <c r="AZ875" s="103">
        <v>4</v>
      </c>
      <c r="BA875" s="103">
        <v>1</v>
      </c>
      <c r="BB875" s="104">
        <v>62</v>
      </c>
      <c r="BC875" s="103">
        <v>8</v>
      </c>
      <c r="BD875" s="103">
        <v>9</v>
      </c>
      <c r="BE875" s="104">
        <v>1200</v>
      </c>
      <c r="BF875" s="103">
        <v>6</v>
      </c>
      <c r="BG875" s="104">
        <v>400</v>
      </c>
      <c r="BH875" s="104">
        <v>6400</v>
      </c>
      <c r="BI875" s="104">
        <v>300</v>
      </c>
      <c r="BJ875" s="104">
        <v>0</v>
      </c>
      <c r="BK875" s="104">
        <v>612</v>
      </c>
      <c r="BL875" s="104">
        <v>1812</v>
      </c>
      <c r="BM875" s="104">
        <v>4588</v>
      </c>
      <c r="BN875" s="105">
        <v>0.3</v>
      </c>
      <c r="BO875" s="106" t="str">
        <v>No</v>
      </c>
      <c r="BQ875" s="100">
        <f>AVERAGE(BH$6:BH875)</f>
        <v>7477.2413793103451</v>
      </c>
      <c r="BR875" s="100">
        <f>AVERAGE(BL$6:BL875)</f>
        <v>2076.7931034482758</v>
      </c>
      <c r="BS875" s="100">
        <f>AVERAGE(BM$6:BM875)</f>
        <v>5400.4482758620688</v>
      </c>
      <c r="BT875" s="6"/>
      <c r="BU875" s="103">
        <v>870</v>
      </c>
      <c r="BV875" s="103">
        <v>0</v>
      </c>
      <c r="BW875" s="103">
        <v>4</v>
      </c>
      <c r="BX875" s="103">
        <v>2</v>
      </c>
      <c r="BY875" s="104">
        <v>31</v>
      </c>
      <c r="BZ875" s="103">
        <v>6</v>
      </c>
      <c r="CA875" s="103">
        <v>8</v>
      </c>
      <c r="CB875" s="104">
        <v>0</v>
      </c>
      <c r="CC875" s="103">
        <v>8</v>
      </c>
      <c r="CD875" s="104">
        <v>400</v>
      </c>
      <c r="CE875" s="104">
        <v>6800</v>
      </c>
      <c r="CF875" s="104">
        <v>300</v>
      </c>
      <c r="CG875" s="104">
        <v>0</v>
      </c>
      <c r="CH875" s="104">
        <v>488</v>
      </c>
      <c r="CI875" s="104">
        <v>1988</v>
      </c>
      <c r="CJ875" s="104">
        <v>4812</v>
      </c>
      <c r="CK875" s="105">
        <v>0.4</v>
      </c>
      <c r="CL875" s="106" t="s">
        <v>66</v>
      </c>
      <c r="CN875" s="100">
        <f>AVERAGE(CE$6:CE875)</f>
        <v>7535.977011494253</v>
      </c>
      <c r="CO875" s="100">
        <f>AVERAGE(CI$6:CI875)</f>
        <v>2087.5632183908046</v>
      </c>
      <c r="CP875" s="100">
        <f>AVERAGE(CJ$6:CJ875)</f>
        <v>5448.4137931034484</v>
      </c>
    </row>
    <row r="876" spans="2:94" ht="16" x14ac:dyDescent="0.2">
      <c r="B876" s="103">
        <v>871</v>
      </c>
      <c r="C876" s="103">
        <v>0</v>
      </c>
      <c r="D876" s="103">
        <v>3</v>
      </c>
      <c r="E876" s="103">
        <v>3</v>
      </c>
      <c r="F876" s="104">
        <v>61</v>
      </c>
      <c r="G876" s="103">
        <v>5</v>
      </c>
      <c r="H876" s="103">
        <v>8</v>
      </c>
      <c r="I876" s="104">
        <v>0</v>
      </c>
      <c r="J876" s="103">
        <v>8</v>
      </c>
      <c r="K876" s="104">
        <v>450</v>
      </c>
      <c r="L876" s="104">
        <v>4050</v>
      </c>
      <c r="M876" s="104">
        <v>500</v>
      </c>
      <c r="N876" s="104">
        <v>0</v>
      </c>
      <c r="O876" s="104">
        <v>728</v>
      </c>
      <c r="P876" s="104">
        <v>2428</v>
      </c>
      <c r="Q876" s="104">
        <v>1622</v>
      </c>
      <c r="R876" s="105">
        <v>0.4</v>
      </c>
      <c r="S876" s="106" t="s">
        <v>66</v>
      </c>
      <c r="U876" s="100">
        <f>AVERAGE(L$6:L876)</f>
        <v>4218.2548794489094</v>
      </c>
      <c r="V876" s="100">
        <f>AVERAGE(P$6:P876)</f>
        <v>1878.1974741676233</v>
      </c>
      <c r="W876" s="100">
        <f>AVERAGE(Q$6:Q876)</f>
        <v>2340.0574052812858</v>
      </c>
      <c r="X876" s="6"/>
      <c r="Z876" s="103">
        <v>871</v>
      </c>
      <c r="AA876" s="103">
        <v>2</v>
      </c>
      <c r="AB876" s="103">
        <v>3</v>
      </c>
      <c r="AC876" s="103">
        <v>4</v>
      </c>
      <c r="AD876" s="104">
        <v>64</v>
      </c>
      <c r="AE876" s="103">
        <v>9</v>
      </c>
      <c r="AF876" s="103">
        <v>13</v>
      </c>
      <c r="AG876" s="104">
        <v>1200</v>
      </c>
      <c r="AH876" s="103">
        <v>11</v>
      </c>
      <c r="AI876" s="104">
        <v>450</v>
      </c>
      <c r="AJ876" s="104">
        <v>8250</v>
      </c>
      <c r="AK876" s="104">
        <v>500</v>
      </c>
      <c r="AL876" s="104">
        <v>0</v>
      </c>
      <c r="AM876" s="104">
        <v>944</v>
      </c>
      <c r="AN876" s="104">
        <v>3094</v>
      </c>
      <c r="AO876" s="104">
        <v>5156</v>
      </c>
      <c r="AP876" s="105">
        <v>0.55000000000000004</v>
      </c>
      <c r="AQ876" s="106" t="s">
        <v>66</v>
      </c>
      <c r="AS876" s="100">
        <f>AVERAGE(AJ$6:AJ876)</f>
        <v>6130.3673938002294</v>
      </c>
      <c r="AT876" s="100">
        <f>AVERAGE(AN$6:AN876)</f>
        <v>2137.4098737083814</v>
      </c>
      <c r="AU876" s="100">
        <f>AVERAGE(AO$6:AO876)</f>
        <v>3992.9575200918484</v>
      </c>
      <c r="AV876" s="6"/>
      <c r="AX876" s="103">
        <v>871</v>
      </c>
      <c r="AY876" s="103">
        <v>4</v>
      </c>
      <c r="AZ876" s="103">
        <v>3</v>
      </c>
      <c r="BA876" s="103">
        <v>3</v>
      </c>
      <c r="BB876" s="104">
        <v>37</v>
      </c>
      <c r="BC876" s="103">
        <v>8</v>
      </c>
      <c r="BD876" s="103">
        <v>11</v>
      </c>
      <c r="BE876" s="104">
        <v>1600</v>
      </c>
      <c r="BF876" s="103">
        <v>7</v>
      </c>
      <c r="BG876" s="104">
        <v>300</v>
      </c>
      <c r="BH876" s="104">
        <v>7500</v>
      </c>
      <c r="BI876" s="104">
        <v>300</v>
      </c>
      <c r="BJ876" s="104">
        <v>0</v>
      </c>
      <c r="BK876" s="104">
        <v>499</v>
      </c>
      <c r="BL876" s="104">
        <v>1849</v>
      </c>
      <c r="BM876" s="104">
        <v>5651</v>
      </c>
      <c r="BN876" s="105">
        <v>0.35</v>
      </c>
      <c r="BO876" s="106" t="str">
        <v>No</v>
      </c>
      <c r="BQ876" s="100">
        <f>AVERAGE(BH$6:BH876)</f>
        <v>7477.267508610792</v>
      </c>
      <c r="BR876" s="100">
        <f>AVERAGE(BL$6:BL876)</f>
        <v>2076.5315729047074</v>
      </c>
      <c r="BS876" s="100">
        <f>AVERAGE(BM$6:BM876)</f>
        <v>5400.735935706085</v>
      </c>
      <c r="BT876" s="6"/>
      <c r="BU876" s="103">
        <v>871</v>
      </c>
      <c r="BV876" s="103">
        <v>1</v>
      </c>
      <c r="BW876" s="103">
        <v>4</v>
      </c>
      <c r="BX876" s="103">
        <v>2</v>
      </c>
      <c r="BY876" s="104">
        <v>49</v>
      </c>
      <c r="BZ876" s="103">
        <v>9</v>
      </c>
      <c r="CA876" s="103">
        <v>11</v>
      </c>
      <c r="CB876" s="104">
        <v>400</v>
      </c>
      <c r="CC876" s="103">
        <v>10</v>
      </c>
      <c r="CD876" s="104">
        <v>400</v>
      </c>
      <c r="CE876" s="104">
        <v>8800</v>
      </c>
      <c r="CF876" s="104">
        <v>300</v>
      </c>
      <c r="CG876" s="104">
        <v>0</v>
      </c>
      <c r="CH876" s="104">
        <v>730</v>
      </c>
      <c r="CI876" s="104">
        <v>2530</v>
      </c>
      <c r="CJ876" s="104">
        <v>6270</v>
      </c>
      <c r="CK876" s="105">
        <v>0.5</v>
      </c>
      <c r="CL876" s="106" t="s">
        <v>66</v>
      </c>
      <c r="CN876" s="100">
        <f>AVERAGE(CE$6:CE876)</f>
        <v>7537.4282433983926</v>
      </c>
      <c r="CO876" s="100">
        <f>AVERAGE(CI$6:CI876)</f>
        <v>2088.0711825487947</v>
      </c>
      <c r="CP876" s="100">
        <f>AVERAGE(CJ$6:CJ876)</f>
        <v>5449.3570608495984</v>
      </c>
    </row>
    <row r="877" spans="2:94" ht="16" x14ac:dyDescent="0.2">
      <c r="B877" s="103">
        <v>872</v>
      </c>
      <c r="C877" s="103">
        <v>4</v>
      </c>
      <c r="D877" s="103">
        <v>3</v>
      </c>
      <c r="E877" s="103">
        <v>5</v>
      </c>
      <c r="F877" s="104">
        <v>36</v>
      </c>
      <c r="G877" s="103">
        <v>5</v>
      </c>
      <c r="H877" s="103">
        <v>10</v>
      </c>
      <c r="I877" s="104">
        <v>1800</v>
      </c>
      <c r="J877" s="103">
        <v>6</v>
      </c>
      <c r="K877" s="104">
        <v>450</v>
      </c>
      <c r="L877" s="104">
        <v>4950</v>
      </c>
      <c r="M877" s="104">
        <v>500</v>
      </c>
      <c r="N877" s="104">
        <v>0</v>
      </c>
      <c r="O877" s="104">
        <v>456</v>
      </c>
      <c r="P877" s="104">
        <v>1856</v>
      </c>
      <c r="Q877" s="104">
        <v>3094</v>
      </c>
      <c r="R877" s="105">
        <v>0.3</v>
      </c>
      <c r="S877" s="106" t="s">
        <v>66</v>
      </c>
      <c r="U877" s="100">
        <f>AVERAGE(L$6:L877)</f>
        <v>4219.0940366972482</v>
      </c>
      <c r="V877" s="100">
        <f>AVERAGE(P$6:P877)</f>
        <v>1878.1720183486239</v>
      </c>
      <c r="W877" s="100">
        <f>AVERAGE(Q$6:Q877)</f>
        <v>2340.9220183486241</v>
      </c>
      <c r="X877" s="6"/>
      <c r="Z877" s="103">
        <v>872</v>
      </c>
      <c r="AA877" s="103">
        <v>4</v>
      </c>
      <c r="AB877" s="103">
        <v>3</v>
      </c>
      <c r="AC877" s="103">
        <v>1</v>
      </c>
      <c r="AD877" s="104">
        <v>62</v>
      </c>
      <c r="AE877" s="103">
        <v>6</v>
      </c>
      <c r="AF877" s="103">
        <v>7</v>
      </c>
      <c r="AG877" s="104">
        <v>2400</v>
      </c>
      <c r="AH877" s="103">
        <v>3</v>
      </c>
      <c r="AI877" s="104">
        <v>450</v>
      </c>
      <c r="AJ877" s="104">
        <v>4650</v>
      </c>
      <c r="AK877" s="104">
        <v>500</v>
      </c>
      <c r="AL877" s="104">
        <v>0</v>
      </c>
      <c r="AM877" s="104">
        <v>426</v>
      </c>
      <c r="AN877" s="104">
        <v>1376</v>
      </c>
      <c r="AO877" s="104">
        <v>3274</v>
      </c>
      <c r="AP877" s="105">
        <v>0.15</v>
      </c>
      <c r="AQ877" s="106" t="s">
        <v>66</v>
      </c>
      <c r="AS877" s="100">
        <f>AVERAGE(AJ$6:AJ877)</f>
        <v>6128.6697247706425</v>
      </c>
      <c r="AT877" s="100">
        <f>AVERAGE(AN$6:AN877)</f>
        <v>2136.5366972477063</v>
      </c>
      <c r="AU877" s="100">
        <f>AVERAGE(AO$6:AO877)</f>
        <v>3992.1330275229357</v>
      </c>
      <c r="AV877" s="6"/>
      <c r="AX877" s="103">
        <v>872</v>
      </c>
      <c r="AY877" s="103">
        <v>2</v>
      </c>
      <c r="AZ877" s="103">
        <v>4</v>
      </c>
      <c r="BA877" s="103">
        <v>0</v>
      </c>
      <c r="BB877" s="104">
        <v>43</v>
      </c>
      <c r="BC877" s="103">
        <v>7</v>
      </c>
      <c r="BD877" s="103">
        <v>7</v>
      </c>
      <c r="BE877" s="104">
        <v>800</v>
      </c>
      <c r="BF877" s="103">
        <v>5</v>
      </c>
      <c r="BG877" s="104">
        <v>400</v>
      </c>
      <c r="BH877" s="104">
        <v>5200</v>
      </c>
      <c r="BI877" s="104">
        <v>300</v>
      </c>
      <c r="BJ877" s="104">
        <v>0</v>
      </c>
      <c r="BK877" s="104">
        <v>455</v>
      </c>
      <c r="BL877" s="104">
        <v>1505</v>
      </c>
      <c r="BM877" s="104">
        <v>3695</v>
      </c>
      <c r="BN877" s="105">
        <v>0.25</v>
      </c>
      <c r="BO877" s="106" t="str">
        <v>No</v>
      </c>
      <c r="BQ877" s="100">
        <f>AVERAGE(BH$6:BH877)</f>
        <v>7474.6559633027518</v>
      </c>
      <c r="BR877" s="100">
        <f>AVERAGE(BL$6:BL877)</f>
        <v>2075.8761467889908</v>
      </c>
      <c r="BS877" s="100">
        <f>AVERAGE(BM$6:BM877)</f>
        <v>5398.779816513761</v>
      </c>
      <c r="BT877" s="6"/>
      <c r="BU877" s="103">
        <v>872</v>
      </c>
      <c r="BV877" s="103">
        <v>0</v>
      </c>
      <c r="BW877" s="103">
        <v>3</v>
      </c>
      <c r="BX877" s="103">
        <v>3</v>
      </c>
      <c r="BY877" s="104">
        <v>67</v>
      </c>
      <c r="BZ877" s="103">
        <v>6</v>
      </c>
      <c r="CA877" s="103">
        <v>9</v>
      </c>
      <c r="CB877" s="104">
        <v>0</v>
      </c>
      <c r="CC877" s="103">
        <v>9</v>
      </c>
      <c r="CD877" s="104">
        <v>300</v>
      </c>
      <c r="CE877" s="104">
        <v>7500</v>
      </c>
      <c r="CF877" s="104">
        <v>300</v>
      </c>
      <c r="CG877" s="104">
        <v>0</v>
      </c>
      <c r="CH877" s="104">
        <v>843</v>
      </c>
      <c r="CI877" s="104">
        <v>2493</v>
      </c>
      <c r="CJ877" s="104">
        <v>5007</v>
      </c>
      <c r="CK877" s="105">
        <v>0.45</v>
      </c>
      <c r="CL877" s="106" t="s">
        <v>66</v>
      </c>
      <c r="CN877" s="100">
        <f>AVERAGE(CE$6:CE877)</f>
        <v>7537.3853211009173</v>
      </c>
      <c r="CO877" s="100">
        <f>AVERAGE(CI$6:CI877)</f>
        <v>2088.5355504587155</v>
      </c>
      <c r="CP877" s="100">
        <f>AVERAGE(CJ$6:CJ877)</f>
        <v>5448.8497706422022</v>
      </c>
    </row>
    <row r="878" spans="2:94" ht="16" x14ac:dyDescent="0.2">
      <c r="B878" s="103">
        <v>873</v>
      </c>
      <c r="C878" s="103">
        <v>0</v>
      </c>
      <c r="D878" s="103">
        <v>5</v>
      </c>
      <c r="E878" s="103">
        <v>4</v>
      </c>
      <c r="F878" s="104">
        <v>56</v>
      </c>
      <c r="G878" s="103">
        <v>8</v>
      </c>
      <c r="H878" s="103">
        <v>12</v>
      </c>
      <c r="I878" s="104">
        <v>0</v>
      </c>
      <c r="J878" s="103">
        <v>12</v>
      </c>
      <c r="K878" s="104">
        <v>750</v>
      </c>
      <c r="L878" s="104">
        <v>6150</v>
      </c>
      <c r="M878" s="104">
        <v>500</v>
      </c>
      <c r="N878" s="104">
        <v>0</v>
      </c>
      <c r="O878" s="104">
        <v>912</v>
      </c>
      <c r="P878" s="104">
        <v>3212</v>
      </c>
      <c r="Q878" s="104">
        <v>2938</v>
      </c>
      <c r="R878" s="105">
        <v>0.6</v>
      </c>
      <c r="S878" s="106" t="s">
        <v>66</v>
      </c>
      <c r="U878" s="100">
        <f>AVERAGE(L$6:L878)</f>
        <v>4221.3058419243989</v>
      </c>
      <c r="V878" s="100">
        <f>AVERAGE(P$6:P878)</f>
        <v>1879.6998854524627</v>
      </c>
      <c r="W878" s="100">
        <f>AVERAGE(Q$6:Q878)</f>
        <v>2341.6059564719358</v>
      </c>
      <c r="X878" s="6"/>
      <c r="Z878" s="103">
        <v>873</v>
      </c>
      <c r="AA878" s="103">
        <v>1</v>
      </c>
      <c r="AB878" s="103">
        <v>4</v>
      </c>
      <c r="AC878" s="103">
        <v>3</v>
      </c>
      <c r="AD878" s="104">
        <v>63</v>
      </c>
      <c r="AE878" s="103">
        <v>4</v>
      </c>
      <c r="AF878" s="103">
        <v>7</v>
      </c>
      <c r="AG878" s="104">
        <v>600</v>
      </c>
      <c r="AH878" s="103">
        <v>6</v>
      </c>
      <c r="AI878" s="104">
        <v>600</v>
      </c>
      <c r="AJ878" s="104">
        <v>4800</v>
      </c>
      <c r="AK878" s="104">
        <v>500</v>
      </c>
      <c r="AL878" s="104">
        <v>0</v>
      </c>
      <c r="AM878" s="104">
        <v>618</v>
      </c>
      <c r="AN878" s="104">
        <v>2018</v>
      </c>
      <c r="AO878" s="104">
        <v>2782</v>
      </c>
      <c r="AP878" s="105">
        <v>0.3</v>
      </c>
      <c r="AQ878" s="106" t="s">
        <v>66</v>
      </c>
      <c r="AS878" s="100">
        <f>AVERAGE(AJ$6:AJ878)</f>
        <v>6127.1477663230244</v>
      </c>
      <c r="AT878" s="100">
        <f>AVERAGE(AN$6:AN878)</f>
        <v>2136.400916380298</v>
      </c>
      <c r="AU878" s="100">
        <f>AVERAGE(AO$6:AO878)</f>
        <v>3990.7468499427264</v>
      </c>
      <c r="AV878" s="6"/>
      <c r="AX878" s="103">
        <v>873</v>
      </c>
      <c r="AY878" s="103">
        <v>0</v>
      </c>
      <c r="AZ878" s="103">
        <v>4</v>
      </c>
      <c r="BA878" s="103">
        <v>1</v>
      </c>
      <c r="BB878" s="104">
        <v>69</v>
      </c>
      <c r="BC878" s="103">
        <v>6</v>
      </c>
      <c r="BD878" s="103">
        <v>7</v>
      </c>
      <c r="BE878" s="104">
        <v>0</v>
      </c>
      <c r="BF878" s="103">
        <v>7</v>
      </c>
      <c r="BG878" s="104">
        <v>400</v>
      </c>
      <c r="BH878" s="104">
        <v>6000</v>
      </c>
      <c r="BI878" s="104">
        <v>300</v>
      </c>
      <c r="BJ878" s="104">
        <v>0</v>
      </c>
      <c r="BK878" s="104">
        <v>723</v>
      </c>
      <c r="BL878" s="104">
        <v>2073</v>
      </c>
      <c r="BM878" s="104">
        <v>3927</v>
      </c>
      <c r="BN878" s="105">
        <v>0.35</v>
      </c>
      <c r="BO878" s="106" t="str">
        <v>No</v>
      </c>
      <c r="BQ878" s="100">
        <f>AVERAGE(BH$6:BH878)</f>
        <v>7472.9667812142043</v>
      </c>
      <c r="BR878" s="100">
        <f>AVERAGE(BL$6:BL878)</f>
        <v>2075.8728522336769</v>
      </c>
      <c r="BS878" s="100">
        <f>AVERAGE(BM$6:BM878)</f>
        <v>5397.0939289805265</v>
      </c>
      <c r="BT878" s="6"/>
      <c r="BU878" s="103">
        <v>873</v>
      </c>
      <c r="BV878" s="103">
        <v>3</v>
      </c>
      <c r="BW878" s="103">
        <v>2</v>
      </c>
      <c r="BX878" s="103">
        <v>4</v>
      </c>
      <c r="BY878" s="104">
        <v>14</v>
      </c>
      <c r="BZ878" s="103">
        <v>6</v>
      </c>
      <c r="CA878" s="103">
        <v>10</v>
      </c>
      <c r="CB878" s="104">
        <v>1200</v>
      </c>
      <c r="CC878" s="103">
        <v>7</v>
      </c>
      <c r="CD878" s="104">
        <v>200</v>
      </c>
      <c r="CE878" s="104">
        <v>7000</v>
      </c>
      <c r="CF878" s="104">
        <v>300</v>
      </c>
      <c r="CG878" s="104">
        <v>0</v>
      </c>
      <c r="CH878" s="104">
        <v>338</v>
      </c>
      <c r="CI878" s="104">
        <v>1688</v>
      </c>
      <c r="CJ878" s="104">
        <v>5312</v>
      </c>
      <c r="CK878" s="105">
        <v>0.35</v>
      </c>
      <c r="CL878" s="106" t="s">
        <v>66</v>
      </c>
      <c r="CN878" s="100">
        <f>AVERAGE(CE$6:CE878)</f>
        <v>7536.7697594501715</v>
      </c>
      <c r="CO878" s="100">
        <f>AVERAGE(CI$6:CI878)</f>
        <v>2088.0767468499425</v>
      </c>
      <c r="CP878" s="100">
        <f>AVERAGE(CJ$6:CJ878)</f>
        <v>5448.6930126002289</v>
      </c>
    </row>
    <row r="879" spans="2:94" ht="16" x14ac:dyDescent="0.2">
      <c r="B879" s="103">
        <v>874</v>
      </c>
      <c r="C879" s="103">
        <v>5</v>
      </c>
      <c r="D879" s="103">
        <v>3</v>
      </c>
      <c r="E879" s="103">
        <v>3</v>
      </c>
      <c r="F879" s="104">
        <v>40</v>
      </c>
      <c r="G879" s="103">
        <v>8</v>
      </c>
      <c r="H879" s="103">
        <v>11</v>
      </c>
      <c r="I879" s="104">
        <v>2250</v>
      </c>
      <c r="J879" s="103">
        <v>6</v>
      </c>
      <c r="K879" s="104">
        <v>450</v>
      </c>
      <c r="L879" s="104">
        <v>5400</v>
      </c>
      <c r="M879" s="104">
        <v>500</v>
      </c>
      <c r="N879" s="104">
        <v>0</v>
      </c>
      <c r="O879" s="104">
        <v>480</v>
      </c>
      <c r="P879" s="104">
        <v>1880</v>
      </c>
      <c r="Q879" s="104">
        <v>3520</v>
      </c>
      <c r="R879" s="105">
        <v>0.3</v>
      </c>
      <c r="S879" s="106" t="s">
        <v>66</v>
      </c>
      <c r="U879" s="100">
        <f>AVERAGE(L$6:L879)</f>
        <v>4222.6544622425627</v>
      </c>
      <c r="V879" s="100">
        <f>AVERAGE(P$6:P879)</f>
        <v>1879.700228832952</v>
      </c>
      <c r="W879" s="100">
        <f>AVERAGE(Q$6:Q879)</f>
        <v>2342.9542334096109</v>
      </c>
      <c r="X879" s="6"/>
      <c r="Z879" s="103">
        <v>874</v>
      </c>
      <c r="AA879" s="103">
        <v>4</v>
      </c>
      <c r="AB879" s="103">
        <v>5</v>
      </c>
      <c r="AC879" s="103">
        <v>0</v>
      </c>
      <c r="AD879" s="104">
        <v>59</v>
      </c>
      <c r="AE879" s="103">
        <v>9</v>
      </c>
      <c r="AF879" s="103">
        <v>9</v>
      </c>
      <c r="AG879" s="104">
        <v>2400</v>
      </c>
      <c r="AH879" s="103">
        <v>5</v>
      </c>
      <c r="AI879" s="104">
        <v>750</v>
      </c>
      <c r="AJ879" s="104">
        <v>6150</v>
      </c>
      <c r="AK879" s="104">
        <v>500</v>
      </c>
      <c r="AL879" s="104">
        <v>0</v>
      </c>
      <c r="AM879" s="104">
        <v>535</v>
      </c>
      <c r="AN879" s="104">
        <v>1785</v>
      </c>
      <c r="AO879" s="104">
        <v>4365</v>
      </c>
      <c r="AP879" s="105">
        <v>0.25</v>
      </c>
      <c r="AQ879" s="106" t="s">
        <v>66</v>
      </c>
      <c r="AS879" s="100">
        <f>AVERAGE(AJ$6:AJ879)</f>
        <v>6127.173913043478</v>
      </c>
      <c r="AT879" s="100">
        <f>AVERAGE(AN$6:AN879)</f>
        <v>2135.9988558352402</v>
      </c>
      <c r="AU879" s="100">
        <f>AVERAGE(AO$6:AO879)</f>
        <v>3991.1750572082378</v>
      </c>
      <c r="AV879" s="6"/>
      <c r="AX879" s="103">
        <v>874</v>
      </c>
      <c r="AY879" s="103">
        <v>2</v>
      </c>
      <c r="AZ879" s="103">
        <v>3</v>
      </c>
      <c r="BA879" s="103">
        <v>1</v>
      </c>
      <c r="BB879" s="104">
        <v>36</v>
      </c>
      <c r="BC879" s="103">
        <v>6</v>
      </c>
      <c r="BD879" s="103">
        <v>7</v>
      </c>
      <c r="BE879" s="104">
        <v>800</v>
      </c>
      <c r="BF879" s="103">
        <v>5</v>
      </c>
      <c r="BG879" s="104">
        <v>300</v>
      </c>
      <c r="BH879" s="104">
        <v>5100</v>
      </c>
      <c r="BI879" s="104">
        <v>300</v>
      </c>
      <c r="BJ879" s="104">
        <v>0</v>
      </c>
      <c r="BK879" s="104">
        <v>420</v>
      </c>
      <c r="BL879" s="104">
        <v>1470</v>
      </c>
      <c r="BM879" s="104">
        <v>3630</v>
      </c>
      <c r="BN879" s="105">
        <v>0.25</v>
      </c>
      <c r="BO879" s="106" t="str">
        <v>No</v>
      </c>
      <c r="BQ879" s="100">
        <f>AVERAGE(BH$6:BH879)</f>
        <v>7470.2517162471395</v>
      </c>
      <c r="BR879" s="100">
        <f>AVERAGE(BL$6:BL879)</f>
        <v>2075.1796338672771</v>
      </c>
      <c r="BS879" s="100">
        <f>AVERAGE(BM$6:BM879)</f>
        <v>5395.0720823798629</v>
      </c>
      <c r="BT879" s="6"/>
      <c r="BU879" s="103">
        <v>874</v>
      </c>
      <c r="BV879" s="103">
        <v>4</v>
      </c>
      <c r="BW879" s="103">
        <v>4</v>
      </c>
      <c r="BX879" s="103">
        <v>3</v>
      </c>
      <c r="BY879" s="104">
        <v>39</v>
      </c>
      <c r="BZ879" s="103">
        <v>10</v>
      </c>
      <c r="CA879" s="103">
        <v>13</v>
      </c>
      <c r="CB879" s="104">
        <v>1600</v>
      </c>
      <c r="CC879" s="103">
        <v>9</v>
      </c>
      <c r="CD879" s="104">
        <v>400</v>
      </c>
      <c r="CE879" s="104">
        <v>9200</v>
      </c>
      <c r="CF879" s="104">
        <v>300</v>
      </c>
      <c r="CG879" s="104">
        <v>0</v>
      </c>
      <c r="CH879" s="104">
        <v>591</v>
      </c>
      <c r="CI879" s="104">
        <v>2241</v>
      </c>
      <c r="CJ879" s="104">
        <v>6959</v>
      </c>
      <c r="CK879" s="105">
        <v>0.45</v>
      </c>
      <c r="CL879" s="106" t="s">
        <v>66</v>
      </c>
      <c r="CN879" s="100">
        <f>AVERAGE(CE$6:CE879)</f>
        <v>7538.6727688787187</v>
      </c>
      <c r="CO879" s="100">
        <f>AVERAGE(CI$6:CI879)</f>
        <v>2088.2517162471395</v>
      </c>
      <c r="CP879" s="100">
        <f>AVERAGE(CJ$6:CJ879)</f>
        <v>5450.4210526315792</v>
      </c>
    </row>
    <row r="880" spans="2:94" ht="16" x14ac:dyDescent="0.2">
      <c r="B880" s="103">
        <v>875</v>
      </c>
      <c r="C880" s="103">
        <v>2</v>
      </c>
      <c r="D880" s="103">
        <v>1</v>
      </c>
      <c r="E880" s="103">
        <v>0</v>
      </c>
      <c r="F880" s="104">
        <v>49</v>
      </c>
      <c r="G880" s="103">
        <v>5</v>
      </c>
      <c r="H880" s="103">
        <v>5</v>
      </c>
      <c r="I880" s="104">
        <v>900</v>
      </c>
      <c r="J880" s="103">
        <v>3</v>
      </c>
      <c r="K880" s="104">
        <v>150</v>
      </c>
      <c r="L880" s="104">
        <v>2400</v>
      </c>
      <c r="M880" s="104">
        <v>500</v>
      </c>
      <c r="N880" s="104">
        <v>0</v>
      </c>
      <c r="O880" s="104">
        <v>387</v>
      </c>
      <c r="P880" s="104">
        <v>1337</v>
      </c>
      <c r="Q880" s="104">
        <v>1063</v>
      </c>
      <c r="R880" s="105">
        <v>0.15</v>
      </c>
      <c r="S880" s="106" t="s">
        <v>66</v>
      </c>
      <c r="U880" s="100">
        <f>AVERAGE(L$6:L880)</f>
        <v>4220.5714285714284</v>
      </c>
      <c r="V880" s="100">
        <f>AVERAGE(P$6:P880)</f>
        <v>1879.08</v>
      </c>
      <c r="W880" s="100">
        <f>AVERAGE(Q$6:Q880)</f>
        <v>2341.4914285714285</v>
      </c>
      <c r="X880" s="6"/>
      <c r="Z880" s="103">
        <v>875</v>
      </c>
      <c r="AA880" s="103">
        <v>4</v>
      </c>
      <c r="AB880" s="103">
        <v>4</v>
      </c>
      <c r="AC880" s="103">
        <v>1</v>
      </c>
      <c r="AD880" s="104">
        <v>47</v>
      </c>
      <c r="AE880" s="103">
        <v>9</v>
      </c>
      <c r="AF880" s="103">
        <v>10</v>
      </c>
      <c r="AG880" s="104">
        <v>2400</v>
      </c>
      <c r="AH880" s="103">
        <v>6</v>
      </c>
      <c r="AI880" s="104">
        <v>600</v>
      </c>
      <c r="AJ880" s="104">
        <v>6600</v>
      </c>
      <c r="AK880" s="104">
        <v>500</v>
      </c>
      <c r="AL880" s="104">
        <v>0</v>
      </c>
      <c r="AM880" s="104">
        <v>522</v>
      </c>
      <c r="AN880" s="104">
        <v>1922</v>
      </c>
      <c r="AO880" s="104">
        <v>4678</v>
      </c>
      <c r="AP880" s="105">
        <v>0.3</v>
      </c>
      <c r="AQ880" s="106" t="s">
        <v>66</v>
      </c>
      <c r="AS880" s="100">
        <f>AVERAGE(AJ$6:AJ880)</f>
        <v>6127.7142857142853</v>
      </c>
      <c r="AT880" s="100">
        <f>AVERAGE(AN$6:AN880)</f>
        <v>2135.7542857142857</v>
      </c>
      <c r="AU880" s="100">
        <f>AVERAGE(AO$6:AO880)</f>
        <v>3991.96</v>
      </c>
      <c r="AV880" s="6"/>
      <c r="AX880" s="103">
        <v>875</v>
      </c>
      <c r="AY880" s="103">
        <v>4</v>
      </c>
      <c r="AZ880" s="103">
        <v>3</v>
      </c>
      <c r="BA880" s="103">
        <v>3</v>
      </c>
      <c r="BB880" s="104">
        <v>72</v>
      </c>
      <c r="BC880" s="103">
        <v>6</v>
      </c>
      <c r="BD880" s="103">
        <v>9</v>
      </c>
      <c r="BE880" s="104">
        <v>1600</v>
      </c>
      <c r="BF880" s="103">
        <v>5</v>
      </c>
      <c r="BG880" s="104">
        <v>300</v>
      </c>
      <c r="BH880" s="104">
        <v>5900</v>
      </c>
      <c r="BI880" s="104">
        <v>300</v>
      </c>
      <c r="BJ880" s="104">
        <v>0</v>
      </c>
      <c r="BK880" s="104">
        <v>600</v>
      </c>
      <c r="BL880" s="104">
        <v>1650</v>
      </c>
      <c r="BM880" s="104">
        <v>4250</v>
      </c>
      <c r="BN880" s="105">
        <v>0.25</v>
      </c>
      <c r="BO880" s="106" t="str">
        <v>No</v>
      </c>
      <c r="BQ880" s="100">
        <f>AVERAGE(BH$6:BH880)</f>
        <v>7468.4571428571426</v>
      </c>
      <c r="BR880" s="100">
        <f>AVERAGE(BL$6:BL880)</f>
        <v>2074.6937142857141</v>
      </c>
      <c r="BS880" s="100">
        <f>AVERAGE(BM$6:BM880)</f>
        <v>5393.7634285714284</v>
      </c>
      <c r="BT880" s="6"/>
      <c r="BU880" s="103">
        <v>875</v>
      </c>
      <c r="BV880" s="103">
        <v>3</v>
      </c>
      <c r="BW880" s="103">
        <v>3</v>
      </c>
      <c r="BX880" s="103">
        <v>2</v>
      </c>
      <c r="BY880" s="104">
        <v>46</v>
      </c>
      <c r="BZ880" s="103">
        <v>7</v>
      </c>
      <c r="CA880" s="103">
        <v>9</v>
      </c>
      <c r="CB880" s="104">
        <v>1200</v>
      </c>
      <c r="CC880" s="103">
        <v>6</v>
      </c>
      <c r="CD880" s="104">
        <v>300</v>
      </c>
      <c r="CE880" s="104">
        <v>6300</v>
      </c>
      <c r="CF880" s="104">
        <v>300</v>
      </c>
      <c r="CG880" s="104">
        <v>0</v>
      </c>
      <c r="CH880" s="104">
        <v>516</v>
      </c>
      <c r="CI880" s="104">
        <v>1716</v>
      </c>
      <c r="CJ880" s="104">
        <v>4584</v>
      </c>
      <c r="CK880" s="105">
        <v>0.3</v>
      </c>
      <c r="CL880" s="106" t="s">
        <v>66</v>
      </c>
      <c r="CN880" s="100">
        <f>AVERAGE(CE$6:CE880)</f>
        <v>7537.2571428571428</v>
      </c>
      <c r="CO880" s="100">
        <f>AVERAGE(CI$6:CI880)</f>
        <v>2087.8262857142859</v>
      </c>
      <c r="CP880" s="100">
        <f>AVERAGE(CJ$6:CJ880)</f>
        <v>5449.4308571428573</v>
      </c>
    </row>
    <row r="881" spans="2:94" ht="16" x14ac:dyDescent="0.2">
      <c r="B881" s="103">
        <v>876</v>
      </c>
      <c r="C881" s="103">
        <v>3</v>
      </c>
      <c r="D881" s="103">
        <v>2</v>
      </c>
      <c r="E881" s="103">
        <v>2</v>
      </c>
      <c r="F881" s="104">
        <v>44</v>
      </c>
      <c r="G881" s="103">
        <v>4</v>
      </c>
      <c r="H881" s="103">
        <v>6</v>
      </c>
      <c r="I881" s="104">
        <v>1350</v>
      </c>
      <c r="J881" s="103">
        <v>3</v>
      </c>
      <c r="K881" s="104">
        <v>300</v>
      </c>
      <c r="L881" s="104">
        <v>3000</v>
      </c>
      <c r="M881" s="104">
        <v>500</v>
      </c>
      <c r="N881" s="104">
        <v>0</v>
      </c>
      <c r="O881" s="104">
        <v>372</v>
      </c>
      <c r="P881" s="104">
        <v>1322</v>
      </c>
      <c r="Q881" s="104">
        <v>1678</v>
      </c>
      <c r="R881" s="105">
        <v>0.15</v>
      </c>
      <c r="S881" s="106" t="s">
        <v>66</v>
      </c>
      <c r="U881" s="100">
        <f>AVERAGE(L$6:L881)</f>
        <v>4219.178082191781</v>
      </c>
      <c r="V881" s="100">
        <f>AVERAGE(P$6:P881)</f>
        <v>1878.4440639269405</v>
      </c>
      <c r="W881" s="100">
        <f>AVERAGE(Q$6:Q881)</f>
        <v>2340.73401826484</v>
      </c>
      <c r="X881" s="6"/>
      <c r="Z881" s="103">
        <v>876</v>
      </c>
      <c r="AA881" s="103">
        <v>3</v>
      </c>
      <c r="AB881" s="103">
        <v>4</v>
      </c>
      <c r="AC881" s="103">
        <v>3</v>
      </c>
      <c r="AD881" s="104">
        <v>22</v>
      </c>
      <c r="AE881" s="103">
        <v>6</v>
      </c>
      <c r="AF881" s="103">
        <v>9</v>
      </c>
      <c r="AG881" s="104">
        <v>1800</v>
      </c>
      <c r="AH881" s="103">
        <v>6</v>
      </c>
      <c r="AI881" s="104">
        <v>600</v>
      </c>
      <c r="AJ881" s="104">
        <v>6000</v>
      </c>
      <c r="AK881" s="104">
        <v>500</v>
      </c>
      <c r="AL881" s="104">
        <v>0</v>
      </c>
      <c r="AM881" s="104">
        <v>372</v>
      </c>
      <c r="AN881" s="104">
        <v>1772</v>
      </c>
      <c r="AO881" s="104">
        <v>4228</v>
      </c>
      <c r="AP881" s="105">
        <v>0.3</v>
      </c>
      <c r="AQ881" s="106" t="s">
        <v>66</v>
      </c>
      <c r="AS881" s="100">
        <f>AVERAGE(AJ$6:AJ881)</f>
        <v>6127.5684931506848</v>
      </c>
      <c r="AT881" s="100">
        <f>AVERAGE(AN$6:AN881)</f>
        <v>2135.3390410958905</v>
      </c>
      <c r="AU881" s="100">
        <f>AVERAGE(AO$6:AO881)</f>
        <v>3992.2294520547944</v>
      </c>
      <c r="AV881" s="6"/>
      <c r="AX881" s="103">
        <v>876</v>
      </c>
      <c r="AY881" s="103">
        <v>5</v>
      </c>
      <c r="AZ881" s="103">
        <v>2</v>
      </c>
      <c r="BA881" s="103">
        <v>2</v>
      </c>
      <c r="BB881" s="104">
        <v>61</v>
      </c>
      <c r="BC881" s="103">
        <v>6</v>
      </c>
      <c r="BD881" s="103">
        <v>8</v>
      </c>
      <c r="BE881" s="104">
        <v>2000</v>
      </c>
      <c r="BF881" s="103">
        <v>3</v>
      </c>
      <c r="BG881" s="104">
        <v>200</v>
      </c>
      <c r="BH881" s="104">
        <v>4600</v>
      </c>
      <c r="BI881" s="104">
        <v>300</v>
      </c>
      <c r="BJ881" s="104">
        <v>0</v>
      </c>
      <c r="BK881" s="104">
        <v>423</v>
      </c>
      <c r="BL881" s="104">
        <v>1173</v>
      </c>
      <c r="BM881" s="104">
        <v>3427</v>
      </c>
      <c r="BN881" s="105">
        <v>0.15</v>
      </c>
      <c r="BO881" s="106" t="str">
        <v>No</v>
      </c>
      <c r="BQ881" s="100">
        <f>AVERAGE(BH$6:BH881)</f>
        <v>7465.1826484018266</v>
      </c>
      <c r="BR881" s="100">
        <f>AVERAGE(BL$6:BL881)</f>
        <v>2073.6643835616437</v>
      </c>
      <c r="BS881" s="100">
        <f>AVERAGE(BM$6:BM881)</f>
        <v>5391.5182648401824</v>
      </c>
      <c r="BT881" s="6"/>
      <c r="BU881" s="103">
        <v>876</v>
      </c>
      <c r="BV881" s="103">
        <v>3</v>
      </c>
      <c r="BW881" s="103">
        <v>2</v>
      </c>
      <c r="BX881" s="103">
        <v>3</v>
      </c>
      <c r="BY881" s="104">
        <v>40</v>
      </c>
      <c r="BZ881" s="103">
        <v>7</v>
      </c>
      <c r="CA881" s="103">
        <v>10</v>
      </c>
      <c r="CB881" s="104">
        <v>1200</v>
      </c>
      <c r="CC881" s="103">
        <v>7</v>
      </c>
      <c r="CD881" s="104">
        <v>200</v>
      </c>
      <c r="CE881" s="104">
        <v>7000</v>
      </c>
      <c r="CF881" s="104">
        <v>300</v>
      </c>
      <c r="CG881" s="104">
        <v>0</v>
      </c>
      <c r="CH881" s="104">
        <v>520</v>
      </c>
      <c r="CI881" s="104">
        <v>1870</v>
      </c>
      <c r="CJ881" s="104">
        <v>5130</v>
      </c>
      <c r="CK881" s="105">
        <v>0.35</v>
      </c>
      <c r="CL881" s="106" t="s">
        <v>66</v>
      </c>
      <c r="CN881" s="100">
        <f>AVERAGE(CE$6:CE881)</f>
        <v>7536.6438356164381</v>
      </c>
      <c r="CO881" s="100">
        <f>AVERAGE(CI$6:CI881)</f>
        <v>2087.577625570776</v>
      </c>
      <c r="CP881" s="100">
        <f>AVERAGE(CJ$6:CJ881)</f>
        <v>5449.066210045662</v>
      </c>
    </row>
    <row r="882" spans="2:94" ht="16" x14ac:dyDescent="0.2">
      <c r="B882" s="103">
        <v>877</v>
      </c>
      <c r="C882" s="103">
        <v>0</v>
      </c>
      <c r="D882" s="103">
        <v>2</v>
      </c>
      <c r="E882" s="103">
        <v>1</v>
      </c>
      <c r="F882" s="104">
        <v>42</v>
      </c>
      <c r="G882" s="103">
        <v>7</v>
      </c>
      <c r="H882" s="103">
        <v>8</v>
      </c>
      <c r="I882" s="104">
        <v>0</v>
      </c>
      <c r="J882" s="103">
        <v>8</v>
      </c>
      <c r="K882" s="104">
        <v>300</v>
      </c>
      <c r="L882" s="104">
        <v>3900</v>
      </c>
      <c r="M882" s="104">
        <v>500</v>
      </c>
      <c r="N882" s="104">
        <v>0</v>
      </c>
      <c r="O882" s="104">
        <v>576</v>
      </c>
      <c r="P882" s="104">
        <v>2276</v>
      </c>
      <c r="Q882" s="104">
        <v>1624</v>
      </c>
      <c r="R882" s="105">
        <v>0.4</v>
      </c>
      <c r="S882" s="106" t="s">
        <v>66</v>
      </c>
      <c r="U882" s="100">
        <f>AVERAGE(L$6:L882)</f>
        <v>4218.8141391106046</v>
      </c>
      <c r="V882" s="100">
        <f>AVERAGE(P$6:P882)</f>
        <v>1878.897377423033</v>
      </c>
      <c r="W882" s="100">
        <f>AVERAGE(Q$6:Q882)</f>
        <v>2339.9167616875711</v>
      </c>
      <c r="X882" s="6"/>
      <c r="Z882" s="103">
        <v>877</v>
      </c>
      <c r="AA882" s="103">
        <v>4</v>
      </c>
      <c r="AB882" s="103">
        <v>3</v>
      </c>
      <c r="AC882" s="103">
        <v>2</v>
      </c>
      <c r="AD882" s="104">
        <v>69</v>
      </c>
      <c r="AE882" s="103">
        <v>8</v>
      </c>
      <c r="AF882" s="103">
        <v>10</v>
      </c>
      <c r="AG882" s="104">
        <v>2400</v>
      </c>
      <c r="AH882" s="103">
        <v>6</v>
      </c>
      <c r="AI882" s="104">
        <v>450</v>
      </c>
      <c r="AJ882" s="104">
        <v>6450</v>
      </c>
      <c r="AK882" s="104">
        <v>500</v>
      </c>
      <c r="AL882" s="104">
        <v>0</v>
      </c>
      <c r="AM882" s="104">
        <v>654</v>
      </c>
      <c r="AN882" s="104">
        <v>2054</v>
      </c>
      <c r="AO882" s="104">
        <v>4396</v>
      </c>
      <c r="AP882" s="105">
        <v>0.3</v>
      </c>
      <c r="AQ882" s="106" t="s">
        <v>66</v>
      </c>
      <c r="AS882" s="100">
        <f>AVERAGE(AJ$6:AJ882)</f>
        <v>6127.9361459521097</v>
      </c>
      <c r="AT882" s="100">
        <f>AVERAGE(AN$6:AN882)</f>
        <v>2135.2462941847207</v>
      </c>
      <c r="AU882" s="100">
        <f>AVERAGE(AO$6:AO882)</f>
        <v>3992.689851767389</v>
      </c>
      <c r="AV882" s="6"/>
      <c r="AX882" s="103">
        <v>877</v>
      </c>
      <c r="AY882" s="103">
        <v>2</v>
      </c>
      <c r="AZ882" s="103">
        <v>4</v>
      </c>
      <c r="BA882" s="103">
        <v>0</v>
      </c>
      <c r="BB882" s="104">
        <v>54</v>
      </c>
      <c r="BC882" s="103">
        <v>9</v>
      </c>
      <c r="BD882" s="103">
        <v>9</v>
      </c>
      <c r="BE882" s="104">
        <v>800</v>
      </c>
      <c r="BF882" s="103">
        <v>7</v>
      </c>
      <c r="BG882" s="104">
        <v>400</v>
      </c>
      <c r="BH882" s="104">
        <v>6800</v>
      </c>
      <c r="BI882" s="104">
        <v>300</v>
      </c>
      <c r="BJ882" s="104">
        <v>0</v>
      </c>
      <c r="BK882" s="104">
        <v>618</v>
      </c>
      <c r="BL882" s="104">
        <v>1968</v>
      </c>
      <c r="BM882" s="104">
        <v>4832</v>
      </c>
      <c r="BN882" s="105">
        <v>0.35</v>
      </c>
      <c r="BO882" s="106" t="str">
        <v>No</v>
      </c>
      <c r="BQ882" s="100">
        <f>AVERAGE(BH$6:BH882)</f>
        <v>7464.4241733181298</v>
      </c>
      <c r="BR882" s="100">
        <f>AVERAGE(BL$6:BL882)</f>
        <v>2073.5438996579246</v>
      </c>
      <c r="BS882" s="100">
        <f>AVERAGE(BM$6:BM882)</f>
        <v>5390.8802736602056</v>
      </c>
      <c r="BT882" s="6"/>
      <c r="BU882" s="103">
        <v>877</v>
      </c>
      <c r="BV882" s="103">
        <v>3</v>
      </c>
      <c r="BW882" s="103">
        <v>1</v>
      </c>
      <c r="BX882" s="103">
        <v>3</v>
      </c>
      <c r="BY882" s="104">
        <v>65</v>
      </c>
      <c r="BZ882" s="103">
        <v>10</v>
      </c>
      <c r="CA882" s="103">
        <v>13</v>
      </c>
      <c r="CB882" s="104">
        <v>1200</v>
      </c>
      <c r="CC882" s="103">
        <v>10</v>
      </c>
      <c r="CD882" s="104">
        <v>100</v>
      </c>
      <c r="CE882" s="104">
        <v>9300</v>
      </c>
      <c r="CF882" s="104">
        <v>300</v>
      </c>
      <c r="CG882" s="104">
        <v>0</v>
      </c>
      <c r="CH882" s="104">
        <v>890</v>
      </c>
      <c r="CI882" s="104">
        <v>2690</v>
      </c>
      <c r="CJ882" s="104">
        <v>6610</v>
      </c>
      <c r="CK882" s="105">
        <v>0.5</v>
      </c>
      <c r="CL882" s="106" t="s">
        <v>66</v>
      </c>
      <c r="CN882" s="100">
        <f>AVERAGE(CE$6:CE882)</f>
        <v>7538.6545039908779</v>
      </c>
      <c r="CO882" s="100">
        <f>AVERAGE(CI$6:CI882)</f>
        <v>2088.2645381984034</v>
      </c>
      <c r="CP882" s="100">
        <f>AVERAGE(CJ$6:CJ882)</f>
        <v>5450.389965792474</v>
      </c>
    </row>
    <row r="883" spans="2:94" ht="16" x14ac:dyDescent="0.2">
      <c r="B883" s="103">
        <v>878</v>
      </c>
      <c r="C883" s="103">
        <v>5</v>
      </c>
      <c r="D883" s="103">
        <v>3</v>
      </c>
      <c r="E883" s="103">
        <v>3</v>
      </c>
      <c r="F883" s="104">
        <v>18</v>
      </c>
      <c r="G883" s="103">
        <v>6</v>
      </c>
      <c r="H883" s="103">
        <v>9</v>
      </c>
      <c r="I883" s="104">
        <v>2250</v>
      </c>
      <c r="J883" s="103">
        <v>4</v>
      </c>
      <c r="K883" s="104">
        <v>450</v>
      </c>
      <c r="L883" s="104">
        <v>4500</v>
      </c>
      <c r="M883" s="104">
        <v>500</v>
      </c>
      <c r="N883" s="104">
        <v>0</v>
      </c>
      <c r="O883" s="104">
        <v>312</v>
      </c>
      <c r="P883" s="104">
        <v>1412</v>
      </c>
      <c r="Q883" s="104">
        <v>3088</v>
      </c>
      <c r="R883" s="105">
        <v>0.2</v>
      </c>
      <c r="S883" s="106" t="s">
        <v>66</v>
      </c>
      <c r="U883" s="100">
        <f>AVERAGE(L$6:L883)</f>
        <v>4219.1343963553527</v>
      </c>
      <c r="V883" s="100">
        <f>AVERAGE(P$6:P883)</f>
        <v>1878.3656036446469</v>
      </c>
      <c r="W883" s="100">
        <f>AVERAGE(Q$6:Q883)</f>
        <v>2340.7687927107063</v>
      </c>
      <c r="X883" s="6"/>
      <c r="Z883" s="103">
        <v>878</v>
      </c>
      <c r="AA883" s="103">
        <v>0</v>
      </c>
      <c r="AB883" s="103">
        <v>5</v>
      </c>
      <c r="AC883" s="103">
        <v>4</v>
      </c>
      <c r="AD883" s="104">
        <v>45</v>
      </c>
      <c r="AE883" s="103">
        <v>8</v>
      </c>
      <c r="AF883" s="103">
        <v>12</v>
      </c>
      <c r="AG883" s="104">
        <v>0</v>
      </c>
      <c r="AH883" s="103">
        <v>12</v>
      </c>
      <c r="AI883" s="104">
        <v>750</v>
      </c>
      <c r="AJ883" s="104">
        <v>7950</v>
      </c>
      <c r="AK883" s="104">
        <v>500</v>
      </c>
      <c r="AL883" s="104">
        <v>0</v>
      </c>
      <c r="AM883" s="104">
        <v>780</v>
      </c>
      <c r="AN883" s="104">
        <v>3080</v>
      </c>
      <c r="AO883" s="104">
        <v>4870</v>
      </c>
      <c r="AP883" s="105">
        <v>0.6</v>
      </c>
      <c r="AQ883" s="106" t="s">
        <v>66</v>
      </c>
      <c r="AS883" s="100">
        <f>AVERAGE(AJ$6:AJ883)</f>
        <v>6130.01138952164</v>
      </c>
      <c r="AT883" s="100">
        <f>AVERAGE(AN$6:AN883)</f>
        <v>2136.3223234624147</v>
      </c>
      <c r="AU883" s="100">
        <f>AVERAGE(AO$6:AO883)</f>
        <v>3993.6890660592253</v>
      </c>
      <c r="AV883" s="6"/>
      <c r="AX883" s="103">
        <v>878</v>
      </c>
      <c r="AY883" s="103">
        <v>4</v>
      </c>
      <c r="AZ883" s="103">
        <v>5</v>
      </c>
      <c r="BA883" s="103">
        <v>0</v>
      </c>
      <c r="BB883" s="104">
        <v>63</v>
      </c>
      <c r="BC883" s="103">
        <v>8</v>
      </c>
      <c r="BD883" s="103">
        <v>8</v>
      </c>
      <c r="BE883" s="104">
        <v>1600</v>
      </c>
      <c r="BF883" s="103">
        <v>4</v>
      </c>
      <c r="BG883" s="104">
        <v>500</v>
      </c>
      <c r="BH883" s="104">
        <v>5300</v>
      </c>
      <c r="BI883" s="104">
        <v>300</v>
      </c>
      <c r="BJ883" s="104">
        <v>0</v>
      </c>
      <c r="BK883" s="104">
        <v>492</v>
      </c>
      <c r="BL883" s="104">
        <v>1392</v>
      </c>
      <c r="BM883" s="104">
        <v>3908</v>
      </c>
      <c r="BN883" s="105">
        <v>0.2</v>
      </c>
      <c r="BO883" s="106" t="str">
        <v>No</v>
      </c>
      <c r="BQ883" s="100">
        <f>AVERAGE(BH$6:BH883)</f>
        <v>7461.9589977220958</v>
      </c>
      <c r="BR883" s="100">
        <f>AVERAGE(BL$6:BL883)</f>
        <v>2072.7676537585421</v>
      </c>
      <c r="BS883" s="100">
        <f>AVERAGE(BM$6:BM883)</f>
        <v>5389.1913439635537</v>
      </c>
      <c r="BT883" s="6"/>
      <c r="BU883" s="103">
        <v>878</v>
      </c>
      <c r="BV883" s="103">
        <v>5</v>
      </c>
      <c r="BW883" s="103">
        <v>2</v>
      </c>
      <c r="BX883" s="103">
        <v>1</v>
      </c>
      <c r="BY883" s="104">
        <v>34</v>
      </c>
      <c r="BZ883" s="103">
        <v>8</v>
      </c>
      <c r="CA883" s="103">
        <v>9</v>
      </c>
      <c r="CB883" s="104">
        <v>2000</v>
      </c>
      <c r="CC883" s="103">
        <v>4</v>
      </c>
      <c r="CD883" s="104">
        <v>200</v>
      </c>
      <c r="CE883" s="104">
        <v>5400</v>
      </c>
      <c r="CF883" s="104">
        <v>300</v>
      </c>
      <c r="CG883" s="104">
        <v>0</v>
      </c>
      <c r="CH883" s="104">
        <v>376</v>
      </c>
      <c r="CI883" s="104">
        <v>1276</v>
      </c>
      <c r="CJ883" s="104">
        <v>4124</v>
      </c>
      <c r="CK883" s="105">
        <v>0.2</v>
      </c>
      <c r="CL883" s="106" t="s">
        <v>66</v>
      </c>
      <c r="CN883" s="100">
        <f>AVERAGE(CE$6:CE883)</f>
        <v>7536.2186788154895</v>
      </c>
      <c r="CO883" s="100">
        <f>AVERAGE(CI$6:CI883)</f>
        <v>2087.3394077448747</v>
      </c>
      <c r="CP883" s="100">
        <f>AVERAGE(CJ$6:CJ883)</f>
        <v>5448.8792710706148</v>
      </c>
    </row>
    <row r="884" spans="2:94" ht="16" x14ac:dyDescent="0.2">
      <c r="B884" s="103">
        <v>879</v>
      </c>
      <c r="C884" s="103">
        <v>5</v>
      </c>
      <c r="D884" s="103">
        <v>4</v>
      </c>
      <c r="E884" s="103">
        <v>1</v>
      </c>
      <c r="F884" s="104">
        <v>21</v>
      </c>
      <c r="G884" s="103">
        <v>3</v>
      </c>
      <c r="H884" s="103">
        <v>4</v>
      </c>
      <c r="I884" s="104">
        <v>2250</v>
      </c>
      <c r="J884" s="103">
        <v>-1</v>
      </c>
      <c r="K884" s="104">
        <v>600</v>
      </c>
      <c r="L884" s="104">
        <v>2400</v>
      </c>
      <c r="M884" s="104">
        <v>500</v>
      </c>
      <c r="N884" s="104">
        <v>0</v>
      </c>
      <c r="O884" s="104">
        <v>219</v>
      </c>
      <c r="P884" s="104">
        <v>569</v>
      </c>
      <c r="Q884" s="104">
        <v>1831</v>
      </c>
      <c r="R884" s="105">
        <v>-0.05</v>
      </c>
      <c r="S884" s="106" t="s">
        <v>66</v>
      </c>
      <c r="U884" s="100">
        <f>AVERAGE(L$6:L884)</f>
        <v>4217.0648464163824</v>
      </c>
      <c r="V884" s="100">
        <f>AVERAGE(P$6:P884)</f>
        <v>1876.8759954493744</v>
      </c>
      <c r="W884" s="100">
        <f>AVERAGE(Q$6:Q884)</f>
        <v>2340.188850967008</v>
      </c>
      <c r="X884" s="6"/>
      <c r="Z884" s="103">
        <v>879</v>
      </c>
      <c r="AA884" s="103">
        <v>3</v>
      </c>
      <c r="AB884" s="103">
        <v>3</v>
      </c>
      <c r="AC884" s="103">
        <v>4</v>
      </c>
      <c r="AD884" s="104">
        <v>60</v>
      </c>
      <c r="AE884" s="103">
        <v>6</v>
      </c>
      <c r="AF884" s="103">
        <v>10</v>
      </c>
      <c r="AG884" s="104">
        <v>1800</v>
      </c>
      <c r="AH884" s="103">
        <v>7</v>
      </c>
      <c r="AI884" s="104">
        <v>450</v>
      </c>
      <c r="AJ884" s="104">
        <v>6450</v>
      </c>
      <c r="AK884" s="104">
        <v>500</v>
      </c>
      <c r="AL884" s="104">
        <v>0</v>
      </c>
      <c r="AM884" s="104">
        <v>660</v>
      </c>
      <c r="AN884" s="104">
        <v>2210</v>
      </c>
      <c r="AO884" s="104">
        <v>4240</v>
      </c>
      <c r="AP884" s="105">
        <v>0.35</v>
      </c>
      <c r="AQ884" s="106" t="s">
        <v>66</v>
      </c>
      <c r="AS884" s="100">
        <f>AVERAGE(AJ$6:AJ884)</f>
        <v>6130.3754266211608</v>
      </c>
      <c r="AT884" s="100">
        <f>AVERAGE(AN$6:AN884)</f>
        <v>2136.40614334471</v>
      </c>
      <c r="AU884" s="100">
        <f>AVERAGE(AO$6:AO884)</f>
        <v>3993.9692832764504</v>
      </c>
      <c r="AV884" s="6"/>
      <c r="AX884" s="103">
        <v>879</v>
      </c>
      <c r="AY884" s="103">
        <v>3</v>
      </c>
      <c r="AZ884" s="103">
        <v>3</v>
      </c>
      <c r="BA884" s="103">
        <v>3</v>
      </c>
      <c r="BB884" s="104">
        <v>46</v>
      </c>
      <c r="BC884" s="103">
        <v>4</v>
      </c>
      <c r="BD884" s="103">
        <v>7</v>
      </c>
      <c r="BE884" s="104">
        <v>1200</v>
      </c>
      <c r="BF884" s="103">
        <v>4</v>
      </c>
      <c r="BG884" s="104">
        <v>300</v>
      </c>
      <c r="BH884" s="104">
        <v>4700</v>
      </c>
      <c r="BI884" s="104">
        <v>300</v>
      </c>
      <c r="BJ884" s="104">
        <v>0</v>
      </c>
      <c r="BK884" s="104">
        <v>424</v>
      </c>
      <c r="BL884" s="104">
        <v>1324</v>
      </c>
      <c r="BM884" s="104">
        <v>3376</v>
      </c>
      <c r="BN884" s="105">
        <v>0.2</v>
      </c>
      <c r="BO884" s="106" t="str">
        <v>No</v>
      </c>
      <c r="BQ884" s="100">
        <f>AVERAGE(BH$6:BH884)</f>
        <v>7458.8168373151311</v>
      </c>
      <c r="BR884" s="100">
        <f>AVERAGE(BL$6:BL884)</f>
        <v>2071.9158134243457</v>
      </c>
      <c r="BS884" s="100">
        <f>AVERAGE(BM$6:BM884)</f>
        <v>5386.9010238907849</v>
      </c>
      <c r="BT884" s="6"/>
      <c r="BU884" s="103">
        <v>879</v>
      </c>
      <c r="BV884" s="103">
        <v>2</v>
      </c>
      <c r="BW884" s="103">
        <v>3</v>
      </c>
      <c r="BX884" s="103">
        <v>4</v>
      </c>
      <c r="BY884" s="104">
        <v>77</v>
      </c>
      <c r="BZ884" s="103">
        <v>10</v>
      </c>
      <c r="CA884" s="103">
        <v>14</v>
      </c>
      <c r="CB884" s="104">
        <v>800</v>
      </c>
      <c r="CC884" s="103">
        <v>12</v>
      </c>
      <c r="CD884" s="104">
        <v>300</v>
      </c>
      <c r="CE884" s="104">
        <v>10700</v>
      </c>
      <c r="CF884" s="104">
        <v>300</v>
      </c>
      <c r="CG884" s="104">
        <v>0</v>
      </c>
      <c r="CH884" s="104">
        <v>1164</v>
      </c>
      <c r="CI884" s="104">
        <v>3264</v>
      </c>
      <c r="CJ884" s="104">
        <v>7436</v>
      </c>
      <c r="CK884" s="105">
        <v>0.6</v>
      </c>
      <c r="CL884" s="106" t="s">
        <v>66</v>
      </c>
      <c r="CN884" s="100">
        <f>AVERAGE(CE$6:CE884)</f>
        <v>7539.8179749715582</v>
      </c>
      <c r="CO884" s="100">
        <f>AVERAGE(CI$6:CI884)</f>
        <v>2088.6780432309442</v>
      </c>
      <c r="CP884" s="100">
        <f>AVERAGE(CJ$6:CJ884)</f>
        <v>5451.139931740614</v>
      </c>
    </row>
    <row r="885" spans="2:94" ht="16" x14ac:dyDescent="0.2">
      <c r="B885" s="103">
        <v>880</v>
      </c>
      <c r="C885" s="103">
        <v>2</v>
      </c>
      <c r="D885" s="103">
        <v>2</v>
      </c>
      <c r="E885" s="103">
        <v>2</v>
      </c>
      <c r="F885" s="104">
        <v>28</v>
      </c>
      <c r="G885" s="103">
        <v>6</v>
      </c>
      <c r="H885" s="103">
        <v>8</v>
      </c>
      <c r="I885" s="104">
        <v>900</v>
      </c>
      <c r="J885" s="103">
        <v>6</v>
      </c>
      <c r="K885" s="104">
        <v>300</v>
      </c>
      <c r="L885" s="104">
        <v>3900</v>
      </c>
      <c r="M885" s="104">
        <v>500</v>
      </c>
      <c r="N885" s="104">
        <v>0</v>
      </c>
      <c r="O885" s="104">
        <v>408</v>
      </c>
      <c r="P885" s="104">
        <v>1808</v>
      </c>
      <c r="Q885" s="104">
        <v>2092</v>
      </c>
      <c r="R885" s="105">
        <v>0.3</v>
      </c>
      <c r="S885" s="106" t="s">
        <v>66</v>
      </c>
      <c r="U885" s="100">
        <f>AVERAGE(L$6:L885)</f>
        <v>4216.704545454545</v>
      </c>
      <c r="V885" s="100">
        <f>AVERAGE(P$6:P885)</f>
        <v>1876.7977272727273</v>
      </c>
      <c r="W885" s="100">
        <f>AVERAGE(Q$6:Q885)</f>
        <v>2339.9068181818184</v>
      </c>
      <c r="X885" s="6"/>
      <c r="Z885" s="103">
        <v>880</v>
      </c>
      <c r="AA885" s="103">
        <v>1</v>
      </c>
      <c r="AB885" s="103">
        <v>3</v>
      </c>
      <c r="AC885" s="103">
        <v>3</v>
      </c>
      <c r="AD885" s="104">
        <v>27</v>
      </c>
      <c r="AE885" s="103">
        <v>8</v>
      </c>
      <c r="AF885" s="103">
        <v>11</v>
      </c>
      <c r="AG885" s="104">
        <v>600</v>
      </c>
      <c r="AH885" s="103">
        <v>10</v>
      </c>
      <c r="AI885" s="104">
        <v>450</v>
      </c>
      <c r="AJ885" s="104">
        <v>7050</v>
      </c>
      <c r="AK885" s="104">
        <v>500</v>
      </c>
      <c r="AL885" s="104">
        <v>0</v>
      </c>
      <c r="AM885" s="104">
        <v>510</v>
      </c>
      <c r="AN885" s="104">
        <v>2510</v>
      </c>
      <c r="AO885" s="104">
        <v>4540</v>
      </c>
      <c r="AP885" s="105">
        <v>0.5</v>
      </c>
      <c r="AQ885" s="106" t="s">
        <v>66</v>
      </c>
      <c r="AS885" s="100">
        <f>AVERAGE(AJ$6:AJ885)</f>
        <v>6131.420454545455</v>
      </c>
      <c r="AT885" s="100">
        <f>AVERAGE(AN$6:AN885)</f>
        <v>2136.8306818181818</v>
      </c>
      <c r="AU885" s="100">
        <f>AVERAGE(AO$6:AO885)</f>
        <v>3994.5897727272727</v>
      </c>
      <c r="AV885" s="6"/>
      <c r="AX885" s="103">
        <v>880</v>
      </c>
      <c r="AY885" s="103">
        <v>2</v>
      </c>
      <c r="AZ885" s="103">
        <v>5</v>
      </c>
      <c r="BA885" s="103">
        <v>5</v>
      </c>
      <c r="BB885" s="104">
        <v>69</v>
      </c>
      <c r="BC885" s="103">
        <v>10</v>
      </c>
      <c r="BD885" s="103">
        <v>15</v>
      </c>
      <c r="BE885" s="104">
        <v>800</v>
      </c>
      <c r="BF885" s="103">
        <v>13</v>
      </c>
      <c r="BG885" s="104">
        <v>500</v>
      </c>
      <c r="BH885" s="104">
        <v>11700</v>
      </c>
      <c r="BI885" s="104">
        <v>300</v>
      </c>
      <c r="BJ885" s="104">
        <v>0</v>
      </c>
      <c r="BK885" s="104">
        <v>1137</v>
      </c>
      <c r="BL885" s="104">
        <v>3387</v>
      </c>
      <c r="BM885" s="104">
        <v>8313</v>
      </c>
      <c r="BN885" s="105">
        <v>0.65</v>
      </c>
      <c r="BO885" s="106" t="str">
        <v>No</v>
      </c>
      <c r="BQ885" s="100">
        <f>AVERAGE(BH$6:BH885)</f>
        <v>7463.636363636364</v>
      </c>
      <c r="BR885" s="100">
        <f>AVERAGE(BL$6:BL885)</f>
        <v>2073.4102272727273</v>
      </c>
      <c r="BS885" s="100">
        <f>AVERAGE(BM$6:BM885)</f>
        <v>5390.2261363636362</v>
      </c>
      <c r="BT885" s="6"/>
      <c r="BU885" s="103">
        <v>880</v>
      </c>
      <c r="BV885" s="103">
        <v>1</v>
      </c>
      <c r="BW885" s="103">
        <v>1</v>
      </c>
      <c r="BX885" s="103">
        <v>0</v>
      </c>
      <c r="BY885" s="104">
        <v>62</v>
      </c>
      <c r="BZ885" s="103">
        <v>6</v>
      </c>
      <c r="CA885" s="103">
        <v>6</v>
      </c>
      <c r="CB885" s="104">
        <v>400</v>
      </c>
      <c r="CC885" s="103">
        <v>5</v>
      </c>
      <c r="CD885" s="104">
        <v>100</v>
      </c>
      <c r="CE885" s="104">
        <v>4500</v>
      </c>
      <c r="CF885" s="104">
        <v>300</v>
      </c>
      <c r="CG885" s="104">
        <v>0</v>
      </c>
      <c r="CH885" s="104">
        <v>550</v>
      </c>
      <c r="CI885" s="104">
        <v>1600</v>
      </c>
      <c r="CJ885" s="104">
        <v>2900</v>
      </c>
      <c r="CK885" s="105">
        <v>0.25</v>
      </c>
      <c r="CL885" s="106" t="s">
        <v>66</v>
      </c>
      <c r="CN885" s="100">
        <f>AVERAGE(CE$6:CE885)</f>
        <v>7536.363636363636</v>
      </c>
      <c r="CO885" s="100">
        <f>AVERAGE(CI$6:CI885)</f>
        <v>2088.1227272727274</v>
      </c>
      <c r="CP885" s="100">
        <f>AVERAGE(CJ$6:CJ885)</f>
        <v>5448.2409090909086</v>
      </c>
    </row>
    <row r="886" spans="2:94" ht="16" x14ac:dyDescent="0.2">
      <c r="B886" s="103">
        <v>881</v>
      </c>
      <c r="C886" s="103">
        <v>1</v>
      </c>
      <c r="D886" s="103">
        <v>2</v>
      </c>
      <c r="E886" s="103">
        <v>0</v>
      </c>
      <c r="F886" s="104">
        <v>59</v>
      </c>
      <c r="G886" s="103">
        <v>6</v>
      </c>
      <c r="H886" s="103">
        <v>6</v>
      </c>
      <c r="I886" s="104">
        <v>450</v>
      </c>
      <c r="J886" s="103">
        <v>5</v>
      </c>
      <c r="K886" s="104">
        <v>300</v>
      </c>
      <c r="L886" s="104">
        <v>3000</v>
      </c>
      <c r="M886" s="104">
        <v>500</v>
      </c>
      <c r="N886" s="104">
        <v>0</v>
      </c>
      <c r="O886" s="104">
        <v>535</v>
      </c>
      <c r="P886" s="104">
        <v>1785</v>
      </c>
      <c r="Q886" s="104">
        <v>1215</v>
      </c>
      <c r="R886" s="105">
        <v>0.25</v>
      </c>
      <c r="S886" s="106" t="s">
        <v>66</v>
      </c>
      <c r="U886" s="100">
        <f>AVERAGE(L$6:L886)</f>
        <v>4215.3234960272421</v>
      </c>
      <c r="V886" s="100">
        <f>AVERAGE(P$6:P886)</f>
        <v>1876.6935300794551</v>
      </c>
      <c r="W886" s="100">
        <f>AVERAGE(Q$6:Q886)</f>
        <v>2338.6299659477868</v>
      </c>
      <c r="X886" s="6"/>
      <c r="Z886" s="103">
        <v>881</v>
      </c>
      <c r="AA886" s="103">
        <v>0</v>
      </c>
      <c r="AB886" s="103">
        <v>3</v>
      </c>
      <c r="AC886" s="103">
        <v>2</v>
      </c>
      <c r="AD886" s="104">
        <v>49</v>
      </c>
      <c r="AE886" s="103">
        <v>6</v>
      </c>
      <c r="AF886" s="103">
        <v>8</v>
      </c>
      <c r="AG886" s="104">
        <v>0</v>
      </c>
      <c r="AH886" s="103">
        <v>8</v>
      </c>
      <c r="AI886" s="104">
        <v>450</v>
      </c>
      <c r="AJ886" s="104">
        <v>5250</v>
      </c>
      <c r="AK886" s="104">
        <v>500</v>
      </c>
      <c r="AL886" s="104">
        <v>0</v>
      </c>
      <c r="AM886" s="104">
        <v>632</v>
      </c>
      <c r="AN886" s="104">
        <v>2332</v>
      </c>
      <c r="AO886" s="104">
        <v>2918</v>
      </c>
      <c r="AP886" s="105">
        <v>0.4</v>
      </c>
      <c r="AQ886" s="106" t="s">
        <v>66</v>
      </c>
      <c r="AS886" s="100">
        <f>AVERAGE(AJ$6:AJ886)</f>
        <v>6130.4199772985248</v>
      </c>
      <c r="AT886" s="100">
        <f>AVERAGE(AN$6:AN886)</f>
        <v>2137.0522133938707</v>
      </c>
      <c r="AU886" s="100">
        <f>AVERAGE(AO$6:AO886)</f>
        <v>3993.3677639046537</v>
      </c>
      <c r="AV886" s="6"/>
      <c r="AX886" s="103">
        <v>881</v>
      </c>
      <c r="AY886" s="103">
        <v>5</v>
      </c>
      <c r="AZ886" s="103">
        <v>4</v>
      </c>
      <c r="BA886" s="103">
        <v>1</v>
      </c>
      <c r="BB886" s="104">
        <v>62</v>
      </c>
      <c r="BC886" s="103">
        <v>9</v>
      </c>
      <c r="BD886" s="103">
        <v>10</v>
      </c>
      <c r="BE886" s="104">
        <v>2000</v>
      </c>
      <c r="BF886" s="103">
        <v>5</v>
      </c>
      <c r="BG886" s="104">
        <v>400</v>
      </c>
      <c r="BH886" s="104">
        <v>6400</v>
      </c>
      <c r="BI886" s="104">
        <v>300</v>
      </c>
      <c r="BJ886" s="104">
        <v>0</v>
      </c>
      <c r="BK886" s="104">
        <v>550</v>
      </c>
      <c r="BL886" s="104">
        <v>1600</v>
      </c>
      <c r="BM886" s="104">
        <v>4800</v>
      </c>
      <c r="BN886" s="105">
        <v>0.25</v>
      </c>
      <c r="BO886" s="106" t="str">
        <v>No</v>
      </c>
      <c r="BQ886" s="100">
        <f>AVERAGE(BH$6:BH886)</f>
        <v>7462.4290578887631</v>
      </c>
      <c r="BR886" s="100">
        <f>AVERAGE(BL$6:BL886)</f>
        <v>2072.872871736663</v>
      </c>
      <c r="BS886" s="100">
        <f>AVERAGE(BM$6:BM886)</f>
        <v>5389.5561861521001</v>
      </c>
      <c r="BT886" s="6"/>
      <c r="BU886" s="103">
        <v>881</v>
      </c>
      <c r="BV886" s="103">
        <v>0</v>
      </c>
      <c r="BW886" s="103">
        <v>4</v>
      </c>
      <c r="BX886" s="103">
        <v>1</v>
      </c>
      <c r="BY886" s="104">
        <v>43</v>
      </c>
      <c r="BZ886" s="103">
        <v>8</v>
      </c>
      <c r="CA886" s="103">
        <v>9</v>
      </c>
      <c r="CB886" s="104">
        <v>0</v>
      </c>
      <c r="CC886" s="103">
        <v>9</v>
      </c>
      <c r="CD886" s="104">
        <v>400</v>
      </c>
      <c r="CE886" s="104">
        <v>7600</v>
      </c>
      <c r="CF886" s="104">
        <v>300</v>
      </c>
      <c r="CG886" s="104">
        <v>0</v>
      </c>
      <c r="CH886" s="104">
        <v>627</v>
      </c>
      <c r="CI886" s="104">
        <v>2277</v>
      </c>
      <c r="CJ886" s="104">
        <v>5323</v>
      </c>
      <c r="CK886" s="105">
        <v>0.45</v>
      </c>
      <c r="CL886" s="106" t="s">
        <v>66</v>
      </c>
      <c r="CN886" s="100">
        <f>AVERAGE(CE$6:CE886)</f>
        <v>7536.4358683314413</v>
      </c>
      <c r="CO886" s="100">
        <f>AVERAGE(CI$6:CI886)</f>
        <v>2088.3371169125994</v>
      </c>
      <c r="CP886" s="100">
        <f>AVERAGE(CJ$6:CJ886)</f>
        <v>5448.0987514188419</v>
      </c>
    </row>
    <row r="887" spans="2:94" ht="16" x14ac:dyDescent="0.2">
      <c r="B887" s="103">
        <v>882</v>
      </c>
      <c r="C887" s="103">
        <v>1</v>
      </c>
      <c r="D887" s="103">
        <v>3</v>
      </c>
      <c r="E887" s="103">
        <v>3</v>
      </c>
      <c r="F887" s="104">
        <v>43</v>
      </c>
      <c r="G887" s="103">
        <v>4</v>
      </c>
      <c r="H887" s="103">
        <v>7</v>
      </c>
      <c r="I887" s="104">
        <v>450</v>
      </c>
      <c r="J887" s="103">
        <v>6</v>
      </c>
      <c r="K887" s="104">
        <v>450</v>
      </c>
      <c r="L887" s="104">
        <v>3600</v>
      </c>
      <c r="M887" s="104">
        <v>500</v>
      </c>
      <c r="N887" s="104">
        <v>0</v>
      </c>
      <c r="O887" s="104">
        <v>498</v>
      </c>
      <c r="P887" s="104">
        <v>1898</v>
      </c>
      <c r="Q887" s="104">
        <v>1702</v>
      </c>
      <c r="R887" s="105">
        <v>0.3</v>
      </c>
      <c r="S887" s="106" t="s">
        <v>66</v>
      </c>
      <c r="U887" s="100">
        <f>AVERAGE(L$6:L887)</f>
        <v>4214.6258503401359</v>
      </c>
      <c r="V887" s="100">
        <f>AVERAGE(P$6:P887)</f>
        <v>1876.7176870748299</v>
      </c>
      <c r="W887" s="100">
        <f>AVERAGE(Q$6:Q887)</f>
        <v>2337.908163265306</v>
      </c>
      <c r="X887" s="6"/>
      <c r="Z887" s="103">
        <v>882</v>
      </c>
      <c r="AA887" s="103">
        <v>4</v>
      </c>
      <c r="AB887" s="103">
        <v>3</v>
      </c>
      <c r="AC887" s="103">
        <v>2</v>
      </c>
      <c r="AD887" s="104">
        <v>38</v>
      </c>
      <c r="AE887" s="103">
        <v>9</v>
      </c>
      <c r="AF887" s="103">
        <v>11</v>
      </c>
      <c r="AG887" s="104">
        <v>2400</v>
      </c>
      <c r="AH887" s="103">
        <v>7</v>
      </c>
      <c r="AI887" s="104">
        <v>450</v>
      </c>
      <c r="AJ887" s="104">
        <v>7050</v>
      </c>
      <c r="AK887" s="104">
        <v>500</v>
      </c>
      <c r="AL887" s="104">
        <v>0</v>
      </c>
      <c r="AM887" s="104">
        <v>506</v>
      </c>
      <c r="AN887" s="104">
        <v>2056</v>
      </c>
      <c r="AO887" s="104">
        <v>4994</v>
      </c>
      <c r="AP887" s="105">
        <v>0.35</v>
      </c>
      <c r="AQ887" s="106" t="s">
        <v>66</v>
      </c>
      <c r="AS887" s="100">
        <f>AVERAGE(AJ$6:AJ887)</f>
        <v>6131.4625850340135</v>
      </c>
      <c r="AT887" s="100">
        <f>AVERAGE(AN$6:AN887)</f>
        <v>2136.9603174603176</v>
      </c>
      <c r="AU887" s="100">
        <f>AVERAGE(AO$6:AO887)</f>
        <v>3994.5022675736964</v>
      </c>
      <c r="AV887" s="6"/>
      <c r="AX887" s="103">
        <v>882</v>
      </c>
      <c r="AY887" s="103">
        <v>3</v>
      </c>
      <c r="AZ887" s="103">
        <v>4</v>
      </c>
      <c r="BA887" s="103">
        <v>4</v>
      </c>
      <c r="BB887" s="104">
        <v>49</v>
      </c>
      <c r="BC887" s="103">
        <v>9</v>
      </c>
      <c r="BD887" s="103">
        <v>13</v>
      </c>
      <c r="BE887" s="104">
        <v>1200</v>
      </c>
      <c r="BF887" s="103">
        <v>10</v>
      </c>
      <c r="BG887" s="104">
        <v>400</v>
      </c>
      <c r="BH887" s="104">
        <v>9600</v>
      </c>
      <c r="BI887" s="104">
        <v>300</v>
      </c>
      <c r="BJ887" s="104">
        <v>0</v>
      </c>
      <c r="BK887" s="104">
        <v>730</v>
      </c>
      <c r="BL887" s="104">
        <v>2530</v>
      </c>
      <c r="BM887" s="104">
        <v>7070</v>
      </c>
      <c r="BN887" s="105">
        <v>0.5</v>
      </c>
      <c r="BO887" s="106" t="str">
        <v>No</v>
      </c>
      <c r="BQ887" s="100">
        <f>AVERAGE(BH$6:BH887)</f>
        <v>7464.8526077097504</v>
      </c>
      <c r="BR887" s="100">
        <f>AVERAGE(BL$6:BL887)</f>
        <v>2073.3911564625851</v>
      </c>
      <c r="BS887" s="100">
        <f>AVERAGE(BM$6:BM887)</f>
        <v>5391.4614512471653</v>
      </c>
      <c r="BT887" s="6"/>
      <c r="BU887" s="103">
        <v>882</v>
      </c>
      <c r="BV887" s="103">
        <v>3</v>
      </c>
      <c r="BW887" s="103">
        <v>2</v>
      </c>
      <c r="BX887" s="103">
        <v>1</v>
      </c>
      <c r="BY887" s="104">
        <v>64</v>
      </c>
      <c r="BZ887" s="103">
        <v>8</v>
      </c>
      <c r="CA887" s="103">
        <v>9</v>
      </c>
      <c r="CB887" s="104">
        <v>1200</v>
      </c>
      <c r="CC887" s="103">
        <v>6</v>
      </c>
      <c r="CD887" s="104">
        <v>200</v>
      </c>
      <c r="CE887" s="104">
        <v>6200</v>
      </c>
      <c r="CF887" s="104">
        <v>300</v>
      </c>
      <c r="CG887" s="104">
        <v>0</v>
      </c>
      <c r="CH887" s="104">
        <v>624</v>
      </c>
      <c r="CI887" s="104">
        <v>1824</v>
      </c>
      <c r="CJ887" s="104">
        <v>4376</v>
      </c>
      <c r="CK887" s="105">
        <v>0.3</v>
      </c>
      <c r="CL887" s="106" t="s">
        <v>66</v>
      </c>
      <c r="CN887" s="100">
        <f>AVERAGE(CE$6:CE887)</f>
        <v>7534.9206349206352</v>
      </c>
      <c r="CO887" s="100">
        <f>AVERAGE(CI$6:CI887)</f>
        <v>2088.0374149659865</v>
      </c>
      <c r="CP887" s="100">
        <f>AVERAGE(CJ$6:CJ887)</f>
        <v>5446.8832199546487</v>
      </c>
    </row>
    <row r="888" spans="2:94" ht="16" x14ac:dyDescent="0.2">
      <c r="B888" s="103">
        <v>883</v>
      </c>
      <c r="C888" s="103">
        <v>2</v>
      </c>
      <c r="D888" s="103">
        <v>3</v>
      </c>
      <c r="E888" s="103">
        <v>4</v>
      </c>
      <c r="F888" s="104">
        <v>41</v>
      </c>
      <c r="G888" s="103">
        <v>5</v>
      </c>
      <c r="H888" s="103">
        <v>9</v>
      </c>
      <c r="I888" s="104">
        <v>900</v>
      </c>
      <c r="J888" s="103">
        <v>7</v>
      </c>
      <c r="K888" s="104">
        <v>450</v>
      </c>
      <c r="L888" s="104">
        <v>4500</v>
      </c>
      <c r="M888" s="104">
        <v>500</v>
      </c>
      <c r="N888" s="104">
        <v>0</v>
      </c>
      <c r="O888" s="104">
        <v>527</v>
      </c>
      <c r="P888" s="104">
        <v>2077</v>
      </c>
      <c r="Q888" s="104">
        <v>2423</v>
      </c>
      <c r="R888" s="105">
        <v>0.35</v>
      </c>
      <c r="S888" s="106" t="s">
        <v>66</v>
      </c>
      <c r="U888" s="100">
        <f>AVERAGE(L$6:L888)</f>
        <v>4214.949037372593</v>
      </c>
      <c r="V888" s="100">
        <f>AVERAGE(P$6:P888)</f>
        <v>1876.9445073612685</v>
      </c>
      <c r="W888" s="100">
        <f>AVERAGE(Q$6:Q888)</f>
        <v>2338.0045300113252</v>
      </c>
      <c r="X888" s="6"/>
      <c r="Z888" s="103">
        <v>883</v>
      </c>
      <c r="AA888" s="103">
        <v>2</v>
      </c>
      <c r="AB888" s="103">
        <v>1</v>
      </c>
      <c r="AC888" s="103">
        <v>1</v>
      </c>
      <c r="AD888" s="104">
        <v>56</v>
      </c>
      <c r="AE888" s="103">
        <v>5</v>
      </c>
      <c r="AF888" s="103">
        <v>6</v>
      </c>
      <c r="AG888" s="104">
        <v>1200</v>
      </c>
      <c r="AH888" s="103">
        <v>4</v>
      </c>
      <c r="AI888" s="104">
        <v>150</v>
      </c>
      <c r="AJ888" s="104">
        <v>3750</v>
      </c>
      <c r="AK888" s="104">
        <v>500</v>
      </c>
      <c r="AL888" s="104">
        <v>0</v>
      </c>
      <c r="AM888" s="104">
        <v>464</v>
      </c>
      <c r="AN888" s="104">
        <v>1564</v>
      </c>
      <c r="AO888" s="104">
        <v>2186</v>
      </c>
      <c r="AP888" s="105">
        <v>0.2</v>
      </c>
      <c r="AQ888" s="106" t="s">
        <v>66</v>
      </c>
      <c r="AS888" s="100">
        <f>AVERAGE(AJ$6:AJ888)</f>
        <v>6128.7655719139302</v>
      </c>
      <c r="AT888" s="100">
        <f>AVERAGE(AN$6:AN888)</f>
        <v>2136.3114382785957</v>
      </c>
      <c r="AU888" s="100">
        <f>AVERAGE(AO$6:AO888)</f>
        <v>3992.4541336353341</v>
      </c>
      <c r="AV888" s="6"/>
      <c r="AX888" s="103">
        <v>883</v>
      </c>
      <c r="AY888" s="103">
        <v>3</v>
      </c>
      <c r="AZ888" s="103">
        <v>3</v>
      </c>
      <c r="BA888" s="103">
        <v>3</v>
      </c>
      <c r="BB888" s="104">
        <v>29</v>
      </c>
      <c r="BC888" s="103">
        <v>9</v>
      </c>
      <c r="BD888" s="103">
        <v>12</v>
      </c>
      <c r="BE888" s="104">
        <v>1200</v>
      </c>
      <c r="BF888" s="103">
        <v>9</v>
      </c>
      <c r="BG888" s="104">
        <v>300</v>
      </c>
      <c r="BH888" s="104">
        <v>8700</v>
      </c>
      <c r="BI888" s="104">
        <v>300</v>
      </c>
      <c r="BJ888" s="104">
        <v>0</v>
      </c>
      <c r="BK888" s="104">
        <v>501</v>
      </c>
      <c r="BL888" s="104">
        <v>2151</v>
      </c>
      <c r="BM888" s="104">
        <v>6549</v>
      </c>
      <c r="BN888" s="105">
        <v>0.45</v>
      </c>
      <c r="BO888" s="106" t="str">
        <v>No</v>
      </c>
      <c r="BQ888" s="100">
        <f>AVERAGE(BH$6:BH888)</f>
        <v>7466.2514156285388</v>
      </c>
      <c r="BR888" s="100">
        <f>AVERAGE(BL$6:BL888)</f>
        <v>2073.4790486976217</v>
      </c>
      <c r="BS888" s="100">
        <f>AVERAGE(BM$6:BM888)</f>
        <v>5392.7723669309171</v>
      </c>
      <c r="BT888" s="6"/>
      <c r="BU888" s="103">
        <v>883</v>
      </c>
      <c r="BV888" s="103">
        <v>4</v>
      </c>
      <c r="BW888" s="103">
        <v>5</v>
      </c>
      <c r="BX888" s="103">
        <v>3</v>
      </c>
      <c r="BY888" s="104">
        <v>52</v>
      </c>
      <c r="BZ888" s="103">
        <v>9</v>
      </c>
      <c r="CA888" s="103">
        <v>12</v>
      </c>
      <c r="CB888" s="104">
        <v>1600</v>
      </c>
      <c r="CC888" s="103">
        <v>8</v>
      </c>
      <c r="CD888" s="104">
        <v>500</v>
      </c>
      <c r="CE888" s="104">
        <v>8500</v>
      </c>
      <c r="CF888" s="104">
        <v>300</v>
      </c>
      <c r="CG888" s="104">
        <v>0</v>
      </c>
      <c r="CH888" s="104">
        <v>656</v>
      </c>
      <c r="CI888" s="104">
        <v>2156</v>
      </c>
      <c r="CJ888" s="104">
        <v>6344</v>
      </c>
      <c r="CK888" s="105">
        <v>0.4</v>
      </c>
      <c r="CL888" s="106" t="s">
        <v>66</v>
      </c>
      <c r="CN888" s="100">
        <f>AVERAGE(CE$6:CE888)</f>
        <v>7536.0135900339747</v>
      </c>
      <c r="CO888" s="100">
        <f>AVERAGE(CI$6:CI888)</f>
        <v>2088.1143827859569</v>
      </c>
      <c r="CP888" s="100">
        <f>AVERAGE(CJ$6:CJ888)</f>
        <v>5447.8992072480178</v>
      </c>
    </row>
    <row r="889" spans="2:94" ht="16" x14ac:dyDescent="0.2">
      <c r="B889" s="103">
        <v>884</v>
      </c>
      <c r="C889" s="103">
        <v>2</v>
      </c>
      <c r="D889" s="103">
        <v>4</v>
      </c>
      <c r="E889" s="103">
        <v>3</v>
      </c>
      <c r="F889" s="104">
        <v>49</v>
      </c>
      <c r="G889" s="103">
        <v>6</v>
      </c>
      <c r="H889" s="103">
        <v>9</v>
      </c>
      <c r="I889" s="104">
        <v>900</v>
      </c>
      <c r="J889" s="103">
        <v>7</v>
      </c>
      <c r="K889" s="104">
        <v>600</v>
      </c>
      <c r="L889" s="104">
        <v>4650</v>
      </c>
      <c r="M889" s="104">
        <v>500</v>
      </c>
      <c r="N889" s="104">
        <v>0</v>
      </c>
      <c r="O889" s="104">
        <v>583</v>
      </c>
      <c r="P889" s="104">
        <v>2133</v>
      </c>
      <c r="Q889" s="104">
        <v>2517</v>
      </c>
      <c r="R889" s="105">
        <v>0.35</v>
      </c>
      <c r="S889" s="106" t="s">
        <v>66</v>
      </c>
      <c r="U889" s="100">
        <f>AVERAGE(L$6:L889)</f>
        <v>4215.4411764705883</v>
      </c>
      <c r="V889" s="100">
        <f>AVERAGE(P$6:P889)</f>
        <v>1877.2341628959275</v>
      </c>
      <c r="W889" s="100">
        <f>AVERAGE(Q$6:Q889)</f>
        <v>2338.2070135746608</v>
      </c>
      <c r="X889" s="6"/>
      <c r="Z889" s="103">
        <v>884</v>
      </c>
      <c r="AA889" s="103">
        <v>2</v>
      </c>
      <c r="AB889" s="103">
        <v>2</v>
      </c>
      <c r="AC889" s="103">
        <v>0</v>
      </c>
      <c r="AD889" s="104">
        <v>61</v>
      </c>
      <c r="AE889" s="103">
        <v>7</v>
      </c>
      <c r="AF889" s="103">
        <v>7</v>
      </c>
      <c r="AG889" s="104">
        <v>1200</v>
      </c>
      <c r="AH889" s="103">
        <v>5</v>
      </c>
      <c r="AI889" s="104">
        <v>300</v>
      </c>
      <c r="AJ889" s="104">
        <v>4500</v>
      </c>
      <c r="AK889" s="104">
        <v>500</v>
      </c>
      <c r="AL889" s="104">
        <v>0</v>
      </c>
      <c r="AM889" s="104">
        <v>545</v>
      </c>
      <c r="AN889" s="104">
        <v>1795</v>
      </c>
      <c r="AO889" s="104">
        <v>2705</v>
      </c>
      <c r="AP889" s="105">
        <v>0.25</v>
      </c>
      <c r="AQ889" s="106" t="s">
        <v>66</v>
      </c>
      <c r="AS889" s="100">
        <f>AVERAGE(AJ$6:AJ889)</f>
        <v>6126.9230769230771</v>
      </c>
      <c r="AT889" s="100">
        <f>AVERAGE(AN$6:AN889)</f>
        <v>2135.9253393665158</v>
      </c>
      <c r="AU889" s="100">
        <f>AVERAGE(AO$6:AO889)</f>
        <v>3990.9977375565609</v>
      </c>
      <c r="AV889" s="6"/>
      <c r="AX889" s="103">
        <v>884</v>
      </c>
      <c r="AY889" s="103">
        <v>2</v>
      </c>
      <c r="AZ889" s="103">
        <v>1</v>
      </c>
      <c r="BA889" s="103">
        <v>2</v>
      </c>
      <c r="BB889" s="104">
        <v>24</v>
      </c>
      <c r="BC889" s="103">
        <v>10</v>
      </c>
      <c r="BD889" s="103">
        <v>12</v>
      </c>
      <c r="BE889" s="104">
        <v>800</v>
      </c>
      <c r="BF889" s="103">
        <v>10</v>
      </c>
      <c r="BG889" s="104">
        <v>100</v>
      </c>
      <c r="BH889" s="104">
        <v>8900</v>
      </c>
      <c r="BI889" s="104">
        <v>300</v>
      </c>
      <c r="BJ889" s="104">
        <v>0</v>
      </c>
      <c r="BK889" s="104">
        <v>480</v>
      </c>
      <c r="BL889" s="104">
        <v>2280</v>
      </c>
      <c r="BM889" s="104">
        <v>6620</v>
      </c>
      <c r="BN889" s="105">
        <v>0.5</v>
      </c>
      <c r="BO889" s="106" t="str">
        <v>No</v>
      </c>
      <c r="BQ889" s="100">
        <f>AVERAGE(BH$6:BH889)</f>
        <v>7467.873303167421</v>
      </c>
      <c r="BR889" s="100">
        <f>AVERAGE(BL$6:BL889)</f>
        <v>2073.7126696832579</v>
      </c>
      <c r="BS889" s="100">
        <f>AVERAGE(BM$6:BM889)</f>
        <v>5394.1606334841626</v>
      </c>
      <c r="BT889" s="6"/>
      <c r="BU889" s="103">
        <v>884</v>
      </c>
      <c r="BV889" s="103">
        <v>1</v>
      </c>
      <c r="BW889" s="103">
        <v>4</v>
      </c>
      <c r="BX889" s="103">
        <v>1</v>
      </c>
      <c r="BY889" s="104">
        <v>48</v>
      </c>
      <c r="BZ889" s="103">
        <v>5</v>
      </c>
      <c r="CA889" s="103">
        <v>6</v>
      </c>
      <c r="CB889" s="104">
        <v>400</v>
      </c>
      <c r="CC889" s="103">
        <v>5</v>
      </c>
      <c r="CD889" s="104">
        <v>400</v>
      </c>
      <c r="CE889" s="104">
        <v>4800</v>
      </c>
      <c r="CF889" s="104">
        <v>300</v>
      </c>
      <c r="CG889" s="104">
        <v>0</v>
      </c>
      <c r="CH889" s="104">
        <v>480</v>
      </c>
      <c r="CI889" s="104">
        <v>1530</v>
      </c>
      <c r="CJ889" s="104">
        <v>3270</v>
      </c>
      <c r="CK889" s="105">
        <v>0.25</v>
      </c>
      <c r="CL889" s="106" t="s">
        <v>66</v>
      </c>
      <c r="CN889" s="100">
        <f>AVERAGE(CE$6:CE889)</f>
        <v>7532.9185520361989</v>
      </c>
      <c r="CO889" s="100">
        <f>AVERAGE(CI$6:CI889)</f>
        <v>2087.4830316742082</v>
      </c>
      <c r="CP889" s="100">
        <f>AVERAGE(CJ$6:CJ889)</f>
        <v>5445.4355203619907</v>
      </c>
    </row>
    <row r="890" spans="2:94" ht="16" x14ac:dyDescent="0.2">
      <c r="B890" s="103">
        <v>885</v>
      </c>
      <c r="C890" s="103">
        <v>1</v>
      </c>
      <c r="D890" s="103">
        <v>3</v>
      </c>
      <c r="E890" s="103">
        <v>2</v>
      </c>
      <c r="F890" s="104">
        <v>43</v>
      </c>
      <c r="G890" s="103">
        <v>5</v>
      </c>
      <c r="H890" s="103">
        <v>7</v>
      </c>
      <c r="I890" s="104">
        <v>450</v>
      </c>
      <c r="J890" s="103">
        <v>6</v>
      </c>
      <c r="K890" s="104">
        <v>450</v>
      </c>
      <c r="L890" s="104">
        <v>3600</v>
      </c>
      <c r="M890" s="104">
        <v>500</v>
      </c>
      <c r="N890" s="104">
        <v>0</v>
      </c>
      <c r="O890" s="104">
        <v>498</v>
      </c>
      <c r="P890" s="104">
        <v>1898</v>
      </c>
      <c r="Q890" s="104">
        <v>1702</v>
      </c>
      <c r="R890" s="105">
        <v>0.3</v>
      </c>
      <c r="S890" s="106" t="s">
        <v>66</v>
      </c>
      <c r="U890" s="100">
        <f>AVERAGE(L$6:L890)</f>
        <v>4214.7457627118647</v>
      </c>
      <c r="V890" s="100">
        <f>AVERAGE(P$6:P890)</f>
        <v>1877.257627118644</v>
      </c>
      <c r="W890" s="100">
        <f>AVERAGE(Q$6:Q890)</f>
        <v>2337.4881355932202</v>
      </c>
      <c r="X890" s="6"/>
      <c r="Z890" s="103">
        <v>885</v>
      </c>
      <c r="AA890" s="103">
        <v>5</v>
      </c>
      <c r="AB890" s="103">
        <v>3</v>
      </c>
      <c r="AC890" s="103">
        <v>0</v>
      </c>
      <c r="AD890" s="104">
        <v>31</v>
      </c>
      <c r="AE890" s="103">
        <v>9</v>
      </c>
      <c r="AF890" s="103">
        <v>9</v>
      </c>
      <c r="AG890" s="104">
        <v>3000</v>
      </c>
      <c r="AH890" s="103">
        <v>4</v>
      </c>
      <c r="AI890" s="104">
        <v>450</v>
      </c>
      <c r="AJ890" s="104">
        <v>5850</v>
      </c>
      <c r="AK890" s="104">
        <v>500</v>
      </c>
      <c r="AL890" s="104">
        <v>0</v>
      </c>
      <c r="AM890" s="104">
        <v>364</v>
      </c>
      <c r="AN890" s="104">
        <v>1464</v>
      </c>
      <c r="AO890" s="104">
        <v>4386</v>
      </c>
      <c r="AP890" s="105">
        <v>0.2</v>
      </c>
      <c r="AQ890" s="106" t="s">
        <v>66</v>
      </c>
      <c r="AS890" s="100">
        <f>AVERAGE(AJ$6:AJ890)</f>
        <v>6126.6101694915251</v>
      </c>
      <c r="AT890" s="100">
        <f>AVERAGE(AN$6:AN890)</f>
        <v>2135.1661016949151</v>
      </c>
      <c r="AU890" s="100">
        <f>AVERAGE(AO$6:AO890)</f>
        <v>3991.4440677966099</v>
      </c>
      <c r="AV890" s="6"/>
      <c r="AX890" s="103">
        <v>885</v>
      </c>
      <c r="AY890" s="103">
        <v>4</v>
      </c>
      <c r="AZ890" s="103">
        <v>1</v>
      </c>
      <c r="BA890" s="103">
        <v>4</v>
      </c>
      <c r="BB890" s="104">
        <v>40</v>
      </c>
      <c r="BC890" s="103">
        <v>7</v>
      </c>
      <c r="BD890" s="103">
        <v>11</v>
      </c>
      <c r="BE890" s="104">
        <v>1600</v>
      </c>
      <c r="BF890" s="103">
        <v>7</v>
      </c>
      <c r="BG890" s="104">
        <v>100</v>
      </c>
      <c r="BH890" s="104">
        <v>7300</v>
      </c>
      <c r="BI890" s="104">
        <v>300</v>
      </c>
      <c r="BJ890" s="104">
        <v>0</v>
      </c>
      <c r="BK890" s="104">
        <v>520</v>
      </c>
      <c r="BL890" s="104">
        <v>1870</v>
      </c>
      <c r="BM890" s="104">
        <v>5430</v>
      </c>
      <c r="BN890" s="105">
        <v>0.35</v>
      </c>
      <c r="BO890" s="106" t="str">
        <v>No</v>
      </c>
      <c r="BQ890" s="100">
        <f>AVERAGE(BH$6:BH890)</f>
        <v>7467.6836158192091</v>
      </c>
      <c r="BR890" s="100">
        <f>AVERAGE(BL$6:BL890)</f>
        <v>2073.4824858757061</v>
      </c>
      <c r="BS890" s="100">
        <f>AVERAGE(BM$6:BM890)</f>
        <v>5394.2011299435026</v>
      </c>
      <c r="BT890" s="6"/>
      <c r="BU890" s="103">
        <v>885</v>
      </c>
      <c r="BV890" s="103">
        <v>4</v>
      </c>
      <c r="BW890" s="103">
        <v>4</v>
      </c>
      <c r="BX890" s="103">
        <v>3</v>
      </c>
      <c r="BY890" s="104">
        <v>49</v>
      </c>
      <c r="BZ890" s="103">
        <v>7</v>
      </c>
      <c r="CA890" s="103">
        <v>10</v>
      </c>
      <c r="CB890" s="104">
        <v>1600</v>
      </c>
      <c r="CC890" s="103">
        <v>6</v>
      </c>
      <c r="CD890" s="104">
        <v>400</v>
      </c>
      <c r="CE890" s="104">
        <v>6800</v>
      </c>
      <c r="CF890" s="104">
        <v>300</v>
      </c>
      <c r="CG890" s="104">
        <v>0</v>
      </c>
      <c r="CH890" s="104">
        <v>534</v>
      </c>
      <c r="CI890" s="104">
        <v>1734</v>
      </c>
      <c r="CJ890" s="104">
        <v>5066</v>
      </c>
      <c r="CK890" s="105">
        <v>0.3</v>
      </c>
      <c r="CL890" s="106" t="s">
        <v>66</v>
      </c>
      <c r="CN890" s="100">
        <f>AVERAGE(CE$6:CE890)</f>
        <v>7532.0903954802261</v>
      </c>
      <c r="CO890" s="100">
        <f>AVERAGE(CI$6:CI890)</f>
        <v>2087.0836158192092</v>
      </c>
      <c r="CP890" s="100">
        <f>AVERAGE(CJ$6:CJ890)</f>
        <v>5445.0067796610174</v>
      </c>
    </row>
    <row r="891" spans="2:94" ht="16" x14ac:dyDescent="0.2">
      <c r="B891" s="103">
        <v>886</v>
      </c>
      <c r="C891" s="103">
        <v>2</v>
      </c>
      <c r="D891" s="103">
        <v>2</v>
      </c>
      <c r="E891" s="103">
        <v>2</v>
      </c>
      <c r="F891" s="104">
        <v>67</v>
      </c>
      <c r="G891" s="103">
        <v>5</v>
      </c>
      <c r="H891" s="103">
        <v>7</v>
      </c>
      <c r="I891" s="104">
        <v>900</v>
      </c>
      <c r="J891" s="103">
        <v>5</v>
      </c>
      <c r="K891" s="104">
        <v>300</v>
      </c>
      <c r="L891" s="104">
        <v>3450</v>
      </c>
      <c r="M891" s="104">
        <v>500</v>
      </c>
      <c r="N891" s="104">
        <v>0</v>
      </c>
      <c r="O891" s="104">
        <v>575</v>
      </c>
      <c r="P891" s="104">
        <v>1825</v>
      </c>
      <c r="Q891" s="104">
        <v>1625</v>
      </c>
      <c r="R891" s="105">
        <v>0.25</v>
      </c>
      <c r="S891" s="106" t="s">
        <v>66</v>
      </c>
      <c r="U891" s="100">
        <f>AVERAGE(L$6:L891)</f>
        <v>4213.882618510158</v>
      </c>
      <c r="V891" s="100">
        <f>AVERAGE(P$6:P891)</f>
        <v>1877.1986455981942</v>
      </c>
      <c r="W891" s="100">
        <f>AVERAGE(Q$6:Q891)</f>
        <v>2336.6839729119638</v>
      </c>
      <c r="X891" s="6"/>
      <c r="Z891" s="103">
        <v>886</v>
      </c>
      <c r="AA891" s="103">
        <v>1</v>
      </c>
      <c r="AB891" s="103">
        <v>2</v>
      </c>
      <c r="AC891" s="103">
        <v>4</v>
      </c>
      <c r="AD891" s="104">
        <v>47</v>
      </c>
      <c r="AE891" s="103">
        <v>9</v>
      </c>
      <c r="AF891" s="103">
        <v>13</v>
      </c>
      <c r="AG891" s="104">
        <v>600</v>
      </c>
      <c r="AH891" s="103">
        <v>12</v>
      </c>
      <c r="AI891" s="104">
        <v>300</v>
      </c>
      <c r="AJ891" s="104">
        <v>8100</v>
      </c>
      <c r="AK891" s="104">
        <v>500</v>
      </c>
      <c r="AL891" s="104">
        <v>0</v>
      </c>
      <c r="AM891" s="104">
        <v>804</v>
      </c>
      <c r="AN891" s="104">
        <v>3104</v>
      </c>
      <c r="AO891" s="104">
        <v>4996</v>
      </c>
      <c r="AP891" s="105">
        <v>0.6</v>
      </c>
      <c r="AQ891" s="106" t="s">
        <v>66</v>
      </c>
      <c r="AS891" s="100">
        <f>AVERAGE(AJ$6:AJ891)</f>
        <v>6128.8374717832958</v>
      </c>
      <c r="AT891" s="100">
        <f>AVERAGE(AN$6:AN891)</f>
        <v>2136.2595936794582</v>
      </c>
      <c r="AU891" s="100">
        <f>AVERAGE(AO$6:AO891)</f>
        <v>3992.5778781038375</v>
      </c>
      <c r="AV891" s="6"/>
      <c r="AX891" s="103">
        <v>886</v>
      </c>
      <c r="AY891" s="103">
        <v>3</v>
      </c>
      <c r="AZ891" s="103">
        <v>5</v>
      </c>
      <c r="BA891" s="103">
        <v>5</v>
      </c>
      <c r="BB891" s="104">
        <v>70</v>
      </c>
      <c r="BC891" s="103">
        <v>7</v>
      </c>
      <c r="BD891" s="103">
        <v>12</v>
      </c>
      <c r="BE891" s="104">
        <v>1200</v>
      </c>
      <c r="BF891" s="103">
        <v>9</v>
      </c>
      <c r="BG891" s="104">
        <v>500</v>
      </c>
      <c r="BH891" s="104">
        <v>8900</v>
      </c>
      <c r="BI891" s="104">
        <v>300</v>
      </c>
      <c r="BJ891" s="104">
        <v>0</v>
      </c>
      <c r="BK891" s="104">
        <v>870</v>
      </c>
      <c r="BL891" s="104">
        <v>2520</v>
      </c>
      <c r="BM891" s="104">
        <v>6380</v>
      </c>
      <c r="BN891" s="105">
        <v>0.45</v>
      </c>
      <c r="BO891" s="106" t="str">
        <v>No</v>
      </c>
      <c r="BQ891" s="100">
        <f>AVERAGE(BH$6:BH891)</f>
        <v>7469.3002257336348</v>
      </c>
      <c r="BR891" s="100">
        <f>AVERAGE(BL$6:BL891)</f>
        <v>2073.9864559819412</v>
      </c>
      <c r="BS891" s="100">
        <f>AVERAGE(BM$6:BM891)</f>
        <v>5395.3137697516931</v>
      </c>
      <c r="BT891" s="6"/>
      <c r="BU891" s="103">
        <v>886</v>
      </c>
      <c r="BV891" s="103">
        <v>0</v>
      </c>
      <c r="BW891" s="103">
        <v>2</v>
      </c>
      <c r="BX891" s="103">
        <v>4</v>
      </c>
      <c r="BY891" s="104">
        <v>44</v>
      </c>
      <c r="BZ891" s="103">
        <v>9</v>
      </c>
      <c r="CA891" s="103">
        <v>13</v>
      </c>
      <c r="CB891" s="104">
        <v>0</v>
      </c>
      <c r="CC891" s="103">
        <v>13</v>
      </c>
      <c r="CD891" s="104">
        <v>200</v>
      </c>
      <c r="CE891" s="104">
        <v>10600</v>
      </c>
      <c r="CF891" s="104">
        <v>300</v>
      </c>
      <c r="CG891" s="104">
        <v>0</v>
      </c>
      <c r="CH891" s="104">
        <v>812</v>
      </c>
      <c r="CI891" s="104">
        <v>3062</v>
      </c>
      <c r="CJ891" s="104">
        <v>7538</v>
      </c>
      <c r="CK891" s="105">
        <v>0.65</v>
      </c>
      <c r="CL891" s="106" t="s">
        <v>66</v>
      </c>
      <c r="CN891" s="100">
        <f>AVERAGE(CE$6:CE891)</f>
        <v>7535.5530474040634</v>
      </c>
      <c r="CO891" s="100">
        <f>AVERAGE(CI$6:CI891)</f>
        <v>2088.1839729119638</v>
      </c>
      <c r="CP891" s="100">
        <f>AVERAGE(CJ$6:CJ891)</f>
        <v>5447.3690744920996</v>
      </c>
    </row>
    <row r="892" spans="2:94" ht="16" x14ac:dyDescent="0.2">
      <c r="B892" s="103">
        <v>887</v>
      </c>
      <c r="C892" s="103">
        <v>4</v>
      </c>
      <c r="D892" s="103">
        <v>3</v>
      </c>
      <c r="E892" s="103">
        <v>3</v>
      </c>
      <c r="F892" s="104">
        <v>36</v>
      </c>
      <c r="G892" s="103">
        <v>8</v>
      </c>
      <c r="H892" s="103">
        <v>11</v>
      </c>
      <c r="I892" s="104">
        <v>1800</v>
      </c>
      <c r="J892" s="103">
        <v>7</v>
      </c>
      <c r="K892" s="104">
        <v>450</v>
      </c>
      <c r="L892" s="104">
        <v>5400</v>
      </c>
      <c r="M892" s="104">
        <v>500</v>
      </c>
      <c r="N892" s="104">
        <v>0</v>
      </c>
      <c r="O892" s="104">
        <v>492</v>
      </c>
      <c r="P892" s="104">
        <v>2042</v>
      </c>
      <c r="Q892" s="104">
        <v>3358</v>
      </c>
      <c r="R892" s="105">
        <v>0.35</v>
      </c>
      <c r="S892" s="106" t="s">
        <v>66</v>
      </c>
      <c r="U892" s="100">
        <f>AVERAGE(L$6:L892)</f>
        <v>4215.2198421645999</v>
      </c>
      <c r="V892" s="100">
        <f>AVERAGE(P$6:P892)</f>
        <v>1877.3844419391207</v>
      </c>
      <c r="W892" s="100">
        <f>AVERAGE(Q$6:Q892)</f>
        <v>2337.8354002254791</v>
      </c>
      <c r="X892" s="6"/>
      <c r="Z892" s="103">
        <v>887</v>
      </c>
      <c r="AA892" s="103">
        <v>3</v>
      </c>
      <c r="AB892" s="103">
        <v>2</v>
      </c>
      <c r="AC892" s="103">
        <v>2</v>
      </c>
      <c r="AD892" s="104">
        <v>61</v>
      </c>
      <c r="AE892" s="103">
        <v>10</v>
      </c>
      <c r="AF892" s="103">
        <v>12</v>
      </c>
      <c r="AG892" s="104">
        <v>1800</v>
      </c>
      <c r="AH892" s="103">
        <v>9</v>
      </c>
      <c r="AI892" s="104">
        <v>300</v>
      </c>
      <c r="AJ892" s="104">
        <v>7500</v>
      </c>
      <c r="AK892" s="104">
        <v>500</v>
      </c>
      <c r="AL892" s="104">
        <v>0</v>
      </c>
      <c r="AM892" s="104">
        <v>789</v>
      </c>
      <c r="AN892" s="104">
        <v>2639</v>
      </c>
      <c r="AO892" s="104">
        <v>4861</v>
      </c>
      <c r="AP892" s="105">
        <v>0.45</v>
      </c>
      <c r="AQ892" s="106" t="s">
        <v>66</v>
      </c>
      <c r="AS892" s="100">
        <f>AVERAGE(AJ$6:AJ892)</f>
        <v>6130.3833145434046</v>
      </c>
      <c r="AT892" s="100">
        <f>AVERAGE(AN$6:AN892)</f>
        <v>2136.8263810597518</v>
      </c>
      <c r="AU892" s="100">
        <f>AVERAGE(AO$6:AO892)</f>
        <v>3993.5569334836528</v>
      </c>
      <c r="AV892" s="6"/>
      <c r="AX892" s="103">
        <v>887</v>
      </c>
      <c r="AY892" s="103">
        <v>5</v>
      </c>
      <c r="AZ892" s="103">
        <v>4</v>
      </c>
      <c r="BA892" s="103">
        <v>0</v>
      </c>
      <c r="BB892" s="104">
        <v>46</v>
      </c>
      <c r="BC892" s="103">
        <v>8</v>
      </c>
      <c r="BD892" s="103">
        <v>8</v>
      </c>
      <c r="BE892" s="104">
        <v>2000</v>
      </c>
      <c r="BF892" s="103">
        <v>3</v>
      </c>
      <c r="BG892" s="104">
        <v>400</v>
      </c>
      <c r="BH892" s="104">
        <v>4800</v>
      </c>
      <c r="BI892" s="104">
        <v>300</v>
      </c>
      <c r="BJ892" s="104">
        <v>0</v>
      </c>
      <c r="BK892" s="104">
        <v>378</v>
      </c>
      <c r="BL892" s="104">
        <v>1128</v>
      </c>
      <c r="BM892" s="104">
        <v>3672</v>
      </c>
      <c r="BN892" s="105">
        <v>0.15</v>
      </c>
      <c r="BO892" s="106" t="str">
        <v>No</v>
      </c>
      <c r="BQ892" s="100">
        <f>AVERAGE(BH$6:BH892)</f>
        <v>7466.2908680947012</v>
      </c>
      <c r="BR892" s="100">
        <f>AVERAGE(BL$6:BL892)</f>
        <v>2072.9199549041714</v>
      </c>
      <c r="BS892" s="100">
        <f>AVERAGE(BM$6:BM892)</f>
        <v>5393.3709131905298</v>
      </c>
      <c r="BT892" s="6"/>
      <c r="BU892" s="103">
        <v>887</v>
      </c>
      <c r="BV892" s="103">
        <v>0</v>
      </c>
      <c r="BW892" s="103">
        <v>4</v>
      </c>
      <c r="BX892" s="103">
        <v>2</v>
      </c>
      <c r="BY892" s="104">
        <v>61</v>
      </c>
      <c r="BZ892" s="103">
        <v>6</v>
      </c>
      <c r="CA892" s="103">
        <v>8</v>
      </c>
      <c r="CB892" s="104">
        <v>0</v>
      </c>
      <c r="CC892" s="103">
        <v>8</v>
      </c>
      <c r="CD892" s="104">
        <v>400</v>
      </c>
      <c r="CE892" s="104">
        <v>6800</v>
      </c>
      <c r="CF892" s="104">
        <v>300</v>
      </c>
      <c r="CG892" s="104">
        <v>0</v>
      </c>
      <c r="CH892" s="104">
        <v>728</v>
      </c>
      <c r="CI892" s="104">
        <v>2228</v>
      </c>
      <c r="CJ892" s="104">
        <v>4572</v>
      </c>
      <c r="CK892" s="105">
        <v>0.4</v>
      </c>
      <c r="CL892" s="106" t="s">
        <v>66</v>
      </c>
      <c r="CN892" s="100">
        <f>AVERAGE(CE$6:CE892)</f>
        <v>7534.723788049605</v>
      </c>
      <c r="CO892" s="100">
        <f>AVERAGE(CI$6:CI892)</f>
        <v>2088.3416009019165</v>
      </c>
      <c r="CP892" s="100">
        <f>AVERAGE(CJ$6:CJ892)</f>
        <v>5446.3821871476885</v>
      </c>
    </row>
    <row r="893" spans="2:94" ht="16" x14ac:dyDescent="0.2">
      <c r="B893" s="103">
        <v>888</v>
      </c>
      <c r="C893" s="103">
        <v>1</v>
      </c>
      <c r="D893" s="103">
        <v>2</v>
      </c>
      <c r="E893" s="103">
        <v>4</v>
      </c>
      <c r="F893" s="104">
        <v>44</v>
      </c>
      <c r="G893" s="103">
        <v>7</v>
      </c>
      <c r="H893" s="103">
        <v>11</v>
      </c>
      <c r="I893" s="104">
        <v>450</v>
      </c>
      <c r="J893" s="103">
        <v>10</v>
      </c>
      <c r="K893" s="104">
        <v>300</v>
      </c>
      <c r="L893" s="104">
        <v>5250</v>
      </c>
      <c r="M893" s="104">
        <v>500</v>
      </c>
      <c r="N893" s="104">
        <v>0</v>
      </c>
      <c r="O893" s="104">
        <v>680</v>
      </c>
      <c r="P893" s="104">
        <v>2680</v>
      </c>
      <c r="Q893" s="104">
        <v>2570</v>
      </c>
      <c r="R893" s="105">
        <v>0.5</v>
      </c>
      <c r="S893" s="106" t="s">
        <v>66</v>
      </c>
      <c r="U893" s="100">
        <f>AVERAGE(L$6:L893)</f>
        <v>4216.385135135135</v>
      </c>
      <c r="V893" s="100">
        <f>AVERAGE(P$6:P893)</f>
        <v>1878.2882882882882</v>
      </c>
      <c r="W893" s="100">
        <f>AVERAGE(Q$6:Q893)</f>
        <v>2338.0968468468468</v>
      </c>
      <c r="X893" s="6"/>
      <c r="Z893" s="103">
        <v>888</v>
      </c>
      <c r="AA893" s="103">
        <v>2</v>
      </c>
      <c r="AB893" s="103">
        <v>3</v>
      </c>
      <c r="AC893" s="103">
        <v>2</v>
      </c>
      <c r="AD893" s="104">
        <v>63</v>
      </c>
      <c r="AE893" s="103">
        <v>7</v>
      </c>
      <c r="AF893" s="103">
        <v>9</v>
      </c>
      <c r="AG893" s="104">
        <v>1200</v>
      </c>
      <c r="AH893" s="103">
        <v>7</v>
      </c>
      <c r="AI893" s="104">
        <v>450</v>
      </c>
      <c r="AJ893" s="104">
        <v>5850</v>
      </c>
      <c r="AK893" s="104">
        <v>500</v>
      </c>
      <c r="AL893" s="104">
        <v>0</v>
      </c>
      <c r="AM893" s="104">
        <v>681</v>
      </c>
      <c r="AN893" s="104">
        <v>2231</v>
      </c>
      <c r="AO893" s="104">
        <v>3619</v>
      </c>
      <c r="AP893" s="105">
        <v>0.35</v>
      </c>
      <c r="AQ893" s="106" t="s">
        <v>66</v>
      </c>
      <c r="AS893" s="100">
        <f>AVERAGE(AJ$6:AJ893)</f>
        <v>6130.0675675675675</v>
      </c>
      <c r="AT893" s="100">
        <f>AVERAGE(AN$6:AN893)</f>
        <v>2136.9324324324325</v>
      </c>
      <c r="AU893" s="100">
        <f>AVERAGE(AO$6:AO893)</f>
        <v>3993.135135135135</v>
      </c>
      <c r="AV893" s="6"/>
      <c r="AX893" s="103">
        <v>888</v>
      </c>
      <c r="AY893" s="103">
        <v>4</v>
      </c>
      <c r="AZ893" s="103">
        <v>3</v>
      </c>
      <c r="BA893" s="103">
        <v>3</v>
      </c>
      <c r="BB893" s="104">
        <v>47</v>
      </c>
      <c r="BC893" s="103">
        <v>7</v>
      </c>
      <c r="BD893" s="103">
        <v>10</v>
      </c>
      <c r="BE893" s="104">
        <v>1600</v>
      </c>
      <c r="BF893" s="103">
        <v>6</v>
      </c>
      <c r="BG893" s="104">
        <v>300</v>
      </c>
      <c r="BH893" s="104">
        <v>6700</v>
      </c>
      <c r="BI893" s="104">
        <v>300</v>
      </c>
      <c r="BJ893" s="104">
        <v>0</v>
      </c>
      <c r="BK893" s="104">
        <v>522</v>
      </c>
      <c r="BL893" s="104">
        <v>1722</v>
      </c>
      <c r="BM893" s="104">
        <v>4978</v>
      </c>
      <c r="BN893" s="105">
        <v>0.3</v>
      </c>
      <c r="BO893" s="106" t="str">
        <v>No</v>
      </c>
      <c r="BQ893" s="100">
        <f>AVERAGE(BH$6:BH893)</f>
        <v>7465.4279279279281</v>
      </c>
      <c r="BR893" s="100">
        <f>AVERAGE(BL$6:BL893)</f>
        <v>2072.5247747747749</v>
      </c>
      <c r="BS893" s="100">
        <f>AVERAGE(BM$6:BM893)</f>
        <v>5392.9031531531527</v>
      </c>
      <c r="BT893" s="6"/>
      <c r="BU893" s="103">
        <v>888</v>
      </c>
      <c r="BV893" s="103">
        <v>3</v>
      </c>
      <c r="BW893" s="103">
        <v>4</v>
      </c>
      <c r="BX893" s="103">
        <v>1</v>
      </c>
      <c r="BY893" s="104">
        <v>42</v>
      </c>
      <c r="BZ893" s="103">
        <v>8</v>
      </c>
      <c r="CA893" s="103">
        <v>9</v>
      </c>
      <c r="CB893" s="104">
        <v>1200</v>
      </c>
      <c r="CC893" s="103">
        <v>6</v>
      </c>
      <c r="CD893" s="104">
        <v>400</v>
      </c>
      <c r="CE893" s="104">
        <v>6400</v>
      </c>
      <c r="CF893" s="104">
        <v>300</v>
      </c>
      <c r="CG893" s="104">
        <v>0</v>
      </c>
      <c r="CH893" s="104">
        <v>492</v>
      </c>
      <c r="CI893" s="104">
        <v>1692</v>
      </c>
      <c r="CJ893" s="104">
        <v>4708</v>
      </c>
      <c r="CK893" s="105">
        <v>0.3</v>
      </c>
      <c r="CL893" s="106" t="s">
        <v>66</v>
      </c>
      <c r="CN893" s="100">
        <f>AVERAGE(CE$6:CE893)</f>
        <v>7533.4459459459458</v>
      </c>
      <c r="CO893" s="100">
        <f>AVERAGE(CI$6:CI893)</f>
        <v>2087.8952702702704</v>
      </c>
      <c r="CP893" s="100">
        <f>AVERAGE(CJ$6:CJ893)</f>
        <v>5445.5506756756758</v>
      </c>
    </row>
    <row r="894" spans="2:94" ht="16" x14ac:dyDescent="0.2">
      <c r="B894" s="103">
        <v>889</v>
      </c>
      <c r="C894" s="103">
        <v>4</v>
      </c>
      <c r="D894" s="103">
        <v>4</v>
      </c>
      <c r="E894" s="103">
        <v>3</v>
      </c>
      <c r="F894" s="104">
        <v>53</v>
      </c>
      <c r="G894" s="103">
        <v>5</v>
      </c>
      <c r="H894" s="103">
        <v>8</v>
      </c>
      <c r="I894" s="104">
        <v>1800</v>
      </c>
      <c r="J894" s="103">
        <v>4</v>
      </c>
      <c r="K894" s="104">
        <v>600</v>
      </c>
      <c r="L894" s="104">
        <v>4200</v>
      </c>
      <c r="M894" s="104">
        <v>500</v>
      </c>
      <c r="N894" s="104">
        <v>0</v>
      </c>
      <c r="O894" s="104">
        <v>452</v>
      </c>
      <c r="P894" s="104">
        <v>1552</v>
      </c>
      <c r="Q894" s="104">
        <v>2648</v>
      </c>
      <c r="R894" s="105">
        <v>0.2</v>
      </c>
      <c r="S894" s="106" t="s">
        <v>66</v>
      </c>
      <c r="U894" s="100">
        <f>AVERAGE(L$6:L894)</f>
        <v>4216.3667041619801</v>
      </c>
      <c r="V894" s="100">
        <f>AVERAGE(P$6:P894)</f>
        <v>1877.9212598425197</v>
      </c>
      <c r="W894" s="100">
        <f>AVERAGE(Q$6:Q894)</f>
        <v>2338.44544431946</v>
      </c>
      <c r="X894" s="6"/>
      <c r="Z894" s="103">
        <v>889</v>
      </c>
      <c r="AA894" s="103">
        <v>1</v>
      </c>
      <c r="AB894" s="103">
        <v>2</v>
      </c>
      <c r="AC894" s="103">
        <v>2</v>
      </c>
      <c r="AD894" s="104">
        <v>70</v>
      </c>
      <c r="AE894" s="103">
        <v>8</v>
      </c>
      <c r="AF894" s="103">
        <v>10</v>
      </c>
      <c r="AG894" s="104">
        <v>600</v>
      </c>
      <c r="AH894" s="103">
        <v>9</v>
      </c>
      <c r="AI894" s="104">
        <v>300</v>
      </c>
      <c r="AJ894" s="104">
        <v>6300</v>
      </c>
      <c r="AK894" s="104">
        <v>500</v>
      </c>
      <c r="AL894" s="104">
        <v>0</v>
      </c>
      <c r="AM894" s="104">
        <v>870</v>
      </c>
      <c r="AN894" s="104">
        <v>2720</v>
      </c>
      <c r="AO894" s="104">
        <v>3580</v>
      </c>
      <c r="AP894" s="105">
        <v>0.45</v>
      </c>
      <c r="AQ894" s="106" t="s">
        <v>66</v>
      </c>
      <c r="AS894" s="100">
        <f>AVERAGE(AJ$6:AJ894)</f>
        <v>6130.2587176602929</v>
      </c>
      <c r="AT894" s="100">
        <f>AVERAGE(AN$6:AN894)</f>
        <v>2137.5883014623173</v>
      </c>
      <c r="AU894" s="100">
        <f>AVERAGE(AO$6:AO894)</f>
        <v>3992.6704161979751</v>
      </c>
      <c r="AV894" s="6"/>
      <c r="AX894" s="103">
        <v>889</v>
      </c>
      <c r="AY894" s="103">
        <v>5</v>
      </c>
      <c r="AZ894" s="103">
        <v>3</v>
      </c>
      <c r="BA894" s="103">
        <v>1</v>
      </c>
      <c r="BB894" s="104">
        <v>39</v>
      </c>
      <c r="BC894" s="103">
        <v>6</v>
      </c>
      <c r="BD894" s="103">
        <v>7</v>
      </c>
      <c r="BE894" s="104">
        <v>2000</v>
      </c>
      <c r="BF894" s="103">
        <v>2</v>
      </c>
      <c r="BG894" s="104">
        <v>300</v>
      </c>
      <c r="BH894" s="104">
        <v>3900</v>
      </c>
      <c r="BI894" s="104">
        <v>300</v>
      </c>
      <c r="BJ894" s="104">
        <v>0</v>
      </c>
      <c r="BK894" s="104">
        <v>318</v>
      </c>
      <c r="BL894" s="104">
        <v>918</v>
      </c>
      <c r="BM894" s="104">
        <v>2982</v>
      </c>
      <c r="BN894" s="105">
        <v>0.1</v>
      </c>
      <c r="BO894" s="106" t="str">
        <v>No</v>
      </c>
      <c r="BQ894" s="100">
        <f>AVERAGE(BH$6:BH894)</f>
        <v>7461.4173228346453</v>
      </c>
      <c r="BR894" s="100">
        <f>AVERAGE(BL$6:BL894)</f>
        <v>2071.2260967379079</v>
      </c>
      <c r="BS894" s="100">
        <f>AVERAGE(BM$6:BM894)</f>
        <v>5390.1912260967383</v>
      </c>
      <c r="BT894" s="6"/>
      <c r="BU894" s="103">
        <v>889</v>
      </c>
      <c r="BV894" s="103">
        <v>0</v>
      </c>
      <c r="BW894" s="103">
        <v>3</v>
      </c>
      <c r="BX894" s="103">
        <v>0</v>
      </c>
      <c r="BY894" s="104">
        <v>51</v>
      </c>
      <c r="BZ894" s="103">
        <v>9</v>
      </c>
      <c r="CA894" s="103">
        <v>9</v>
      </c>
      <c r="CB894" s="104">
        <v>0</v>
      </c>
      <c r="CC894" s="103">
        <v>9</v>
      </c>
      <c r="CD894" s="104">
        <v>300</v>
      </c>
      <c r="CE894" s="104">
        <v>7500</v>
      </c>
      <c r="CF894" s="104">
        <v>300</v>
      </c>
      <c r="CG894" s="104">
        <v>0</v>
      </c>
      <c r="CH894" s="104">
        <v>699</v>
      </c>
      <c r="CI894" s="104">
        <v>2349</v>
      </c>
      <c r="CJ894" s="104">
        <v>5151</v>
      </c>
      <c r="CK894" s="105">
        <v>0.45</v>
      </c>
      <c r="CL894" s="106" t="s">
        <v>66</v>
      </c>
      <c r="CN894" s="100">
        <f>AVERAGE(CE$6:CE894)</f>
        <v>7533.4083239595047</v>
      </c>
      <c r="CO894" s="100">
        <f>AVERAGE(CI$6:CI894)</f>
        <v>2088.1889763779527</v>
      </c>
      <c r="CP894" s="100">
        <f>AVERAGE(CJ$6:CJ894)</f>
        <v>5445.219347581552</v>
      </c>
    </row>
    <row r="895" spans="2:94" ht="16" x14ac:dyDescent="0.2">
      <c r="B895" s="103">
        <v>890</v>
      </c>
      <c r="C895" s="103">
        <v>5</v>
      </c>
      <c r="D895" s="103">
        <v>3</v>
      </c>
      <c r="E895" s="103">
        <v>2</v>
      </c>
      <c r="F895" s="104">
        <v>47</v>
      </c>
      <c r="G895" s="103">
        <v>7</v>
      </c>
      <c r="H895" s="103">
        <v>9</v>
      </c>
      <c r="I895" s="104">
        <v>2250</v>
      </c>
      <c r="J895" s="103">
        <v>4</v>
      </c>
      <c r="K895" s="104">
        <v>450</v>
      </c>
      <c r="L895" s="104">
        <v>4500</v>
      </c>
      <c r="M895" s="104">
        <v>500</v>
      </c>
      <c r="N895" s="104">
        <v>0</v>
      </c>
      <c r="O895" s="104">
        <v>428</v>
      </c>
      <c r="P895" s="104">
        <v>1528</v>
      </c>
      <c r="Q895" s="104">
        <v>2972</v>
      </c>
      <c r="R895" s="105">
        <v>0.2</v>
      </c>
      <c r="S895" s="106" t="s">
        <v>66</v>
      </c>
      <c r="U895" s="100">
        <f>AVERAGE(L$6:L895)</f>
        <v>4216.6853932584272</v>
      </c>
      <c r="V895" s="100">
        <f>AVERAGE(P$6:P895)</f>
        <v>1877.5280898876404</v>
      </c>
      <c r="W895" s="100">
        <f>AVERAGE(Q$6:Q895)</f>
        <v>2339.1573033707864</v>
      </c>
      <c r="X895" s="6"/>
      <c r="Z895" s="103">
        <v>890</v>
      </c>
      <c r="AA895" s="103">
        <v>0</v>
      </c>
      <c r="AB895" s="103">
        <v>3</v>
      </c>
      <c r="AC895" s="103">
        <v>3</v>
      </c>
      <c r="AD895" s="104">
        <v>67</v>
      </c>
      <c r="AE895" s="103">
        <v>5</v>
      </c>
      <c r="AF895" s="103">
        <v>8</v>
      </c>
      <c r="AG895" s="104">
        <v>0</v>
      </c>
      <c r="AH895" s="103">
        <v>8</v>
      </c>
      <c r="AI895" s="104">
        <v>450</v>
      </c>
      <c r="AJ895" s="104">
        <v>5250</v>
      </c>
      <c r="AK895" s="104">
        <v>500</v>
      </c>
      <c r="AL895" s="104">
        <v>0</v>
      </c>
      <c r="AM895" s="104">
        <v>776</v>
      </c>
      <c r="AN895" s="104">
        <v>2476</v>
      </c>
      <c r="AO895" s="104">
        <v>2774</v>
      </c>
      <c r="AP895" s="105">
        <v>0.4</v>
      </c>
      <c r="AQ895" s="106" t="s">
        <v>66</v>
      </c>
      <c r="AS895" s="100">
        <f>AVERAGE(AJ$6:AJ895)</f>
        <v>6129.2696629213488</v>
      </c>
      <c r="AT895" s="100">
        <f>AVERAGE(AN$6:AN895)</f>
        <v>2137.9685393258428</v>
      </c>
      <c r="AU895" s="100">
        <f>AVERAGE(AO$6:AO895)</f>
        <v>3991.3011235955055</v>
      </c>
      <c r="AV895" s="6"/>
      <c r="AX895" s="103">
        <v>890</v>
      </c>
      <c r="AY895" s="103">
        <v>4</v>
      </c>
      <c r="AZ895" s="103">
        <v>4</v>
      </c>
      <c r="BA895" s="103">
        <v>4</v>
      </c>
      <c r="BB895" s="104">
        <v>67</v>
      </c>
      <c r="BC895" s="103">
        <v>7</v>
      </c>
      <c r="BD895" s="103">
        <v>11</v>
      </c>
      <c r="BE895" s="104">
        <v>1600</v>
      </c>
      <c r="BF895" s="103">
        <v>7</v>
      </c>
      <c r="BG895" s="104">
        <v>400</v>
      </c>
      <c r="BH895" s="104">
        <v>7600</v>
      </c>
      <c r="BI895" s="104">
        <v>300</v>
      </c>
      <c r="BJ895" s="104">
        <v>0</v>
      </c>
      <c r="BK895" s="104">
        <v>709</v>
      </c>
      <c r="BL895" s="104">
        <v>2059</v>
      </c>
      <c r="BM895" s="104">
        <v>5541</v>
      </c>
      <c r="BN895" s="105">
        <v>0.35</v>
      </c>
      <c r="BO895" s="106" t="str">
        <v>No</v>
      </c>
      <c r="BQ895" s="100">
        <f>AVERAGE(BH$6:BH895)</f>
        <v>7461.5730337078649</v>
      </c>
      <c r="BR895" s="100">
        <f>AVERAGE(BL$6:BL895)</f>
        <v>2071.2123595505618</v>
      </c>
      <c r="BS895" s="100">
        <f>AVERAGE(BM$6:BM895)</f>
        <v>5390.360674157303</v>
      </c>
      <c r="BT895" s="6"/>
      <c r="BU895" s="103">
        <v>890</v>
      </c>
      <c r="BV895" s="103">
        <v>3</v>
      </c>
      <c r="BW895" s="103">
        <v>3</v>
      </c>
      <c r="BX895" s="103">
        <v>2</v>
      </c>
      <c r="BY895" s="104">
        <v>46</v>
      </c>
      <c r="BZ895" s="103">
        <v>12</v>
      </c>
      <c r="CA895" s="103">
        <v>14</v>
      </c>
      <c r="CB895" s="104">
        <v>1200</v>
      </c>
      <c r="CC895" s="103">
        <v>11</v>
      </c>
      <c r="CD895" s="104">
        <v>300</v>
      </c>
      <c r="CE895" s="104">
        <v>10300</v>
      </c>
      <c r="CF895" s="104">
        <v>300</v>
      </c>
      <c r="CG895" s="104">
        <v>0</v>
      </c>
      <c r="CH895" s="104">
        <v>746</v>
      </c>
      <c r="CI895" s="104">
        <v>2696</v>
      </c>
      <c r="CJ895" s="104">
        <v>7604</v>
      </c>
      <c r="CK895" s="105">
        <v>0.55000000000000004</v>
      </c>
      <c r="CL895" s="106" t="s">
        <v>66</v>
      </c>
      <c r="CN895" s="100">
        <f>AVERAGE(CE$6:CE895)</f>
        <v>7536.5168539325841</v>
      </c>
      <c r="CO895" s="100">
        <f>AVERAGE(CI$6:CI895)</f>
        <v>2088.8719101123597</v>
      </c>
      <c r="CP895" s="100">
        <f>AVERAGE(CJ$6:CJ895)</f>
        <v>5447.6449438202244</v>
      </c>
    </row>
    <row r="896" spans="2:94" ht="16" x14ac:dyDescent="0.2">
      <c r="B896" s="103">
        <v>891</v>
      </c>
      <c r="C896" s="103">
        <v>5</v>
      </c>
      <c r="D896" s="103">
        <v>3</v>
      </c>
      <c r="E896" s="103">
        <v>1</v>
      </c>
      <c r="F896" s="104">
        <v>46</v>
      </c>
      <c r="G896" s="103">
        <v>4</v>
      </c>
      <c r="H896" s="103">
        <v>5</v>
      </c>
      <c r="I896" s="104">
        <v>2250</v>
      </c>
      <c r="J896" s="103">
        <v>0</v>
      </c>
      <c r="K896" s="104">
        <v>450</v>
      </c>
      <c r="L896" s="104">
        <v>2700</v>
      </c>
      <c r="M896" s="104">
        <v>500</v>
      </c>
      <c r="N896" s="104">
        <v>0</v>
      </c>
      <c r="O896" s="104">
        <v>240</v>
      </c>
      <c r="P896" s="104">
        <v>740</v>
      </c>
      <c r="Q896" s="104">
        <v>1960</v>
      </c>
      <c r="R896" s="105">
        <v>0</v>
      </c>
      <c r="S896" s="106" t="s">
        <v>66</v>
      </c>
      <c r="U896" s="100">
        <f>AVERAGE(L$6:L896)</f>
        <v>4214.9831649831649</v>
      </c>
      <c r="V896" s="100">
        <f>AVERAGE(P$6:P896)</f>
        <v>1876.2514029180695</v>
      </c>
      <c r="W896" s="100">
        <f>AVERAGE(Q$6:Q896)</f>
        <v>2338.7317620650956</v>
      </c>
      <c r="X896" s="6"/>
      <c r="Z896" s="103">
        <v>891</v>
      </c>
      <c r="AA896" s="103">
        <v>4</v>
      </c>
      <c r="AB896" s="103">
        <v>1</v>
      </c>
      <c r="AC896" s="103">
        <v>0</v>
      </c>
      <c r="AD896" s="104">
        <v>16</v>
      </c>
      <c r="AE896" s="103">
        <v>7</v>
      </c>
      <c r="AF896" s="103">
        <v>7</v>
      </c>
      <c r="AG896" s="104">
        <v>2400</v>
      </c>
      <c r="AH896" s="103">
        <v>3</v>
      </c>
      <c r="AI896" s="104">
        <v>150</v>
      </c>
      <c r="AJ896" s="104">
        <v>4350</v>
      </c>
      <c r="AK896" s="104">
        <v>500</v>
      </c>
      <c r="AL896" s="104">
        <v>0</v>
      </c>
      <c r="AM896" s="104">
        <v>288</v>
      </c>
      <c r="AN896" s="104">
        <v>1238</v>
      </c>
      <c r="AO896" s="104">
        <v>3112</v>
      </c>
      <c r="AP896" s="105">
        <v>0.15</v>
      </c>
      <c r="AQ896" s="106" t="s">
        <v>66</v>
      </c>
      <c r="AS896" s="100">
        <f>AVERAGE(AJ$6:AJ896)</f>
        <v>6127.272727272727</v>
      </c>
      <c r="AT896" s="100">
        <f>AVERAGE(AN$6:AN896)</f>
        <v>2136.9584736251404</v>
      </c>
      <c r="AU896" s="100">
        <f>AVERAGE(AO$6:AO896)</f>
        <v>3990.3142536475871</v>
      </c>
      <c r="AV896" s="6"/>
      <c r="AX896" s="103">
        <v>891</v>
      </c>
      <c r="AY896" s="103">
        <v>4</v>
      </c>
      <c r="AZ896" s="103">
        <v>3</v>
      </c>
      <c r="BA896" s="103">
        <v>2</v>
      </c>
      <c r="BB896" s="104">
        <v>72</v>
      </c>
      <c r="BC896" s="103">
        <v>4</v>
      </c>
      <c r="BD896" s="103">
        <v>6</v>
      </c>
      <c r="BE896" s="104">
        <v>1600</v>
      </c>
      <c r="BF896" s="103">
        <v>2</v>
      </c>
      <c r="BG896" s="104">
        <v>300</v>
      </c>
      <c r="BH896" s="104">
        <v>3500</v>
      </c>
      <c r="BI896" s="104">
        <v>300</v>
      </c>
      <c r="BJ896" s="104">
        <v>0</v>
      </c>
      <c r="BK896" s="104">
        <v>384</v>
      </c>
      <c r="BL896" s="104">
        <v>984</v>
      </c>
      <c r="BM896" s="104">
        <v>2516</v>
      </c>
      <c r="BN896" s="105">
        <v>0.1</v>
      </c>
      <c r="BO896" s="106" t="str">
        <v>No</v>
      </c>
      <c r="BQ896" s="100">
        <f>AVERAGE(BH$6:BH896)</f>
        <v>7457.1268237934901</v>
      </c>
      <c r="BR896" s="100">
        <f>AVERAGE(BL$6:BL896)</f>
        <v>2069.9921436588102</v>
      </c>
      <c r="BS896" s="100">
        <f>AVERAGE(BM$6:BM896)</f>
        <v>5387.1346801346799</v>
      </c>
      <c r="BT896" s="6"/>
      <c r="BU896" s="103">
        <v>891</v>
      </c>
      <c r="BV896" s="103">
        <v>1</v>
      </c>
      <c r="BW896" s="103">
        <v>3</v>
      </c>
      <c r="BX896" s="103">
        <v>4</v>
      </c>
      <c r="BY896" s="104">
        <v>64</v>
      </c>
      <c r="BZ896" s="103">
        <v>3</v>
      </c>
      <c r="CA896" s="103">
        <v>7</v>
      </c>
      <c r="CB896" s="104">
        <v>400</v>
      </c>
      <c r="CC896" s="103">
        <v>6</v>
      </c>
      <c r="CD896" s="104">
        <v>300</v>
      </c>
      <c r="CE896" s="104">
        <v>5500</v>
      </c>
      <c r="CF896" s="104">
        <v>300</v>
      </c>
      <c r="CG896" s="104">
        <v>0</v>
      </c>
      <c r="CH896" s="104">
        <v>624</v>
      </c>
      <c r="CI896" s="104">
        <v>1824</v>
      </c>
      <c r="CJ896" s="104">
        <v>3676</v>
      </c>
      <c r="CK896" s="105">
        <v>0.3</v>
      </c>
      <c r="CL896" s="106" t="s">
        <v>66</v>
      </c>
      <c r="CN896" s="100">
        <f>AVERAGE(CE$6:CE896)</f>
        <v>7534.2312008978679</v>
      </c>
      <c r="CO896" s="100">
        <f>AVERAGE(CI$6:CI896)</f>
        <v>2088.5746352413021</v>
      </c>
      <c r="CP896" s="100">
        <f>AVERAGE(CJ$6:CJ896)</f>
        <v>5445.6565656565654</v>
      </c>
    </row>
    <row r="897" spans="2:94" ht="16" x14ac:dyDescent="0.2">
      <c r="B897" s="103">
        <v>892</v>
      </c>
      <c r="C897" s="103">
        <v>0</v>
      </c>
      <c r="D897" s="103">
        <v>3</v>
      </c>
      <c r="E897" s="103">
        <v>2</v>
      </c>
      <c r="F897" s="104">
        <v>76</v>
      </c>
      <c r="G897" s="103">
        <v>8</v>
      </c>
      <c r="H897" s="103">
        <v>10</v>
      </c>
      <c r="I897" s="104">
        <v>0</v>
      </c>
      <c r="J897" s="103">
        <v>10</v>
      </c>
      <c r="K897" s="104">
        <v>450</v>
      </c>
      <c r="L897" s="104">
        <v>4950</v>
      </c>
      <c r="M897" s="104">
        <v>500</v>
      </c>
      <c r="N897" s="104">
        <v>0</v>
      </c>
      <c r="O897" s="104">
        <v>1000</v>
      </c>
      <c r="P897" s="104">
        <v>3000</v>
      </c>
      <c r="Q897" s="104">
        <v>1950</v>
      </c>
      <c r="R897" s="105">
        <v>0.5</v>
      </c>
      <c r="S897" s="106" t="s">
        <v>66</v>
      </c>
      <c r="U897" s="100">
        <f>AVERAGE(L$6:L897)</f>
        <v>4215.807174887892</v>
      </c>
      <c r="V897" s="100">
        <f>AVERAGE(P$6:P897)</f>
        <v>1877.5112107623318</v>
      </c>
      <c r="W897" s="100">
        <f>AVERAGE(Q$6:Q897)</f>
        <v>2338.2959641255607</v>
      </c>
      <c r="X897" s="6"/>
      <c r="Z897" s="103">
        <v>892</v>
      </c>
      <c r="AA897" s="103">
        <v>3</v>
      </c>
      <c r="AB897" s="103">
        <v>3</v>
      </c>
      <c r="AC897" s="103">
        <v>3</v>
      </c>
      <c r="AD897" s="104">
        <v>61</v>
      </c>
      <c r="AE897" s="103">
        <v>8</v>
      </c>
      <c r="AF897" s="103">
        <v>11</v>
      </c>
      <c r="AG897" s="104">
        <v>1800</v>
      </c>
      <c r="AH897" s="103">
        <v>8</v>
      </c>
      <c r="AI897" s="104">
        <v>450</v>
      </c>
      <c r="AJ897" s="104">
        <v>7050</v>
      </c>
      <c r="AK897" s="104">
        <v>500</v>
      </c>
      <c r="AL897" s="104">
        <v>0</v>
      </c>
      <c r="AM897" s="104">
        <v>728</v>
      </c>
      <c r="AN897" s="104">
        <v>2428</v>
      </c>
      <c r="AO897" s="104">
        <v>4622</v>
      </c>
      <c r="AP897" s="105">
        <v>0.4</v>
      </c>
      <c r="AQ897" s="106" t="s">
        <v>66</v>
      </c>
      <c r="AS897" s="100">
        <f>AVERAGE(AJ$6:AJ897)</f>
        <v>6128.307174887892</v>
      </c>
      <c r="AT897" s="100">
        <f>AVERAGE(AN$6:AN897)</f>
        <v>2137.2847533632289</v>
      </c>
      <c r="AU897" s="100">
        <f>AVERAGE(AO$6:AO897)</f>
        <v>3991.0224215246635</v>
      </c>
      <c r="AV897" s="6"/>
      <c r="AX897" s="103">
        <v>892</v>
      </c>
      <c r="AY897" s="103">
        <v>4</v>
      </c>
      <c r="AZ897" s="103">
        <v>5</v>
      </c>
      <c r="BA897" s="103">
        <v>3</v>
      </c>
      <c r="BB897" s="104">
        <v>70</v>
      </c>
      <c r="BC897" s="103">
        <v>8</v>
      </c>
      <c r="BD897" s="103">
        <v>11</v>
      </c>
      <c r="BE897" s="104">
        <v>1600</v>
      </c>
      <c r="BF897" s="103">
        <v>7</v>
      </c>
      <c r="BG897" s="104">
        <v>500</v>
      </c>
      <c r="BH897" s="104">
        <v>7700</v>
      </c>
      <c r="BI897" s="104">
        <v>300</v>
      </c>
      <c r="BJ897" s="104">
        <v>0</v>
      </c>
      <c r="BK897" s="104">
        <v>730</v>
      </c>
      <c r="BL897" s="104">
        <v>2080</v>
      </c>
      <c r="BM897" s="104">
        <v>5620</v>
      </c>
      <c r="BN897" s="105">
        <v>0.35</v>
      </c>
      <c r="BO897" s="106" t="str">
        <v>No</v>
      </c>
      <c r="BQ897" s="100">
        <f>AVERAGE(BH$6:BH897)</f>
        <v>7457.3991031390133</v>
      </c>
      <c r="BR897" s="100">
        <f>AVERAGE(BL$6:BL897)</f>
        <v>2070.0033632286995</v>
      </c>
      <c r="BS897" s="100">
        <f>AVERAGE(BM$6:BM897)</f>
        <v>5387.3957399103138</v>
      </c>
      <c r="BT897" s="6"/>
      <c r="BU897" s="103">
        <v>892</v>
      </c>
      <c r="BV897" s="103">
        <v>2</v>
      </c>
      <c r="BW897" s="103">
        <v>4</v>
      </c>
      <c r="BX897" s="103">
        <v>4</v>
      </c>
      <c r="BY897" s="104">
        <v>60</v>
      </c>
      <c r="BZ897" s="103">
        <v>7</v>
      </c>
      <c r="CA897" s="103">
        <v>11</v>
      </c>
      <c r="CB897" s="104">
        <v>800</v>
      </c>
      <c r="CC897" s="103">
        <v>9</v>
      </c>
      <c r="CD897" s="104">
        <v>400</v>
      </c>
      <c r="CE897" s="104">
        <v>8400</v>
      </c>
      <c r="CF897" s="104">
        <v>300</v>
      </c>
      <c r="CG897" s="104">
        <v>0</v>
      </c>
      <c r="CH897" s="104">
        <v>780</v>
      </c>
      <c r="CI897" s="104">
        <v>2430</v>
      </c>
      <c r="CJ897" s="104">
        <v>5970</v>
      </c>
      <c r="CK897" s="105">
        <v>0.45</v>
      </c>
      <c r="CL897" s="106" t="s">
        <v>66</v>
      </c>
      <c r="CN897" s="100">
        <f>AVERAGE(CE$6:CE897)</f>
        <v>7535.2017937219734</v>
      </c>
      <c r="CO897" s="100">
        <f>AVERAGE(CI$6:CI897)</f>
        <v>2088.9573991031389</v>
      </c>
      <c r="CP897" s="100">
        <f>AVERAGE(CJ$6:CJ897)</f>
        <v>5446.2443946188341</v>
      </c>
    </row>
    <row r="898" spans="2:94" ht="16" x14ac:dyDescent="0.2">
      <c r="B898" s="103">
        <v>893</v>
      </c>
      <c r="C898" s="103">
        <v>2</v>
      </c>
      <c r="D898" s="103">
        <v>3</v>
      </c>
      <c r="E898" s="103">
        <v>3</v>
      </c>
      <c r="F898" s="104">
        <v>15</v>
      </c>
      <c r="G898" s="103">
        <v>7</v>
      </c>
      <c r="H898" s="103">
        <v>10</v>
      </c>
      <c r="I898" s="104">
        <v>900</v>
      </c>
      <c r="J898" s="103">
        <v>8</v>
      </c>
      <c r="K898" s="104">
        <v>450</v>
      </c>
      <c r="L898" s="104">
        <v>4950</v>
      </c>
      <c r="M898" s="104">
        <v>500</v>
      </c>
      <c r="N898" s="104">
        <v>0</v>
      </c>
      <c r="O898" s="104">
        <v>360</v>
      </c>
      <c r="P898" s="104">
        <v>2060</v>
      </c>
      <c r="Q898" s="104">
        <v>2890</v>
      </c>
      <c r="R898" s="105">
        <v>0.4</v>
      </c>
      <c r="S898" s="106" t="s">
        <v>66</v>
      </c>
      <c r="U898" s="100">
        <f>AVERAGE(L$6:L898)</f>
        <v>4216.6293393057113</v>
      </c>
      <c r="V898" s="100">
        <f>AVERAGE(P$6:P898)</f>
        <v>1877.7155655095185</v>
      </c>
      <c r="W898" s="100">
        <f>AVERAGE(Q$6:Q898)</f>
        <v>2338.9137737961928</v>
      </c>
      <c r="X898" s="6"/>
      <c r="Z898" s="103">
        <v>893</v>
      </c>
      <c r="AA898" s="103">
        <v>5</v>
      </c>
      <c r="AB898" s="103">
        <v>5</v>
      </c>
      <c r="AC898" s="103">
        <v>3</v>
      </c>
      <c r="AD898" s="104">
        <v>48</v>
      </c>
      <c r="AE898" s="103">
        <v>7</v>
      </c>
      <c r="AF898" s="103">
        <v>10</v>
      </c>
      <c r="AG898" s="104">
        <v>3000</v>
      </c>
      <c r="AH898" s="103">
        <v>5</v>
      </c>
      <c r="AI898" s="104">
        <v>750</v>
      </c>
      <c r="AJ898" s="104">
        <v>6750</v>
      </c>
      <c r="AK898" s="104">
        <v>500</v>
      </c>
      <c r="AL898" s="104">
        <v>0</v>
      </c>
      <c r="AM898" s="104">
        <v>480</v>
      </c>
      <c r="AN898" s="104">
        <v>1730</v>
      </c>
      <c r="AO898" s="104">
        <v>5020</v>
      </c>
      <c r="AP898" s="105">
        <v>0.25</v>
      </c>
      <c r="AQ898" s="106" t="s">
        <v>66</v>
      </c>
      <c r="AS898" s="100">
        <f>AVERAGE(AJ$6:AJ898)</f>
        <v>6129.0033594624856</v>
      </c>
      <c r="AT898" s="100">
        <f>AVERAGE(AN$6:AN898)</f>
        <v>2136.8286674132137</v>
      </c>
      <c r="AU898" s="100">
        <f>AVERAGE(AO$6:AO898)</f>
        <v>3992.1746920492719</v>
      </c>
      <c r="AV898" s="6"/>
      <c r="AX898" s="103">
        <v>893</v>
      </c>
      <c r="AY898" s="103">
        <v>5</v>
      </c>
      <c r="AZ898" s="103">
        <v>1</v>
      </c>
      <c r="BA898" s="103">
        <v>3</v>
      </c>
      <c r="BB898" s="104">
        <v>41</v>
      </c>
      <c r="BC898" s="103">
        <v>11</v>
      </c>
      <c r="BD898" s="103">
        <v>14</v>
      </c>
      <c r="BE898" s="104">
        <v>2000</v>
      </c>
      <c r="BF898" s="103">
        <v>9</v>
      </c>
      <c r="BG898" s="104">
        <v>100</v>
      </c>
      <c r="BH898" s="104">
        <v>9300</v>
      </c>
      <c r="BI898" s="104">
        <v>300</v>
      </c>
      <c r="BJ898" s="104">
        <v>0</v>
      </c>
      <c r="BK898" s="104">
        <v>609</v>
      </c>
      <c r="BL898" s="104">
        <v>2259</v>
      </c>
      <c r="BM898" s="104">
        <v>7041</v>
      </c>
      <c r="BN898" s="105">
        <v>0.45</v>
      </c>
      <c r="BO898" s="106" t="str">
        <v>No</v>
      </c>
      <c r="BQ898" s="100">
        <f>AVERAGE(BH$6:BH898)</f>
        <v>7459.4624860022395</v>
      </c>
      <c r="BR898" s="100">
        <f>AVERAGE(BL$6:BL898)</f>
        <v>2070.2150055991042</v>
      </c>
      <c r="BS898" s="100">
        <f>AVERAGE(BM$6:BM898)</f>
        <v>5389.2474804031353</v>
      </c>
      <c r="BT898" s="6"/>
      <c r="BU898" s="103">
        <v>893</v>
      </c>
      <c r="BV898" s="103">
        <v>1</v>
      </c>
      <c r="BW898" s="103">
        <v>2</v>
      </c>
      <c r="BX898" s="103">
        <v>3</v>
      </c>
      <c r="BY898" s="104">
        <v>11</v>
      </c>
      <c r="BZ898" s="103">
        <v>10</v>
      </c>
      <c r="CA898" s="103">
        <v>13</v>
      </c>
      <c r="CB898" s="104">
        <v>400</v>
      </c>
      <c r="CC898" s="103">
        <v>12</v>
      </c>
      <c r="CD898" s="104">
        <v>200</v>
      </c>
      <c r="CE898" s="104">
        <v>10200</v>
      </c>
      <c r="CF898" s="104">
        <v>300</v>
      </c>
      <c r="CG898" s="104">
        <v>0</v>
      </c>
      <c r="CH898" s="104">
        <v>372</v>
      </c>
      <c r="CI898" s="104">
        <v>2472</v>
      </c>
      <c r="CJ898" s="104">
        <v>7728</v>
      </c>
      <c r="CK898" s="105">
        <v>0.6</v>
      </c>
      <c r="CL898" s="106" t="s">
        <v>66</v>
      </c>
      <c r="CN898" s="100">
        <f>AVERAGE(CE$6:CE898)</f>
        <v>7538.1858902575586</v>
      </c>
      <c r="CO898" s="100">
        <f>AVERAGE(CI$6:CI898)</f>
        <v>2089.3863381858901</v>
      </c>
      <c r="CP898" s="100">
        <f>AVERAGE(CJ$6:CJ898)</f>
        <v>5448.7995520716686</v>
      </c>
    </row>
    <row r="899" spans="2:94" ht="16" x14ac:dyDescent="0.2">
      <c r="B899" s="103">
        <v>894</v>
      </c>
      <c r="C899" s="103">
        <v>2</v>
      </c>
      <c r="D899" s="103">
        <v>3</v>
      </c>
      <c r="E899" s="103">
        <v>4</v>
      </c>
      <c r="F899" s="104">
        <v>45</v>
      </c>
      <c r="G899" s="103">
        <v>7</v>
      </c>
      <c r="H899" s="103">
        <v>11</v>
      </c>
      <c r="I899" s="104">
        <v>900</v>
      </c>
      <c r="J899" s="103">
        <v>9</v>
      </c>
      <c r="K899" s="104">
        <v>450</v>
      </c>
      <c r="L899" s="104">
        <v>5400</v>
      </c>
      <c r="M899" s="104">
        <v>500</v>
      </c>
      <c r="N899" s="104">
        <v>0</v>
      </c>
      <c r="O899" s="104">
        <v>645</v>
      </c>
      <c r="P899" s="104">
        <v>2495</v>
      </c>
      <c r="Q899" s="104">
        <v>2905</v>
      </c>
      <c r="R899" s="105">
        <v>0.45</v>
      </c>
      <c r="S899" s="106" t="s">
        <v>66</v>
      </c>
      <c r="U899" s="100">
        <f>AVERAGE(L$6:L899)</f>
        <v>4217.9530201342286</v>
      </c>
      <c r="V899" s="100">
        <f>AVERAGE(P$6:P899)</f>
        <v>1878.4060402684563</v>
      </c>
      <c r="W899" s="100">
        <f>AVERAGE(Q$6:Q899)</f>
        <v>2339.5469798657718</v>
      </c>
      <c r="X899" s="6"/>
      <c r="Z899" s="103">
        <v>894</v>
      </c>
      <c r="AA899" s="103">
        <v>5</v>
      </c>
      <c r="AB899" s="103">
        <v>2</v>
      </c>
      <c r="AC899" s="103">
        <v>3</v>
      </c>
      <c r="AD899" s="104">
        <v>78</v>
      </c>
      <c r="AE899" s="103">
        <v>5</v>
      </c>
      <c r="AF899" s="103">
        <v>8</v>
      </c>
      <c r="AG899" s="104">
        <v>3000</v>
      </c>
      <c r="AH899" s="103">
        <v>3</v>
      </c>
      <c r="AI899" s="104">
        <v>300</v>
      </c>
      <c r="AJ899" s="104">
        <v>5100</v>
      </c>
      <c r="AK899" s="104">
        <v>500</v>
      </c>
      <c r="AL899" s="104">
        <v>0</v>
      </c>
      <c r="AM899" s="104">
        <v>474</v>
      </c>
      <c r="AN899" s="104">
        <v>1424</v>
      </c>
      <c r="AO899" s="104">
        <v>3676</v>
      </c>
      <c r="AP899" s="105">
        <v>0.15</v>
      </c>
      <c r="AQ899" s="106" t="s">
        <v>66</v>
      </c>
      <c r="AS899" s="100">
        <f>AVERAGE(AJ$6:AJ899)</f>
        <v>6127.8523489932886</v>
      </c>
      <c r="AT899" s="100">
        <f>AVERAGE(AN$6:AN899)</f>
        <v>2136.0313199105144</v>
      </c>
      <c r="AU899" s="100">
        <f>AVERAGE(AO$6:AO899)</f>
        <v>3991.8210290827742</v>
      </c>
      <c r="AV899" s="6"/>
      <c r="AX899" s="103">
        <v>894</v>
      </c>
      <c r="AY899" s="103">
        <v>0</v>
      </c>
      <c r="AZ899" s="103">
        <v>2</v>
      </c>
      <c r="BA899" s="103">
        <v>4</v>
      </c>
      <c r="BB899" s="104">
        <v>51</v>
      </c>
      <c r="BC899" s="103">
        <v>5</v>
      </c>
      <c r="BD899" s="103">
        <v>9</v>
      </c>
      <c r="BE899" s="104">
        <v>0</v>
      </c>
      <c r="BF899" s="103">
        <v>9</v>
      </c>
      <c r="BG899" s="104">
        <v>200</v>
      </c>
      <c r="BH899" s="104">
        <v>7400</v>
      </c>
      <c r="BI899" s="104">
        <v>300</v>
      </c>
      <c r="BJ899" s="104">
        <v>0</v>
      </c>
      <c r="BK899" s="104">
        <v>699</v>
      </c>
      <c r="BL899" s="104">
        <v>2349</v>
      </c>
      <c r="BM899" s="104">
        <v>5051</v>
      </c>
      <c r="BN899" s="105">
        <v>0.45</v>
      </c>
      <c r="BO899" s="106" t="str">
        <v>No</v>
      </c>
      <c r="BQ899" s="100">
        <f>AVERAGE(BH$6:BH899)</f>
        <v>7459.3959731543628</v>
      </c>
      <c r="BR899" s="100">
        <f>AVERAGE(BL$6:BL899)</f>
        <v>2070.5268456375838</v>
      </c>
      <c r="BS899" s="100">
        <f>AVERAGE(BM$6:BM899)</f>
        <v>5388.8691275167785</v>
      </c>
      <c r="BT899" s="6"/>
      <c r="BU899" s="103">
        <v>894</v>
      </c>
      <c r="BV899" s="103">
        <v>1</v>
      </c>
      <c r="BW899" s="103">
        <v>4</v>
      </c>
      <c r="BX899" s="103">
        <v>3</v>
      </c>
      <c r="BY899" s="104">
        <v>42</v>
      </c>
      <c r="BZ899" s="103">
        <v>9</v>
      </c>
      <c r="CA899" s="103">
        <v>12</v>
      </c>
      <c r="CB899" s="104">
        <v>400</v>
      </c>
      <c r="CC899" s="103">
        <v>11</v>
      </c>
      <c r="CD899" s="104">
        <v>400</v>
      </c>
      <c r="CE899" s="104">
        <v>9600</v>
      </c>
      <c r="CF899" s="104">
        <v>300</v>
      </c>
      <c r="CG899" s="104">
        <v>0</v>
      </c>
      <c r="CH899" s="104">
        <v>702</v>
      </c>
      <c r="CI899" s="104">
        <v>2652</v>
      </c>
      <c r="CJ899" s="104">
        <v>6948</v>
      </c>
      <c r="CK899" s="105">
        <v>0.55000000000000004</v>
      </c>
      <c r="CL899" s="106" t="s">
        <v>66</v>
      </c>
      <c r="CN899" s="100">
        <f>AVERAGE(CE$6:CE899)</f>
        <v>7540.4921700223713</v>
      </c>
      <c r="CO899" s="100">
        <f>AVERAGE(CI$6:CI899)</f>
        <v>2090.0156599552574</v>
      </c>
      <c r="CP899" s="100">
        <f>AVERAGE(CJ$6:CJ899)</f>
        <v>5450.4765100671138</v>
      </c>
    </row>
    <row r="900" spans="2:94" ht="16" x14ac:dyDescent="0.2">
      <c r="B900" s="103">
        <v>895</v>
      </c>
      <c r="C900" s="103">
        <v>1</v>
      </c>
      <c r="D900" s="103">
        <v>2</v>
      </c>
      <c r="E900" s="103">
        <v>4</v>
      </c>
      <c r="F900" s="104">
        <v>64</v>
      </c>
      <c r="G900" s="103">
        <v>8</v>
      </c>
      <c r="H900" s="103">
        <v>12</v>
      </c>
      <c r="I900" s="104">
        <v>450</v>
      </c>
      <c r="J900" s="103">
        <v>11</v>
      </c>
      <c r="K900" s="104">
        <v>300</v>
      </c>
      <c r="L900" s="104">
        <v>5700</v>
      </c>
      <c r="M900" s="104">
        <v>500</v>
      </c>
      <c r="N900" s="104">
        <v>0</v>
      </c>
      <c r="O900" s="104">
        <v>944</v>
      </c>
      <c r="P900" s="104">
        <v>3094</v>
      </c>
      <c r="Q900" s="104">
        <v>2606</v>
      </c>
      <c r="R900" s="105">
        <v>0.55000000000000004</v>
      </c>
      <c r="S900" s="106" t="s">
        <v>66</v>
      </c>
      <c r="U900" s="100">
        <f>AVERAGE(L$6:L900)</f>
        <v>4219.6089385474861</v>
      </c>
      <c r="V900" s="100">
        <f>AVERAGE(P$6:P900)</f>
        <v>1879.7642458100559</v>
      </c>
      <c r="W900" s="100">
        <f>AVERAGE(Q$6:Q900)</f>
        <v>2339.8446927374303</v>
      </c>
      <c r="X900" s="6"/>
      <c r="Z900" s="103">
        <v>895</v>
      </c>
      <c r="AA900" s="103">
        <v>2</v>
      </c>
      <c r="AB900" s="103">
        <v>3</v>
      </c>
      <c r="AC900" s="103">
        <v>4</v>
      </c>
      <c r="AD900" s="104">
        <v>48</v>
      </c>
      <c r="AE900" s="103">
        <v>6</v>
      </c>
      <c r="AF900" s="103">
        <v>10</v>
      </c>
      <c r="AG900" s="104">
        <v>1200</v>
      </c>
      <c r="AH900" s="103">
        <v>8</v>
      </c>
      <c r="AI900" s="104">
        <v>450</v>
      </c>
      <c r="AJ900" s="104">
        <v>6450</v>
      </c>
      <c r="AK900" s="104">
        <v>500</v>
      </c>
      <c r="AL900" s="104">
        <v>0</v>
      </c>
      <c r="AM900" s="104">
        <v>624</v>
      </c>
      <c r="AN900" s="104">
        <v>2324</v>
      </c>
      <c r="AO900" s="104">
        <v>4126</v>
      </c>
      <c r="AP900" s="105">
        <v>0.4</v>
      </c>
      <c r="AQ900" s="106" t="s">
        <v>66</v>
      </c>
      <c r="AS900" s="100">
        <f>AVERAGE(AJ$6:AJ900)</f>
        <v>6128.2122905027936</v>
      </c>
      <c r="AT900" s="100">
        <f>AVERAGE(AN$6:AN900)</f>
        <v>2136.2413407821227</v>
      </c>
      <c r="AU900" s="100">
        <f>AVERAGE(AO$6:AO900)</f>
        <v>3991.9709497206704</v>
      </c>
      <c r="AV900" s="6"/>
      <c r="AX900" s="103">
        <v>895</v>
      </c>
      <c r="AY900" s="103">
        <v>0</v>
      </c>
      <c r="AZ900" s="103">
        <v>2</v>
      </c>
      <c r="BA900" s="103">
        <v>3</v>
      </c>
      <c r="BB900" s="104">
        <v>45</v>
      </c>
      <c r="BC900" s="103">
        <v>4</v>
      </c>
      <c r="BD900" s="103">
        <v>7</v>
      </c>
      <c r="BE900" s="104">
        <v>0</v>
      </c>
      <c r="BF900" s="103">
        <v>7</v>
      </c>
      <c r="BG900" s="104">
        <v>200</v>
      </c>
      <c r="BH900" s="104">
        <v>5800</v>
      </c>
      <c r="BI900" s="104">
        <v>300</v>
      </c>
      <c r="BJ900" s="104">
        <v>0</v>
      </c>
      <c r="BK900" s="104">
        <v>555</v>
      </c>
      <c r="BL900" s="104">
        <v>1905</v>
      </c>
      <c r="BM900" s="104">
        <v>3895</v>
      </c>
      <c r="BN900" s="105">
        <v>0.35</v>
      </c>
      <c r="BO900" s="106" t="str">
        <v>No</v>
      </c>
      <c r="BQ900" s="100">
        <f>AVERAGE(BH$6:BH900)</f>
        <v>7457.5418994413412</v>
      </c>
      <c r="BR900" s="100">
        <f>AVERAGE(BL$6:BL900)</f>
        <v>2070.341899441341</v>
      </c>
      <c r="BS900" s="100">
        <f>AVERAGE(BM$6:BM900)</f>
        <v>5387.2</v>
      </c>
      <c r="BT900" s="6"/>
      <c r="BU900" s="103">
        <v>895</v>
      </c>
      <c r="BV900" s="103">
        <v>3</v>
      </c>
      <c r="BW900" s="103">
        <v>5</v>
      </c>
      <c r="BX900" s="103">
        <v>3</v>
      </c>
      <c r="BY900" s="104">
        <v>61</v>
      </c>
      <c r="BZ900" s="103">
        <v>8</v>
      </c>
      <c r="CA900" s="103">
        <v>11</v>
      </c>
      <c r="CB900" s="104">
        <v>1200</v>
      </c>
      <c r="CC900" s="103">
        <v>8</v>
      </c>
      <c r="CD900" s="104">
        <v>500</v>
      </c>
      <c r="CE900" s="104">
        <v>8100</v>
      </c>
      <c r="CF900" s="104">
        <v>300</v>
      </c>
      <c r="CG900" s="104">
        <v>0</v>
      </c>
      <c r="CH900" s="104">
        <v>728</v>
      </c>
      <c r="CI900" s="104">
        <v>2228</v>
      </c>
      <c r="CJ900" s="104">
        <v>5872</v>
      </c>
      <c r="CK900" s="105">
        <v>0.4</v>
      </c>
      <c r="CL900" s="106" t="s">
        <v>66</v>
      </c>
      <c r="CN900" s="100">
        <f>AVERAGE(CE$6:CE900)</f>
        <v>7541.117318435754</v>
      </c>
      <c r="CO900" s="100">
        <f>AVERAGE(CI$6:CI900)</f>
        <v>2090.1698324022345</v>
      </c>
      <c r="CP900" s="100">
        <f>AVERAGE(CJ$6:CJ900)</f>
        <v>5450.9474860335195</v>
      </c>
    </row>
    <row r="901" spans="2:94" ht="16" x14ac:dyDescent="0.2">
      <c r="B901" s="103">
        <v>896</v>
      </c>
      <c r="C901" s="103">
        <v>3</v>
      </c>
      <c r="D901" s="103">
        <v>1</v>
      </c>
      <c r="E901" s="103">
        <v>1</v>
      </c>
      <c r="F901" s="104">
        <v>54</v>
      </c>
      <c r="G901" s="103">
        <v>7</v>
      </c>
      <c r="H901" s="103">
        <v>8</v>
      </c>
      <c r="I901" s="104">
        <v>1350</v>
      </c>
      <c r="J901" s="103">
        <v>5</v>
      </c>
      <c r="K901" s="104">
        <v>150</v>
      </c>
      <c r="L901" s="104">
        <v>3750</v>
      </c>
      <c r="M901" s="104">
        <v>500</v>
      </c>
      <c r="N901" s="104">
        <v>0</v>
      </c>
      <c r="O901" s="104">
        <v>510</v>
      </c>
      <c r="P901" s="104">
        <v>1760</v>
      </c>
      <c r="Q901" s="104">
        <v>1990</v>
      </c>
      <c r="R901" s="105">
        <v>0.25</v>
      </c>
      <c r="S901" s="106" t="s">
        <v>66</v>
      </c>
      <c r="U901" s="100">
        <f>AVERAGE(L$6:L901)</f>
        <v>4219.0848214285716</v>
      </c>
      <c r="V901" s="100">
        <f>AVERAGE(P$6:P901)</f>
        <v>1879.6305803571429</v>
      </c>
      <c r="W901" s="100">
        <f>AVERAGE(Q$6:Q901)</f>
        <v>2339.4542410714284</v>
      </c>
      <c r="X901" s="6"/>
      <c r="Z901" s="103">
        <v>896</v>
      </c>
      <c r="AA901" s="103">
        <v>2</v>
      </c>
      <c r="AB901" s="103">
        <v>4</v>
      </c>
      <c r="AC901" s="103">
        <v>2</v>
      </c>
      <c r="AD901" s="104">
        <v>72</v>
      </c>
      <c r="AE901" s="103">
        <v>8</v>
      </c>
      <c r="AF901" s="103">
        <v>10</v>
      </c>
      <c r="AG901" s="104">
        <v>1200</v>
      </c>
      <c r="AH901" s="103">
        <v>8</v>
      </c>
      <c r="AI901" s="104">
        <v>600</v>
      </c>
      <c r="AJ901" s="104">
        <v>6600</v>
      </c>
      <c r="AK901" s="104">
        <v>500</v>
      </c>
      <c r="AL901" s="104">
        <v>0</v>
      </c>
      <c r="AM901" s="104">
        <v>816</v>
      </c>
      <c r="AN901" s="104">
        <v>2516</v>
      </c>
      <c r="AO901" s="104">
        <v>4084</v>
      </c>
      <c r="AP901" s="105">
        <v>0.4</v>
      </c>
      <c r="AQ901" s="106" t="s">
        <v>66</v>
      </c>
      <c r="AS901" s="100">
        <f>AVERAGE(AJ$6:AJ901)</f>
        <v>6128.7388392857147</v>
      </c>
      <c r="AT901" s="100">
        <f>AVERAGE(AN$6:AN901)</f>
        <v>2136.6651785714284</v>
      </c>
      <c r="AU901" s="100">
        <f>AVERAGE(AO$6:AO901)</f>
        <v>3992.0736607142858</v>
      </c>
      <c r="AV901" s="6"/>
      <c r="AX901" s="103">
        <v>896</v>
      </c>
      <c r="AY901" s="103">
        <v>1</v>
      </c>
      <c r="AZ901" s="103">
        <v>3</v>
      </c>
      <c r="BA901" s="103">
        <v>2</v>
      </c>
      <c r="BB901" s="104">
        <v>71</v>
      </c>
      <c r="BC901" s="103">
        <v>5</v>
      </c>
      <c r="BD901" s="103">
        <v>7</v>
      </c>
      <c r="BE901" s="104">
        <v>400</v>
      </c>
      <c r="BF901" s="103">
        <v>6</v>
      </c>
      <c r="BG901" s="104">
        <v>300</v>
      </c>
      <c r="BH901" s="104">
        <v>5500</v>
      </c>
      <c r="BI901" s="104">
        <v>300</v>
      </c>
      <c r="BJ901" s="104">
        <v>0</v>
      </c>
      <c r="BK901" s="104">
        <v>666</v>
      </c>
      <c r="BL901" s="104">
        <v>1866</v>
      </c>
      <c r="BM901" s="104">
        <v>3634</v>
      </c>
      <c r="BN901" s="105">
        <v>0.3</v>
      </c>
      <c r="BO901" s="106" t="str">
        <v>No</v>
      </c>
      <c r="BQ901" s="100">
        <f>AVERAGE(BH$6:BH901)</f>
        <v>7455.3571428571431</v>
      </c>
      <c r="BR901" s="100">
        <f>AVERAGE(BL$6:BL901)</f>
        <v>2070.1138392857142</v>
      </c>
      <c r="BS901" s="100">
        <f>AVERAGE(BM$6:BM901)</f>
        <v>5385.2433035714284</v>
      </c>
      <c r="BT901" s="6"/>
      <c r="BU901" s="103">
        <v>896</v>
      </c>
      <c r="BV901" s="103">
        <v>5</v>
      </c>
      <c r="BW901" s="103">
        <v>4</v>
      </c>
      <c r="BX901" s="103">
        <v>3</v>
      </c>
      <c r="BY901" s="104">
        <v>44</v>
      </c>
      <c r="BZ901" s="103">
        <v>5</v>
      </c>
      <c r="CA901" s="103">
        <v>8</v>
      </c>
      <c r="CB901" s="104">
        <v>2000</v>
      </c>
      <c r="CC901" s="103">
        <v>3</v>
      </c>
      <c r="CD901" s="104">
        <v>400</v>
      </c>
      <c r="CE901" s="104">
        <v>4800</v>
      </c>
      <c r="CF901" s="104">
        <v>300</v>
      </c>
      <c r="CG901" s="104">
        <v>0</v>
      </c>
      <c r="CH901" s="104">
        <v>372</v>
      </c>
      <c r="CI901" s="104">
        <v>1122</v>
      </c>
      <c r="CJ901" s="104">
        <v>3678</v>
      </c>
      <c r="CK901" s="105">
        <v>0.15</v>
      </c>
      <c r="CL901" s="106" t="s">
        <v>66</v>
      </c>
      <c r="CN901" s="100">
        <f>AVERAGE(CE$6:CE901)</f>
        <v>7538.0580357142853</v>
      </c>
      <c r="CO901" s="100">
        <f>AVERAGE(CI$6:CI901)</f>
        <v>2089.0892857142858</v>
      </c>
      <c r="CP901" s="100">
        <f>AVERAGE(CJ$6:CJ901)</f>
        <v>5448.96875</v>
      </c>
    </row>
    <row r="902" spans="2:94" ht="16" x14ac:dyDescent="0.2">
      <c r="B902" s="103">
        <v>897</v>
      </c>
      <c r="C902" s="103">
        <v>1</v>
      </c>
      <c r="D902" s="103">
        <v>1</v>
      </c>
      <c r="E902" s="103">
        <v>3</v>
      </c>
      <c r="F902" s="104">
        <v>51</v>
      </c>
      <c r="G902" s="103">
        <v>6</v>
      </c>
      <c r="H902" s="103">
        <v>9</v>
      </c>
      <c r="I902" s="104">
        <v>450</v>
      </c>
      <c r="J902" s="103">
        <v>8</v>
      </c>
      <c r="K902" s="104">
        <v>150</v>
      </c>
      <c r="L902" s="104">
        <v>4200</v>
      </c>
      <c r="M902" s="104">
        <v>500</v>
      </c>
      <c r="N902" s="104">
        <v>0</v>
      </c>
      <c r="O902" s="104">
        <v>648</v>
      </c>
      <c r="P902" s="104">
        <v>2348</v>
      </c>
      <c r="Q902" s="104">
        <v>1852</v>
      </c>
      <c r="R902" s="105">
        <v>0.4</v>
      </c>
      <c r="S902" s="106" t="s">
        <v>66</v>
      </c>
      <c r="U902" s="100">
        <f>AVERAGE(L$6:L902)</f>
        <v>4219.0635451505013</v>
      </c>
      <c r="V902" s="100">
        <f>AVERAGE(P$6:P902)</f>
        <v>1880.1527313266445</v>
      </c>
      <c r="W902" s="100">
        <f>AVERAGE(Q$6:Q902)</f>
        <v>2338.9108138238571</v>
      </c>
      <c r="X902" s="6"/>
      <c r="Z902" s="103">
        <v>897</v>
      </c>
      <c r="AA902" s="103">
        <v>3</v>
      </c>
      <c r="AB902" s="103">
        <v>3</v>
      </c>
      <c r="AC902" s="103">
        <v>4</v>
      </c>
      <c r="AD902" s="104">
        <v>43</v>
      </c>
      <c r="AE902" s="103">
        <v>9</v>
      </c>
      <c r="AF902" s="103">
        <v>13</v>
      </c>
      <c r="AG902" s="104">
        <v>1800</v>
      </c>
      <c r="AH902" s="103">
        <v>10</v>
      </c>
      <c r="AI902" s="104">
        <v>450</v>
      </c>
      <c r="AJ902" s="104">
        <v>8250</v>
      </c>
      <c r="AK902" s="104">
        <v>500</v>
      </c>
      <c r="AL902" s="104">
        <v>0</v>
      </c>
      <c r="AM902" s="104">
        <v>670</v>
      </c>
      <c r="AN902" s="104">
        <v>2670</v>
      </c>
      <c r="AO902" s="104">
        <v>5580</v>
      </c>
      <c r="AP902" s="105">
        <v>0.5</v>
      </c>
      <c r="AQ902" s="106" t="s">
        <v>66</v>
      </c>
      <c r="AS902" s="100">
        <f>AVERAGE(AJ$6:AJ902)</f>
        <v>6131.1036789297659</v>
      </c>
      <c r="AT902" s="100">
        <f>AVERAGE(AN$6:AN902)</f>
        <v>2137.2597547380155</v>
      </c>
      <c r="AU902" s="100">
        <f>AVERAGE(AO$6:AO902)</f>
        <v>3993.8439241917504</v>
      </c>
      <c r="AV902" s="6"/>
      <c r="AX902" s="103">
        <v>897</v>
      </c>
      <c r="AY902" s="103">
        <v>2</v>
      </c>
      <c r="AZ902" s="103">
        <v>3</v>
      </c>
      <c r="BA902" s="103">
        <v>3</v>
      </c>
      <c r="BB902" s="104">
        <v>45</v>
      </c>
      <c r="BC902" s="103">
        <v>7</v>
      </c>
      <c r="BD902" s="103">
        <v>10</v>
      </c>
      <c r="BE902" s="104">
        <v>800</v>
      </c>
      <c r="BF902" s="103">
        <v>8</v>
      </c>
      <c r="BG902" s="104">
        <v>300</v>
      </c>
      <c r="BH902" s="104">
        <v>7500</v>
      </c>
      <c r="BI902" s="104">
        <v>300</v>
      </c>
      <c r="BJ902" s="104">
        <v>0</v>
      </c>
      <c r="BK902" s="104">
        <v>600</v>
      </c>
      <c r="BL902" s="104">
        <v>2100</v>
      </c>
      <c r="BM902" s="104">
        <v>5400</v>
      </c>
      <c r="BN902" s="105">
        <v>0.4</v>
      </c>
      <c r="BO902" s="106" t="str">
        <v>No</v>
      </c>
      <c r="BQ902" s="100">
        <f>AVERAGE(BH$6:BH902)</f>
        <v>7455.4069119286514</v>
      </c>
      <c r="BR902" s="100">
        <f>AVERAGE(BL$6:BL902)</f>
        <v>2070.1471571906354</v>
      </c>
      <c r="BS902" s="100">
        <f>AVERAGE(BM$6:BM902)</f>
        <v>5385.2597547380155</v>
      </c>
      <c r="BT902" s="6"/>
      <c r="BU902" s="103">
        <v>897</v>
      </c>
      <c r="BV902" s="103">
        <v>3</v>
      </c>
      <c r="BW902" s="103">
        <v>3</v>
      </c>
      <c r="BX902" s="103">
        <v>1</v>
      </c>
      <c r="BY902" s="104">
        <v>82</v>
      </c>
      <c r="BZ902" s="103">
        <v>8</v>
      </c>
      <c r="CA902" s="103">
        <v>9</v>
      </c>
      <c r="CB902" s="104">
        <v>1200</v>
      </c>
      <c r="CC902" s="103">
        <v>6</v>
      </c>
      <c r="CD902" s="104">
        <v>300</v>
      </c>
      <c r="CE902" s="104">
        <v>6300</v>
      </c>
      <c r="CF902" s="104">
        <v>300</v>
      </c>
      <c r="CG902" s="104">
        <v>0</v>
      </c>
      <c r="CH902" s="104">
        <v>732</v>
      </c>
      <c r="CI902" s="104">
        <v>1932</v>
      </c>
      <c r="CJ902" s="104">
        <v>4368</v>
      </c>
      <c r="CK902" s="105">
        <v>0.3</v>
      </c>
      <c r="CL902" s="106" t="s">
        <v>66</v>
      </c>
      <c r="CN902" s="100">
        <f>AVERAGE(CE$6:CE902)</f>
        <v>7536.6778149386846</v>
      </c>
      <c r="CO902" s="100">
        <f>AVERAGE(CI$6:CI902)</f>
        <v>2088.9141583054625</v>
      </c>
      <c r="CP902" s="100">
        <f>AVERAGE(CJ$6:CJ902)</f>
        <v>5447.7636566332221</v>
      </c>
    </row>
    <row r="903" spans="2:94" ht="16" x14ac:dyDescent="0.2">
      <c r="B903" s="103">
        <v>898</v>
      </c>
      <c r="C903" s="103">
        <v>0</v>
      </c>
      <c r="D903" s="103">
        <v>5</v>
      </c>
      <c r="E903" s="103">
        <v>2</v>
      </c>
      <c r="F903" s="104">
        <v>58</v>
      </c>
      <c r="G903" s="103">
        <v>6</v>
      </c>
      <c r="H903" s="103">
        <v>8</v>
      </c>
      <c r="I903" s="104">
        <v>0</v>
      </c>
      <c r="J903" s="103">
        <v>8</v>
      </c>
      <c r="K903" s="104">
        <v>750</v>
      </c>
      <c r="L903" s="104">
        <v>4350</v>
      </c>
      <c r="M903" s="104">
        <v>500</v>
      </c>
      <c r="N903" s="104">
        <v>0</v>
      </c>
      <c r="O903" s="104">
        <v>704</v>
      </c>
      <c r="P903" s="104">
        <v>2404</v>
      </c>
      <c r="Q903" s="104">
        <v>1946</v>
      </c>
      <c r="R903" s="105">
        <v>0.4</v>
      </c>
      <c r="S903" s="106" t="s">
        <v>66</v>
      </c>
      <c r="U903" s="100">
        <f>AVERAGE(L$6:L903)</f>
        <v>4219.2093541202676</v>
      </c>
      <c r="V903" s="100">
        <f>AVERAGE(P$6:P903)</f>
        <v>1880.7360801781738</v>
      </c>
      <c r="W903" s="100">
        <f>AVERAGE(Q$6:Q903)</f>
        <v>2338.4732739420933</v>
      </c>
      <c r="X903" s="6"/>
      <c r="Z903" s="103">
        <v>898</v>
      </c>
      <c r="AA903" s="103">
        <v>0</v>
      </c>
      <c r="AB903" s="103">
        <v>4</v>
      </c>
      <c r="AC903" s="103">
        <v>0</v>
      </c>
      <c r="AD903" s="104">
        <v>72</v>
      </c>
      <c r="AE903" s="103">
        <v>7</v>
      </c>
      <c r="AF903" s="103">
        <v>7</v>
      </c>
      <c r="AG903" s="104">
        <v>0</v>
      </c>
      <c r="AH903" s="103">
        <v>7</v>
      </c>
      <c r="AI903" s="104">
        <v>600</v>
      </c>
      <c r="AJ903" s="104">
        <v>4800</v>
      </c>
      <c r="AK903" s="104">
        <v>500</v>
      </c>
      <c r="AL903" s="104">
        <v>0</v>
      </c>
      <c r="AM903" s="104">
        <v>744</v>
      </c>
      <c r="AN903" s="104">
        <v>2294</v>
      </c>
      <c r="AO903" s="104">
        <v>2506</v>
      </c>
      <c r="AP903" s="105">
        <v>0.35</v>
      </c>
      <c r="AQ903" s="106" t="s">
        <v>66</v>
      </c>
      <c r="AS903" s="100">
        <f>AVERAGE(AJ$6:AJ903)</f>
        <v>6129.6213808463253</v>
      </c>
      <c r="AT903" s="100">
        <f>AVERAGE(AN$6:AN903)</f>
        <v>2137.43429844098</v>
      </c>
      <c r="AU903" s="100">
        <f>AVERAGE(AO$6:AO903)</f>
        <v>3992.1870824053453</v>
      </c>
      <c r="AV903" s="6"/>
      <c r="AX903" s="103">
        <v>898</v>
      </c>
      <c r="AY903" s="103">
        <v>0</v>
      </c>
      <c r="AZ903" s="103">
        <v>1</v>
      </c>
      <c r="BA903" s="103">
        <v>4</v>
      </c>
      <c r="BB903" s="104">
        <v>53</v>
      </c>
      <c r="BC903" s="103">
        <v>7</v>
      </c>
      <c r="BD903" s="103">
        <v>11</v>
      </c>
      <c r="BE903" s="104">
        <v>0</v>
      </c>
      <c r="BF903" s="103">
        <v>11</v>
      </c>
      <c r="BG903" s="104">
        <v>100</v>
      </c>
      <c r="BH903" s="104">
        <v>8900</v>
      </c>
      <c r="BI903" s="104">
        <v>300</v>
      </c>
      <c r="BJ903" s="104">
        <v>0</v>
      </c>
      <c r="BK903" s="104">
        <v>823</v>
      </c>
      <c r="BL903" s="104">
        <v>2773</v>
      </c>
      <c r="BM903" s="104">
        <v>6127</v>
      </c>
      <c r="BN903" s="105">
        <v>0.55000000000000004</v>
      </c>
      <c r="BO903" s="106" t="str">
        <v>No</v>
      </c>
      <c r="BQ903" s="100">
        <f>AVERAGE(BH$6:BH903)</f>
        <v>7457.0155902004453</v>
      </c>
      <c r="BR903" s="100">
        <f>AVERAGE(BL$6:BL903)</f>
        <v>2070.9298440979956</v>
      </c>
      <c r="BS903" s="100">
        <f>AVERAGE(BM$6:BM903)</f>
        <v>5386.0857461024498</v>
      </c>
      <c r="BT903" s="6"/>
      <c r="BU903" s="103">
        <v>898</v>
      </c>
      <c r="BV903" s="103">
        <v>3</v>
      </c>
      <c r="BW903" s="103">
        <v>4</v>
      </c>
      <c r="BX903" s="103">
        <v>2</v>
      </c>
      <c r="BY903" s="104">
        <v>48</v>
      </c>
      <c r="BZ903" s="103">
        <v>9</v>
      </c>
      <c r="CA903" s="103">
        <v>11</v>
      </c>
      <c r="CB903" s="104">
        <v>1200</v>
      </c>
      <c r="CC903" s="103">
        <v>8</v>
      </c>
      <c r="CD903" s="104">
        <v>400</v>
      </c>
      <c r="CE903" s="104">
        <v>8000</v>
      </c>
      <c r="CF903" s="104">
        <v>300</v>
      </c>
      <c r="CG903" s="104">
        <v>0</v>
      </c>
      <c r="CH903" s="104">
        <v>624</v>
      </c>
      <c r="CI903" s="104">
        <v>2124</v>
      </c>
      <c r="CJ903" s="104">
        <v>5876</v>
      </c>
      <c r="CK903" s="105">
        <v>0.4</v>
      </c>
      <c r="CL903" s="106" t="s">
        <v>66</v>
      </c>
      <c r="CN903" s="100">
        <f>AVERAGE(CE$6:CE903)</f>
        <v>7537.1937639198222</v>
      </c>
      <c r="CO903" s="100">
        <f>AVERAGE(CI$6:CI903)</f>
        <v>2088.9532293986636</v>
      </c>
      <c r="CP903" s="100">
        <f>AVERAGE(CJ$6:CJ903)</f>
        <v>5448.2405345211582</v>
      </c>
    </row>
    <row r="904" spans="2:94" ht="16" x14ac:dyDescent="0.2">
      <c r="B904" s="103">
        <v>899</v>
      </c>
      <c r="C904" s="103">
        <v>1</v>
      </c>
      <c r="D904" s="103">
        <v>2</v>
      </c>
      <c r="E904" s="103">
        <v>2</v>
      </c>
      <c r="F904" s="104">
        <v>61</v>
      </c>
      <c r="G904" s="103">
        <v>6</v>
      </c>
      <c r="H904" s="103">
        <v>8</v>
      </c>
      <c r="I904" s="104">
        <v>450</v>
      </c>
      <c r="J904" s="103">
        <v>7</v>
      </c>
      <c r="K904" s="104">
        <v>300</v>
      </c>
      <c r="L904" s="104">
        <v>3900</v>
      </c>
      <c r="M904" s="104">
        <v>500</v>
      </c>
      <c r="N904" s="104">
        <v>0</v>
      </c>
      <c r="O904" s="104">
        <v>667</v>
      </c>
      <c r="P904" s="104">
        <v>2217</v>
      </c>
      <c r="Q904" s="104">
        <v>1683</v>
      </c>
      <c r="R904" s="105">
        <v>0.35</v>
      </c>
      <c r="S904" s="106" t="s">
        <v>66</v>
      </c>
      <c r="U904" s="100">
        <f>AVERAGE(L$6:L904)</f>
        <v>4218.854282536151</v>
      </c>
      <c r="V904" s="100">
        <f>AVERAGE(P$6:P904)</f>
        <v>1881.1101223581757</v>
      </c>
      <c r="W904" s="100">
        <f>AVERAGE(Q$6:Q904)</f>
        <v>2337.7441601779756</v>
      </c>
      <c r="X904" s="6"/>
      <c r="Z904" s="103">
        <v>899</v>
      </c>
      <c r="AA904" s="103">
        <v>2</v>
      </c>
      <c r="AB904" s="103">
        <v>5</v>
      </c>
      <c r="AC904" s="103">
        <v>4</v>
      </c>
      <c r="AD904" s="104">
        <v>58</v>
      </c>
      <c r="AE904" s="103">
        <v>9</v>
      </c>
      <c r="AF904" s="103">
        <v>13</v>
      </c>
      <c r="AG904" s="104">
        <v>1200</v>
      </c>
      <c r="AH904" s="103">
        <v>11</v>
      </c>
      <c r="AI904" s="104">
        <v>750</v>
      </c>
      <c r="AJ904" s="104">
        <v>8550</v>
      </c>
      <c r="AK904" s="104">
        <v>500</v>
      </c>
      <c r="AL904" s="104">
        <v>0</v>
      </c>
      <c r="AM904" s="104">
        <v>878</v>
      </c>
      <c r="AN904" s="104">
        <v>3028</v>
      </c>
      <c r="AO904" s="104">
        <v>5522</v>
      </c>
      <c r="AP904" s="105">
        <v>0.55000000000000004</v>
      </c>
      <c r="AQ904" s="106" t="s">
        <v>66</v>
      </c>
      <c r="AS904" s="100">
        <f>AVERAGE(AJ$6:AJ904)</f>
        <v>6132.3136818687426</v>
      </c>
      <c r="AT904" s="100">
        <f>AVERAGE(AN$6:AN904)</f>
        <v>2138.4249165739711</v>
      </c>
      <c r="AU904" s="100">
        <f>AVERAGE(AO$6:AO904)</f>
        <v>3993.8887652947719</v>
      </c>
      <c r="AV904" s="6"/>
      <c r="AX904" s="103">
        <v>899</v>
      </c>
      <c r="AY904" s="103">
        <v>3</v>
      </c>
      <c r="AZ904" s="103">
        <v>4</v>
      </c>
      <c r="BA904" s="103">
        <v>3</v>
      </c>
      <c r="BB904" s="104">
        <v>41</v>
      </c>
      <c r="BC904" s="103">
        <v>8</v>
      </c>
      <c r="BD904" s="103">
        <v>11</v>
      </c>
      <c r="BE904" s="104">
        <v>1200</v>
      </c>
      <c r="BF904" s="103">
        <v>8</v>
      </c>
      <c r="BG904" s="104">
        <v>400</v>
      </c>
      <c r="BH904" s="104">
        <v>8000</v>
      </c>
      <c r="BI904" s="104">
        <v>300</v>
      </c>
      <c r="BJ904" s="104">
        <v>0</v>
      </c>
      <c r="BK904" s="104">
        <v>568</v>
      </c>
      <c r="BL904" s="104">
        <v>2068</v>
      </c>
      <c r="BM904" s="104">
        <v>5932</v>
      </c>
      <c r="BN904" s="105">
        <v>0.4</v>
      </c>
      <c r="BO904" s="106" t="str">
        <v>No</v>
      </c>
      <c r="BQ904" s="100">
        <f>AVERAGE(BH$6:BH904)</f>
        <v>7457.6195773081199</v>
      </c>
      <c r="BR904" s="100">
        <f>AVERAGE(BL$6:BL904)</f>
        <v>2070.9265850945494</v>
      </c>
      <c r="BS904" s="100">
        <f>AVERAGE(BM$6:BM904)</f>
        <v>5386.6929922135705</v>
      </c>
      <c r="BT904" s="6"/>
      <c r="BU904" s="103">
        <v>899</v>
      </c>
      <c r="BV904" s="103">
        <v>4</v>
      </c>
      <c r="BW904" s="103">
        <v>2</v>
      </c>
      <c r="BX904" s="103">
        <v>4</v>
      </c>
      <c r="BY904" s="104">
        <v>37</v>
      </c>
      <c r="BZ904" s="103">
        <v>8</v>
      </c>
      <c r="CA904" s="103">
        <v>12</v>
      </c>
      <c r="CB904" s="104">
        <v>1600</v>
      </c>
      <c r="CC904" s="103">
        <v>8</v>
      </c>
      <c r="CD904" s="104">
        <v>200</v>
      </c>
      <c r="CE904" s="104">
        <v>8200</v>
      </c>
      <c r="CF904" s="104">
        <v>300</v>
      </c>
      <c r="CG904" s="104">
        <v>0</v>
      </c>
      <c r="CH904" s="104">
        <v>536</v>
      </c>
      <c r="CI904" s="104">
        <v>2036</v>
      </c>
      <c r="CJ904" s="104">
        <v>6164</v>
      </c>
      <c r="CK904" s="105">
        <v>0.4</v>
      </c>
      <c r="CL904" s="106" t="s">
        <v>66</v>
      </c>
      <c r="CN904" s="100">
        <f>AVERAGE(CE$6:CE904)</f>
        <v>7537.9310344827591</v>
      </c>
      <c r="CO904" s="100">
        <f>AVERAGE(CI$6:CI904)</f>
        <v>2088.8943270300333</v>
      </c>
      <c r="CP904" s="100">
        <f>AVERAGE(CJ$6:CJ904)</f>
        <v>5449.0367074527248</v>
      </c>
    </row>
    <row r="905" spans="2:94" ht="16" x14ac:dyDescent="0.2">
      <c r="B905" s="103">
        <v>900</v>
      </c>
      <c r="C905" s="103">
        <v>3</v>
      </c>
      <c r="D905" s="103">
        <v>5</v>
      </c>
      <c r="E905" s="103">
        <v>3</v>
      </c>
      <c r="F905" s="104">
        <v>37</v>
      </c>
      <c r="G905" s="103">
        <v>6</v>
      </c>
      <c r="H905" s="103">
        <v>9</v>
      </c>
      <c r="I905" s="104">
        <v>1350</v>
      </c>
      <c r="J905" s="103">
        <v>6</v>
      </c>
      <c r="K905" s="104">
        <v>750</v>
      </c>
      <c r="L905" s="104">
        <v>4800</v>
      </c>
      <c r="M905" s="104">
        <v>500</v>
      </c>
      <c r="N905" s="104">
        <v>0</v>
      </c>
      <c r="O905" s="104">
        <v>462</v>
      </c>
      <c r="P905" s="104">
        <v>1862</v>
      </c>
      <c r="Q905" s="104">
        <v>2938</v>
      </c>
      <c r="R905" s="105">
        <v>0.3</v>
      </c>
      <c r="S905" s="106" t="s">
        <v>66</v>
      </c>
      <c r="U905" s="100">
        <f>AVERAGE(L$6:L905)</f>
        <v>4219.5</v>
      </c>
      <c r="V905" s="100">
        <f>AVERAGE(P$6:P905)</f>
        <v>1881.088888888889</v>
      </c>
      <c r="W905" s="100">
        <f>AVERAGE(Q$6:Q905)</f>
        <v>2338.411111111111</v>
      </c>
      <c r="X905" s="6"/>
      <c r="Z905" s="103">
        <v>900</v>
      </c>
      <c r="AA905" s="103">
        <v>3</v>
      </c>
      <c r="AB905" s="103">
        <v>2</v>
      </c>
      <c r="AC905" s="103">
        <v>0</v>
      </c>
      <c r="AD905" s="104">
        <v>67</v>
      </c>
      <c r="AE905" s="103">
        <v>8</v>
      </c>
      <c r="AF905" s="103">
        <v>8</v>
      </c>
      <c r="AG905" s="104">
        <v>1800</v>
      </c>
      <c r="AH905" s="103">
        <v>5</v>
      </c>
      <c r="AI905" s="104">
        <v>300</v>
      </c>
      <c r="AJ905" s="104">
        <v>5100</v>
      </c>
      <c r="AK905" s="104">
        <v>500</v>
      </c>
      <c r="AL905" s="104">
        <v>0</v>
      </c>
      <c r="AM905" s="104">
        <v>575</v>
      </c>
      <c r="AN905" s="104">
        <v>1825</v>
      </c>
      <c r="AO905" s="104">
        <v>3275</v>
      </c>
      <c r="AP905" s="105">
        <v>0.25</v>
      </c>
      <c r="AQ905" s="106" t="s">
        <v>66</v>
      </c>
      <c r="AS905" s="100">
        <f>AVERAGE(AJ$6:AJ905)</f>
        <v>6131.166666666667</v>
      </c>
      <c r="AT905" s="100">
        <f>AVERAGE(AN$6:AN905)</f>
        <v>2138.0766666666668</v>
      </c>
      <c r="AU905" s="100">
        <f>AVERAGE(AO$6:AO905)</f>
        <v>3993.09</v>
      </c>
      <c r="AV905" s="6"/>
      <c r="AX905" s="103">
        <v>900</v>
      </c>
      <c r="AY905" s="103">
        <v>1</v>
      </c>
      <c r="AZ905" s="103">
        <v>2</v>
      </c>
      <c r="BA905" s="103">
        <v>0</v>
      </c>
      <c r="BB905" s="104">
        <v>39</v>
      </c>
      <c r="BC905" s="103">
        <v>8</v>
      </c>
      <c r="BD905" s="103">
        <v>8</v>
      </c>
      <c r="BE905" s="104">
        <v>400</v>
      </c>
      <c r="BF905" s="103">
        <v>7</v>
      </c>
      <c r="BG905" s="104">
        <v>200</v>
      </c>
      <c r="BH905" s="104">
        <v>6200</v>
      </c>
      <c r="BI905" s="104">
        <v>300</v>
      </c>
      <c r="BJ905" s="104">
        <v>0</v>
      </c>
      <c r="BK905" s="104">
        <v>513</v>
      </c>
      <c r="BL905" s="104">
        <v>1863</v>
      </c>
      <c r="BM905" s="104">
        <v>4337</v>
      </c>
      <c r="BN905" s="105">
        <v>0.35</v>
      </c>
      <c r="BO905" s="106" t="str">
        <v>No</v>
      </c>
      <c r="BQ905" s="100">
        <f>AVERAGE(BH$6:BH905)</f>
        <v>7456.2222222222226</v>
      </c>
      <c r="BR905" s="100">
        <f>AVERAGE(BL$6:BL905)</f>
        <v>2070.6955555555555</v>
      </c>
      <c r="BS905" s="100">
        <f>AVERAGE(BM$6:BM905)</f>
        <v>5385.5266666666666</v>
      </c>
      <c r="BT905" s="6"/>
      <c r="BU905" s="103">
        <v>900</v>
      </c>
      <c r="BV905" s="103">
        <v>3</v>
      </c>
      <c r="BW905" s="103">
        <v>3</v>
      </c>
      <c r="BX905" s="103">
        <v>0</v>
      </c>
      <c r="BY905" s="104">
        <v>25</v>
      </c>
      <c r="BZ905" s="103">
        <v>7</v>
      </c>
      <c r="CA905" s="103">
        <v>7</v>
      </c>
      <c r="CB905" s="104">
        <v>1200</v>
      </c>
      <c r="CC905" s="103">
        <v>4</v>
      </c>
      <c r="CD905" s="104">
        <v>300</v>
      </c>
      <c r="CE905" s="104">
        <v>4700</v>
      </c>
      <c r="CF905" s="104">
        <v>300</v>
      </c>
      <c r="CG905" s="104">
        <v>0</v>
      </c>
      <c r="CH905" s="104">
        <v>340</v>
      </c>
      <c r="CI905" s="104">
        <v>1240</v>
      </c>
      <c r="CJ905" s="104">
        <v>3460</v>
      </c>
      <c r="CK905" s="105">
        <v>0.2</v>
      </c>
      <c r="CL905" s="106" t="s">
        <v>66</v>
      </c>
      <c r="CN905" s="100">
        <f>AVERAGE(CE$6:CE905)</f>
        <v>7534.7777777777774</v>
      </c>
      <c r="CO905" s="100">
        <f>AVERAGE(CI$6:CI905)</f>
        <v>2087.951111111111</v>
      </c>
      <c r="CP905" s="100">
        <f>AVERAGE(CJ$6:CJ905)</f>
        <v>5446.8266666666668</v>
      </c>
    </row>
    <row r="906" spans="2:94" ht="16" x14ac:dyDescent="0.2">
      <c r="B906" s="103">
        <v>901</v>
      </c>
      <c r="C906" s="103">
        <v>1</v>
      </c>
      <c r="D906" s="103">
        <v>2</v>
      </c>
      <c r="E906" s="103">
        <v>4</v>
      </c>
      <c r="F906" s="104">
        <v>56</v>
      </c>
      <c r="G906" s="103">
        <v>7</v>
      </c>
      <c r="H906" s="103">
        <v>11</v>
      </c>
      <c r="I906" s="104">
        <v>450</v>
      </c>
      <c r="J906" s="103">
        <v>10</v>
      </c>
      <c r="K906" s="104">
        <v>300</v>
      </c>
      <c r="L906" s="104">
        <v>5250</v>
      </c>
      <c r="M906" s="104">
        <v>500</v>
      </c>
      <c r="N906" s="104">
        <v>0</v>
      </c>
      <c r="O906" s="104">
        <v>800</v>
      </c>
      <c r="P906" s="104">
        <v>2800</v>
      </c>
      <c r="Q906" s="104">
        <v>2450</v>
      </c>
      <c r="R906" s="105">
        <v>0.5</v>
      </c>
      <c r="S906" s="106" t="s">
        <v>66</v>
      </c>
      <c r="U906" s="100">
        <f>AVERAGE(L$6:L906)</f>
        <v>4220.6437291897892</v>
      </c>
      <c r="V906" s="100">
        <f>AVERAGE(P$6:P906)</f>
        <v>1882.1087680355161</v>
      </c>
      <c r="W906" s="100">
        <f>AVERAGE(Q$6:Q906)</f>
        <v>2338.5349611542729</v>
      </c>
      <c r="X906" s="6"/>
      <c r="Z906" s="103">
        <v>901</v>
      </c>
      <c r="AA906" s="103">
        <v>2</v>
      </c>
      <c r="AB906" s="103">
        <v>4</v>
      </c>
      <c r="AC906" s="103">
        <v>2</v>
      </c>
      <c r="AD906" s="104">
        <v>49</v>
      </c>
      <c r="AE906" s="103">
        <v>5</v>
      </c>
      <c r="AF906" s="103">
        <v>7</v>
      </c>
      <c r="AG906" s="104">
        <v>1200</v>
      </c>
      <c r="AH906" s="103">
        <v>5</v>
      </c>
      <c r="AI906" s="104">
        <v>600</v>
      </c>
      <c r="AJ906" s="104">
        <v>4800</v>
      </c>
      <c r="AK906" s="104">
        <v>500</v>
      </c>
      <c r="AL906" s="104">
        <v>0</v>
      </c>
      <c r="AM906" s="104">
        <v>485</v>
      </c>
      <c r="AN906" s="104">
        <v>1735</v>
      </c>
      <c r="AO906" s="104">
        <v>3065</v>
      </c>
      <c r="AP906" s="105">
        <v>0.25</v>
      </c>
      <c r="AQ906" s="106" t="s">
        <v>66</v>
      </c>
      <c r="AS906" s="100">
        <f>AVERAGE(AJ$6:AJ906)</f>
        <v>6129.6892341842395</v>
      </c>
      <c r="AT906" s="100">
        <f>AVERAGE(AN$6:AN906)</f>
        <v>2137.6293007769145</v>
      </c>
      <c r="AU906" s="100">
        <f>AVERAGE(AO$6:AO906)</f>
        <v>3992.0599334073254</v>
      </c>
      <c r="AV906" s="6"/>
      <c r="AX906" s="103">
        <v>901</v>
      </c>
      <c r="AY906" s="103">
        <v>3</v>
      </c>
      <c r="AZ906" s="103">
        <v>3</v>
      </c>
      <c r="BA906" s="103">
        <v>2</v>
      </c>
      <c r="BB906" s="104">
        <v>46</v>
      </c>
      <c r="BC906" s="103">
        <v>11</v>
      </c>
      <c r="BD906" s="103">
        <v>13</v>
      </c>
      <c r="BE906" s="104">
        <v>1200</v>
      </c>
      <c r="BF906" s="103">
        <v>10</v>
      </c>
      <c r="BG906" s="104">
        <v>300</v>
      </c>
      <c r="BH906" s="104">
        <v>9500</v>
      </c>
      <c r="BI906" s="104">
        <v>300</v>
      </c>
      <c r="BJ906" s="104">
        <v>0</v>
      </c>
      <c r="BK906" s="104">
        <v>700</v>
      </c>
      <c r="BL906" s="104">
        <v>2500</v>
      </c>
      <c r="BM906" s="104">
        <v>7000</v>
      </c>
      <c r="BN906" s="105">
        <v>0.5</v>
      </c>
      <c r="BO906" s="106" t="str">
        <v>No</v>
      </c>
      <c r="BQ906" s="100">
        <f>AVERAGE(BH$6:BH906)</f>
        <v>7458.4905660377362</v>
      </c>
      <c r="BR906" s="100">
        <f>AVERAGE(BL$6:BL906)</f>
        <v>2071.1720310765818</v>
      </c>
      <c r="BS906" s="100">
        <f>AVERAGE(BM$6:BM906)</f>
        <v>5387.318534961154</v>
      </c>
      <c r="BT906" s="6"/>
      <c r="BU906" s="103">
        <v>901</v>
      </c>
      <c r="BV906" s="103">
        <v>4</v>
      </c>
      <c r="BW906" s="103">
        <v>2</v>
      </c>
      <c r="BX906" s="103">
        <v>4</v>
      </c>
      <c r="BY906" s="104">
        <v>45</v>
      </c>
      <c r="BZ906" s="103">
        <v>7</v>
      </c>
      <c r="CA906" s="103">
        <v>11</v>
      </c>
      <c r="CB906" s="104">
        <v>1600</v>
      </c>
      <c r="CC906" s="103">
        <v>7</v>
      </c>
      <c r="CD906" s="104">
        <v>200</v>
      </c>
      <c r="CE906" s="104">
        <v>7400</v>
      </c>
      <c r="CF906" s="104">
        <v>300</v>
      </c>
      <c r="CG906" s="104">
        <v>0</v>
      </c>
      <c r="CH906" s="104">
        <v>555</v>
      </c>
      <c r="CI906" s="104">
        <v>1905</v>
      </c>
      <c r="CJ906" s="104">
        <v>5495</v>
      </c>
      <c r="CK906" s="105">
        <v>0.35</v>
      </c>
      <c r="CL906" s="106" t="s">
        <v>66</v>
      </c>
      <c r="CN906" s="100">
        <f>AVERAGE(CE$6:CE906)</f>
        <v>7534.6281908990013</v>
      </c>
      <c r="CO906" s="100">
        <f>AVERAGE(CI$6:CI906)</f>
        <v>2087.7480577136516</v>
      </c>
      <c r="CP906" s="100">
        <f>AVERAGE(CJ$6:CJ906)</f>
        <v>5446.8801331853492</v>
      </c>
    </row>
    <row r="907" spans="2:94" ht="16" x14ac:dyDescent="0.2">
      <c r="B907" s="103">
        <v>902</v>
      </c>
      <c r="C907" s="103">
        <v>1</v>
      </c>
      <c r="D907" s="103">
        <v>3</v>
      </c>
      <c r="E907" s="103">
        <v>3</v>
      </c>
      <c r="F907" s="104">
        <v>58</v>
      </c>
      <c r="G907" s="103">
        <v>4</v>
      </c>
      <c r="H907" s="103">
        <v>7</v>
      </c>
      <c r="I907" s="104">
        <v>450</v>
      </c>
      <c r="J907" s="103">
        <v>6</v>
      </c>
      <c r="K907" s="104">
        <v>450</v>
      </c>
      <c r="L907" s="104">
        <v>3600</v>
      </c>
      <c r="M907" s="104">
        <v>500</v>
      </c>
      <c r="N907" s="104">
        <v>0</v>
      </c>
      <c r="O907" s="104">
        <v>588</v>
      </c>
      <c r="P907" s="104">
        <v>1988</v>
      </c>
      <c r="Q907" s="104">
        <v>1612</v>
      </c>
      <c r="R907" s="105">
        <v>0.3</v>
      </c>
      <c r="S907" s="106" t="s">
        <v>66</v>
      </c>
      <c r="U907" s="100">
        <f>AVERAGE(L$6:L907)</f>
        <v>4219.9556541019956</v>
      </c>
      <c r="V907" s="100">
        <f>AVERAGE(P$6:P907)</f>
        <v>1882.2261640798226</v>
      </c>
      <c r="W907" s="100">
        <f>AVERAGE(Q$6:Q907)</f>
        <v>2337.7294900221727</v>
      </c>
      <c r="X907" s="6"/>
      <c r="Z907" s="103">
        <v>902</v>
      </c>
      <c r="AA907" s="103">
        <v>2</v>
      </c>
      <c r="AB907" s="103">
        <v>4</v>
      </c>
      <c r="AC907" s="103">
        <v>1</v>
      </c>
      <c r="AD907" s="104">
        <v>61</v>
      </c>
      <c r="AE907" s="103">
        <v>9</v>
      </c>
      <c r="AF907" s="103">
        <v>10</v>
      </c>
      <c r="AG907" s="104">
        <v>1200</v>
      </c>
      <c r="AH907" s="103">
        <v>8</v>
      </c>
      <c r="AI907" s="104">
        <v>600</v>
      </c>
      <c r="AJ907" s="104">
        <v>6600</v>
      </c>
      <c r="AK907" s="104">
        <v>500</v>
      </c>
      <c r="AL907" s="104">
        <v>0</v>
      </c>
      <c r="AM907" s="104">
        <v>728</v>
      </c>
      <c r="AN907" s="104">
        <v>2428</v>
      </c>
      <c r="AO907" s="104">
        <v>4172</v>
      </c>
      <c r="AP907" s="105">
        <v>0.4</v>
      </c>
      <c r="AQ907" s="106" t="s">
        <v>66</v>
      </c>
      <c r="AS907" s="100">
        <f>AVERAGE(AJ$6:AJ907)</f>
        <v>6130.2106430155209</v>
      </c>
      <c r="AT907" s="100">
        <f>AVERAGE(AN$6:AN907)</f>
        <v>2137.9512195121952</v>
      </c>
      <c r="AU907" s="100">
        <f>AVERAGE(AO$6:AO907)</f>
        <v>3992.2594235033262</v>
      </c>
      <c r="AV907" s="6"/>
      <c r="AX907" s="103">
        <v>902</v>
      </c>
      <c r="AY907" s="103">
        <v>1</v>
      </c>
      <c r="AZ907" s="103">
        <v>1</v>
      </c>
      <c r="BA907" s="103">
        <v>2</v>
      </c>
      <c r="BB907" s="104">
        <v>54</v>
      </c>
      <c r="BC907" s="103">
        <v>11</v>
      </c>
      <c r="BD907" s="103">
        <v>13</v>
      </c>
      <c r="BE907" s="104">
        <v>400</v>
      </c>
      <c r="BF907" s="103">
        <v>12</v>
      </c>
      <c r="BG907" s="104">
        <v>100</v>
      </c>
      <c r="BH907" s="104">
        <v>10100</v>
      </c>
      <c r="BI907" s="104">
        <v>300</v>
      </c>
      <c r="BJ907" s="104">
        <v>0</v>
      </c>
      <c r="BK907" s="104">
        <v>888</v>
      </c>
      <c r="BL907" s="104">
        <v>2988</v>
      </c>
      <c r="BM907" s="104">
        <v>7112</v>
      </c>
      <c r="BN907" s="105">
        <v>0.6</v>
      </c>
      <c r="BO907" s="106" t="str">
        <v>No</v>
      </c>
      <c r="BQ907" s="100">
        <f>AVERAGE(BH$6:BH907)</f>
        <v>7461.4190687361415</v>
      </c>
      <c r="BR907" s="100">
        <f>AVERAGE(BL$6:BL907)</f>
        <v>2072.1884700665187</v>
      </c>
      <c r="BS907" s="100">
        <f>AVERAGE(BM$6:BM907)</f>
        <v>5389.2305986696229</v>
      </c>
      <c r="BT907" s="6"/>
      <c r="BU907" s="103">
        <v>902</v>
      </c>
      <c r="BV907" s="103">
        <v>1</v>
      </c>
      <c r="BW907" s="103">
        <v>4</v>
      </c>
      <c r="BX907" s="103">
        <v>2</v>
      </c>
      <c r="BY907" s="104">
        <v>36</v>
      </c>
      <c r="BZ907" s="103">
        <v>8</v>
      </c>
      <c r="CA907" s="103">
        <v>10</v>
      </c>
      <c r="CB907" s="104">
        <v>400</v>
      </c>
      <c r="CC907" s="103">
        <v>9</v>
      </c>
      <c r="CD907" s="104">
        <v>400</v>
      </c>
      <c r="CE907" s="104">
        <v>8000</v>
      </c>
      <c r="CF907" s="104">
        <v>300</v>
      </c>
      <c r="CG907" s="104">
        <v>0</v>
      </c>
      <c r="CH907" s="104">
        <v>564</v>
      </c>
      <c r="CI907" s="104">
        <v>2214</v>
      </c>
      <c r="CJ907" s="104">
        <v>5786</v>
      </c>
      <c r="CK907" s="105">
        <v>0.45</v>
      </c>
      <c r="CL907" s="106" t="s">
        <v>66</v>
      </c>
      <c r="CN907" s="100">
        <f>AVERAGE(CE$6:CE907)</f>
        <v>7535.1441241685143</v>
      </c>
      <c r="CO907" s="100">
        <f>AVERAGE(CI$6:CI907)</f>
        <v>2087.8880266075389</v>
      </c>
      <c r="CP907" s="100">
        <f>AVERAGE(CJ$6:CJ907)</f>
        <v>5447.2560975609758</v>
      </c>
    </row>
    <row r="908" spans="2:94" ht="16" x14ac:dyDescent="0.2">
      <c r="B908" s="103">
        <v>903</v>
      </c>
      <c r="C908" s="103">
        <v>1</v>
      </c>
      <c r="D908" s="103">
        <v>3</v>
      </c>
      <c r="E908" s="103">
        <v>3</v>
      </c>
      <c r="F908" s="104">
        <v>71</v>
      </c>
      <c r="G908" s="103">
        <v>6</v>
      </c>
      <c r="H908" s="103">
        <v>9</v>
      </c>
      <c r="I908" s="104">
        <v>450</v>
      </c>
      <c r="J908" s="103">
        <v>8</v>
      </c>
      <c r="K908" s="104">
        <v>450</v>
      </c>
      <c r="L908" s="104">
        <v>4500</v>
      </c>
      <c r="M908" s="104">
        <v>500</v>
      </c>
      <c r="N908" s="104">
        <v>0</v>
      </c>
      <c r="O908" s="104">
        <v>808</v>
      </c>
      <c r="P908" s="104">
        <v>2508</v>
      </c>
      <c r="Q908" s="104">
        <v>1992</v>
      </c>
      <c r="R908" s="105">
        <v>0.4</v>
      </c>
      <c r="S908" s="106" t="s">
        <v>66</v>
      </c>
      <c r="U908" s="100">
        <f>AVERAGE(L$6:L908)</f>
        <v>4220.2657807308969</v>
      </c>
      <c r="V908" s="100">
        <f>AVERAGE(P$6:P908)</f>
        <v>1882.9191583610188</v>
      </c>
      <c r="W908" s="100">
        <f>AVERAGE(Q$6:Q908)</f>
        <v>2337.3466223698783</v>
      </c>
      <c r="X908" s="6"/>
      <c r="Z908" s="103">
        <v>903</v>
      </c>
      <c r="AA908" s="103">
        <v>1</v>
      </c>
      <c r="AB908" s="103">
        <v>4</v>
      </c>
      <c r="AC908" s="103">
        <v>3</v>
      </c>
      <c r="AD908" s="104">
        <v>39</v>
      </c>
      <c r="AE908" s="103">
        <v>9</v>
      </c>
      <c r="AF908" s="103">
        <v>12</v>
      </c>
      <c r="AG908" s="104">
        <v>600</v>
      </c>
      <c r="AH908" s="103">
        <v>11</v>
      </c>
      <c r="AI908" s="104">
        <v>600</v>
      </c>
      <c r="AJ908" s="104">
        <v>7800</v>
      </c>
      <c r="AK908" s="104">
        <v>500</v>
      </c>
      <c r="AL908" s="104">
        <v>0</v>
      </c>
      <c r="AM908" s="104">
        <v>669</v>
      </c>
      <c r="AN908" s="104">
        <v>2819</v>
      </c>
      <c r="AO908" s="104">
        <v>4981</v>
      </c>
      <c r="AP908" s="105">
        <v>0.55000000000000004</v>
      </c>
      <c r="AQ908" s="106" t="s">
        <v>66</v>
      </c>
      <c r="AS908" s="100">
        <f>AVERAGE(AJ$6:AJ908)</f>
        <v>6132.0598006644523</v>
      </c>
      <c r="AT908" s="100">
        <f>AVERAGE(AN$6:AN908)</f>
        <v>2138.7054263565892</v>
      </c>
      <c r="AU908" s="100">
        <f>AVERAGE(AO$6:AO908)</f>
        <v>3993.3543743078626</v>
      </c>
      <c r="AV908" s="6"/>
      <c r="AX908" s="103">
        <v>903</v>
      </c>
      <c r="AY908" s="103">
        <v>2</v>
      </c>
      <c r="AZ908" s="103">
        <v>5</v>
      </c>
      <c r="BA908" s="103">
        <v>2</v>
      </c>
      <c r="BB908" s="104">
        <v>67</v>
      </c>
      <c r="BC908" s="103">
        <v>9</v>
      </c>
      <c r="BD908" s="103">
        <v>11</v>
      </c>
      <c r="BE908" s="104">
        <v>800</v>
      </c>
      <c r="BF908" s="103">
        <v>9</v>
      </c>
      <c r="BG908" s="104">
        <v>500</v>
      </c>
      <c r="BH908" s="104">
        <v>8500</v>
      </c>
      <c r="BI908" s="104">
        <v>300</v>
      </c>
      <c r="BJ908" s="104">
        <v>0</v>
      </c>
      <c r="BK908" s="104">
        <v>843</v>
      </c>
      <c r="BL908" s="104">
        <v>2493</v>
      </c>
      <c r="BM908" s="104">
        <v>6007</v>
      </c>
      <c r="BN908" s="105">
        <v>0.45</v>
      </c>
      <c r="BO908" s="106" t="str">
        <v>No</v>
      </c>
      <c r="BQ908" s="100">
        <f>AVERAGE(BH$6:BH908)</f>
        <v>7462.5692137320048</v>
      </c>
      <c r="BR908" s="100">
        <f>AVERAGE(BL$6:BL908)</f>
        <v>2072.654485049834</v>
      </c>
      <c r="BS908" s="100">
        <f>AVERAGE(BM$6:BM908)</f>
        <v>5389.9147286821708</v>
      </c>
      <c r="BT908" s="6"/>
      <c r="BU908" s="103">
        <v>903</v>
      </c>
      <c r="BV908" s="103">
        <v>4</v>
      </c>
      <c r="BW908" s="103">
        <v>3</v>
      </c>
      <c r="BX908" s="103">
        <v>3</v>
      </c>
      <c r="BY908" s="104">
        <v>47</v>
      </c>
      <c r="BZ908" s="103">
        <v>7</v>
      </c>
      <c r="CA908" s="103">
        <v>10</v>
      </c>
      <c r="CB908" s="104">
        <v>1600</v>
      </c>
      <c r="CC908" s="103">
        <v>6</v>
      </c>
      <c r="CD908" s="104">
        <v>300</v>
      </c>
      <c r="CE908" s="104">
        <v>6700</v>
      </c>
      <c r="CF908" s="104">
        <v>300</v>
      </c>
      <c r="CG908" s="104">
        <v>0</v>
      </c>
      <c r="CH908" s="104">
        <v>522</v>
      </c>
      <c r="CI908" s="104">
        <v>1722</v>
      </c>
      <c r="CJ908" s="104">
        <v>4978</v>
      </c>
      <c r="CK908" s="105">
        <v>0.3</v>
      </c>
      <c r="CL908" s="106" t="s">
        <v>66</v>
      </c>
      <c r="CN908" s="100">
        <f>AVERAGE(CE$6:CE908)</f>
        <v>7534.2192691029904</v>
      </c>
      <c r="CO908" s="100">
        <f>AVERAGE(CI$6:CI908)</f>
        <v>2087.4828349944628</v>
      </c>
      <c r="CP908" s="100">
        <f>AVERAGE(CJ$6:CJ908)</f>
        <v>5446.7364341085267</v>
      </c>
    </row>
    <row r="909" spans="2:94" ht="16" x14ac:dyDescent="0.2">
      <c r="B909" s="103">
        <v>904</v>
      </c>
      <c r="C909" s="103">
        <v>2</v>
      </c>
      <c r="D909" s="103">
        <v>4</v>
      </c>
      <c r="E909" s="103">
        <v>2</v>
      </c>
      <c r="F909" s="104">
        <v>50</v>
      </c>
      <c r="G909" s="103">
        <v>6</v>
      </c>
      <c r="H909" s="103">
        <v>8</v>
      </c>
      <c r="I909" s="104">
        <v>900</v>
      </c>
      <c r="J909" s="103">
        <v>6</v>
      </c>
      <c r="K909" s="104">
        <v>600</v>
      </c>
      <c r="L909" s="104">
        <v>4200</v>
      </c>
      <c r="M909" s="104">
        <v>500</v>
      </c>
      <c r="N909" s="104">
        <v>0</v>
      </c>
      <c r="O909" s="104">
        <v>540</v>
      </c>
      <c r="P909" s="104">
        <v>1940</v>
      </c>
      <c r="Q909" s="104">
        <v>2260</v>
      </c>
      <c r="R909" s="105">
        <v>0.3</v>
      </c>
      <c r="S909" s="106" t="s">
        <v>66</v>
      </c>
      <c r="U909" s="100">
        <f>AVERAGE(L$6:L909)</f>
        <v>4220.2433628318586</v>
      </c>
      <c r="V909" s="100">
        <f>AVERAGE(P$6:P909)</f>
        <v>1882.9823008849557</v>
      </c>
      <c r="W909" s="100">
        <f>AVERAGE(Q$6:Q909)</f>
        <v>2337.2610619469028</v>
      </c>
      <c r="X909" s="6"/>
      <c r="Z909" s="103">
        <v>904</v>
      </c>
      <c r="AA909" s="103">
        <v>2</v>
      </c>
      <c r="AB909" s="103">
        <v>3</v>
      </c>
      <c r="AC909" s="103">
        <v>2</v>
      </c>
      <c r="AD909" s="104">
        <v>34</v>
      </c>
      <c r="AE909" s="103">
        <v>5</v>
      </c>
      <c r="AF909" s="103">
        <v>7</v>
      </c>
      <c r="AG909" s="104">
        <v>1200</v>
      </c>
      <c r="AH909" s="103">
        <v>5</v>
      </c>
      <c r="AI909" s="104">
        <v>450</v>
      </c>
      <c r="AJ909" s="104">
        <v>4650</v>
      </c>
      <c r="AK909" s="104">
        <v>500</v>
      </c>
      <c r="AL909" s="104">
        <v>0</v>
      </c>
      <c r="AM909" s="104">
        <v>410</v>
      </c>
      <c r="AN909" s="104">
        <v>1660</v>
      </c>
      <c r="AO909" s="104">
        <v>2990</v>
      </c>
      <c r="AP909" s="105">
        <v>0.25</v>
      </c>
      <c r="AQ909" s="106" t="s">
        <v>66</v>
      </c>
      <c r="AS909" s="100">
        <f>AVERAGE(AJ$6:AJ909)</f>
        <v>6130.4203539823011</v>
      </c>
      <c r="AT909" s="100">
        <f>AVERAGE(AN$6:AN909)</f>
        <v>2138.1758849557523</v>
      </c>
      <c r="AU909" s="100">
        <f>AVERAGE(AO$6:AO909)</f>
        <v>3992.2444690265488</v>
      </c>
      <c r="AV909" s="6"/>
      <c r="AX909" s="103">
        <v>904</v>
      </c>
      <c r="AY909" s="103">
        <v>2</v>
      </c>
      <c r="AZ909" s="103">
        <v>0</v>
      </c>
      <c r="BA909" s="103">
        <v>4</v>
      </c>
      <c r="BB909" s="104">
        <v>49</v>
      </c>
      <c r="BC909" s="103">
        <v>12</v>
      </c>
      <c r="BD909" s="103">
        <v>16</v>
      </c>
      <c r="BE909" s="104">
        <v>800</v>
      </c>
      <c r="BF909" s="103">
        <v>14</v>
      </c>
      <c r="BG909" s="104">
        <v>0</v>
      </c>
      <c r="BH909" s="104">
        <v>12000</v>
      </c>
      <c r="BI909" s="104">
        <v>300</v>
      </c>
      <c r="BJ909" s="104">
        <v>0</v>
      </c>
      <c r="BK909" s="104">
        <v>926</v>
      </c>
      <c r="BL909" s="104">
        <v>3326</v>
      </c>
      <c r="BM909" s="104">
        <v>8674</v>
      </c>
      <c r="BN909" s="105">
        <v>0.7</v>
      </c>
      <c r="BO909" s="106" t="str">
        <v>No</v>
      </c>
      <c r="BQ909" s="100">
        <f>AVERAGE(BH$6:BH909)</f>
        <v>7467.5884955752208</v>
      </c>
      <c r="BR909" s="100">
        <f>AVERAGE(BL$6:BL909)</f>
        <v>2074.0409292035397</v>
      </c>
      <c r="BS909" s="100">
        <f>AVERAGE(BM$6:BM909)</f>
        <v>5393.5475663716816</v>
      </c>
      <c r="BT909" s="6"/>
      <c r="BU909" s="103">
        <v>904</v>
      </c>
      <c r="BV909" s="103">
        <v>3</v>
      </c>
      <c r="BW909" s="103">
        <v>1</v>
      </c>
      <c r="BX909" s="103">
        <v>3</v>
      </c>
      <c r="BY909" s="104">
        <v>44</v>
      </c>
      <c r="BZ909" s="103">
        <v>8</v>
      </c>
      <c r="CA909" s="103">
        <v>11</v>
      </c>
      <c r="CB909" s="104">
        <v>1200</v>
      </c>
      <c r="CC909" s="103">
        <v>8</v>
      </c>
      <c r="CD909" s="104">
        <v>100</v>
      </c>
      <c r="CE909" s="104">
        <v>7700</v>
      </c>
      <c r="CF909" s="104">
        <v>300</v>
      </c>
      <c r="CG909" s="104">
        <v>0</v>
      </c>
      <c r="CH909" s="104">
        <v>592</v>
      </c>
      <c r="CI909" s="104">
        <v>2092</v>
      </c>
      <c r="CJ909" s="104">
        <v>5608</v>
      </c>
      <c r="CK909" s="105">
        <v>0.4</v>
      </c>
      <c r="CL909" s="106" t="s">
        <v>66</v>
      </c>
      <c r="CN909" s="100">
        <f>AVERAGE(CE$6:CE909)</f>
        <v>7534.4026548672564</v>
      </c>
      <c r="CO909" s="100">
        <f>AVERAGE(CI$6:CI909)</f>
        <v>2087.4878318584069</v>
      </c>
      <c r="CP909" s="100">
        <f>AVERAGE(CJ$6:CJ909)</f>
        <v>5446.9148230088495</v>
      </c>
    </row>
    <row r="910" spans="2:94" ht="16" x14ac:dyDescent="0.2">
      <c r="B910" s="103">
        <v>905</v>
      </c>
      <c r="C910" s="103">
        <v>1</v>
      </c>
      <c r="D910" s="103">
        <v>4</v>
      </c>
      <c r="E910" s="103">
        <v>0</v>
      </c>
      <c r="F910" s="104">
        <v>72</v>
      </c>
      <c r="G910" s="103">
        <v>6</v>
      </c>
      <c r="H910" s="103">
        <v>6</v>
      </c>
      <c r="I910" s="104">
        <v>450</v>
      </c>
      <c r="J910" s="103">
        <v>5</v>
      </c>
      <c r="K910" s="104">
        <v>600</v>
      </c>
      <c r="L910" s="104">
        <v>3300</v>
      </c>
      <c r="M910" s="104">
        <v>500</v>
      </c>
      <c r="N910" s="104">
        <v>0</v>
      </c>
      <c r="O910" s="104">
        <v>600</v>
      </c>
      <c r="P910" s="104">
        <v>1850</v>
      </c>
      <c r="Q910" s="104">
        <v>1450</v>
      </c>
      <c r="R910" s="105">
        <v>0.25</v>
      </c>
      <c r="S910" s="106" t="s">
        <v>66</v>
      </c>
      <c r="U910" s="100">
        <f>AVERAGE(L$6:L910)</f>
        <v>4219.2265193370167</v>
      </c>
      <c r="V910" s="100">
        <f>AVERAGE(P$6:P910)</f>
        <v>1882.9458563535911</v>
      </c>
      <c r="W910" s="100">
        <f>AVERAGE(Q$6:Q910)</f>
        <v>2336.2806629834254</v>
      </c>
      <c r="X910" s="6"/>
      <c r="Z910" s="103">
        <v>905</v>
      </c>
      <c r="AA910" s="103">
        <v>4</v>
      </c>
      <c r="AB910" s="103">
        <v>2</v>
      </c>
      <c r="AC910" s="103">
        <v>3</v>
      </c>
      <c r="AD910" s="104">
        <v>31</v>
      </c>
      <c r="AE910" s="103">
        <v>9</v>
      </c>
      <c r="AF910" s="103">
        <v>12</v>
      </c>
      <c r="AG910" s="104">
        <v>2400</v>
      </c>
      <c r="AH910" s="103">
        <v>8</v>
      </c>
      <c r="AI910" s="104">
        <v>300</v>
      </c>
      <c r="AJ910" s="104">
        <v>7500</v>
      </c>
      <c r="AK910" s="104">
        <v>500</v>
      </c>
      <c r="AL910" s="104">
        <v>0</v>
      </c>
      <c r="AM910" s="104">
        <v>488</v>
      </c>
      <c r="AN910" s="104">
        <v>2188</v>
      </c>
      <c r="AO910" s="104">
        <v>5312</v>
      </c>
      <c r="AP910" s="105">
        <v>0.4</v>
      </c>
      <c r="AQ910" s="106" t="s">
        <v>66</v>
      </c>
      <c r="AS910" s="100">
        <f>AVERAGE(AJ$6:AJ910)</f>
        <v>6131.9337016574582</v>
      </c>
      <c r="AT910" s="100">
        <f>AVERAGE(AN$6:AN910)</f>
        <v>2138.2309392265192</v>
      </c>
      <c r="AU910" s="100">
        <f>AVERAGE(AO$6:AO910)</f>
        <v>3993.7027624309394</v>
      </c>
      <c r="AV910" s="6"/>
      <c r="AX910" s="103">
        <v>905</v>
      </c>
      <c r="AY910" s="103">
        <v>2</v>
      </c>
      <c r="AZ910" s="103">
        <v>3</v>
      </c>
      <c r="BA910" s="103">
        <v>2</v>
      </c>
      <c r="BB910" s="104">
        <v>47</v>
      </c>
      <c r="BC910" s="103">
        <v>6</v>
      </c>
      <c r="BD910" s="103">
        <v>8</v>
      </c>
      <c r="BE910" s="104">
        <v>800</v>
      </c>
      <c r="BF910" s="103">
        <v>6</v>
      </c>
      <c r="BG910" s="104">
        <v>300</v>
      </c>
      <c r="BH910" s="104">
        <v>5900</v>
      </c>
      <c r="BI910" s="104">
        <v>300</v>
      </c>
      <c r="BJ910" s="104">
        <v>0</v>
      </c>
      <c r="BK910" s="104">
        <v>522</v>
      </c>
      <c r="BL910" s="104">
        <v>1722</v>
      </c>
      <c r="BM910" s="104">
        <v>4178</v>
      </c>
      <c r="BN910" s="105">
        <v>0.3</v>
      </c>
      <c r="BO910" s="106" t="str">
        <v>No</v>
      </c>
      <c r="BQ910" s="100">
        <f>AVERAGE(BH$6:BH910)</f>
        <v>7465.8563535911599</v>
      </c>
      <c r="BR910" s="100">
        <f>AVERAGE(BL$6:BL910)</f>
        <v>2073.6519337016575</v>
      </c>
      <c r="BS910" s="100">
        <f>AVERAGE(BM$6:BM910)</f>
        <v>5392.2044198895028</v>
      </c>
      <c r="BT910" s="6"/>
      <c r="BU910" s="103">
        <v>905</v>
      </c>
      <c r="BV910" s="103">
        <v>0</v>
      </c>
      <c r="BW910" s="103">
        <v>4</v>
      </c>
      <c r="BX910" s="103">
        <v>2</v>
      </c>
      <c r="BY910" s="104">
        <v>49</v>
      </c>
      <c r="BZ910" s="103">
        <v>7</v>
      </c>
      <c r="CA910" s="103">
        <v>9</v>
      </c>
      <c r="CB910" s="104">
        <v>0</v>
      </c>
      <c r="CC910" s="103">
        <v>9</v>
      </c>
      <c r="CD910" s="104">
        <v>400</v>
      </c>
      <c r="CE910" s="104">
        <v>7600</v>
      </c>
      <c r="CF910" s="104">
        <v>300</v>
      </c>
      <c r="CG910" s="104">
        <v>0</v>
      </c>
      <c r="CH910" s="104">
        <v>681</v>
      </c>
      <c r="CI910" s="104">
        <v>2331</v>
      </c>
      <c r="CJ910" s="104">
        <v>5269</v>
      </c>
      <c r="CK910" s="105">
        <v>0.45</v>
      </c>
      <c r="CL910" s="106" t="s">
        <v>66</v>
      </c>
      <c r="CN910" s="100">
        <f>AVERAGE(CE$6:CE910)</f>
        <v>7534.4751381215474</v>
      </c>
      <c r="CO910" s="100">
        <f>AVERAGE(CI$6:CI910)</f>
        <v>2087.756906077348</v>
      </c>
      <c r="CP910" s="100">
        <f>AVERAGE(CJ$6:CJ910)</f>
        <v>5446.7182320441989</v>
      </c>
    </row>
    <row r="911" spans="2:94" ht="16" x14ac:dyDescent="0.2">
      <c r="B911" s="103">
        <v>906</v>
      </c>
      <c r="C911" s="103">
        <v>1</v>
      </c>
      <c r="D911" s="103">
        <v>2</v>
      </c>
      <c r="E911" s="103">
        <v>1</v>
      </c>
      <c r="F911" s="104">
        <v>25</v>
      </c>
      <c r="G911" s="103">
        <v>6</v>
      </c>
      <c r="H911" s="103">
        <v>7</v>
      </c>
      <c r="I911" s="104">
        <v>450</v>
      </c>
      <c r="J911" s="103">
        <v>6</v>
      </c>
      <c r="K911" s="104">
        <v>300</v>
      </c>
      <c r="L911" s="104">
        <v>3450</v>
      </c>
      <c r="M911" s="104">
        <v>500</v>
      </c>
      <c r="N911" s="104">
        <v>0</v>
      </c>
      <c r="O911" s="104">
        <v>390</v>
      </c>
      <c r="P911" s="104">
        <v>1790</v>
      </c>
      <c r="Q911" s="104">
        <v>1660</v>
      </c>
      <c r="R911" s="105">
        <v>0.3</v>
      </c>
      <c r="S911" s="106" t="s">
        <v>66</v>
      </c>
      <c r="U911" s="100">
        <f>AVERAGE(L$6:L911)</f>
        <v>4218.377483443709</v>
      </c>
      <c r="V911" s="100">
        <f>AVERAGE(P$6:P911)</f>
        <v>1882.8432671081678</v>
      </c>
      <c r="W911" s="100">
        <f>AVERAGE(Q$6:Q911)</f>
        <v>2335.5342163355408</v>
      </c>
      <c r="X911" s="6"/>
      <c r="Z911" s="103">
        <v>906</v>
      </c>
      <c r="AA911" s="103">
        <v>4</v>
      </c>
      <c r="AB911" s="103">
        <v>2</v>
      </c>
      <c r="AC911" s="103">
        <v>3</v>
      </c>
      <c r="AD911" s="104">
        <v>57</v>
      </c>
      <c r="AE911" s="103">
        <v>6</v>
      </c>
      <c r="AF911" s="103">
        <v>9</v>
      </c>
      <c r="AG911" s="104">
        <v>2400</v>
      </c>
      <c r="AH911" s="103">
        <v>5</v>
      </c>
      <c r="AI911" s="104">
        <v>300</v>
      </c>
      <c r="AJ911" s="104">
        <v>5700</v>
      </c>
      <c r="AK911" s="104">
        <v>500</v>
      </c>
      <c r="AL911" s="104">
        <v>0</v>
      </c>
      <c r="AM911" s="104">
        <v>525</v>
      </c>
      <c r="AN911" s="104">
        <v>1775</v>
      </c>
      <c r="AO911" s="104">
        <v>3925</v>
      </c>
      <c r="AP911" s="105">
        <v>0.25</v>
      </c>
      <c r="AQ911" s="106" t="s">
        <v>66</v>
      </c>
      <c r="AS911" s="100">
        <f>AVERAGE(AJ$6:AJ911)</f>
        <v>6131.4569536423842</v>
      </c>
      <c r="AT911" s="100">
        <f>AVERAGE(AN$6:AN911)</f>
        <v>2137.8300220750552</v>
      </c>
      <c r="AU911" s="100">
        <f>AVERAGE(AO$6:AO911)</f>
        <v>3993.6269315673289</v>
      </c>
      <c r="AV911" s="6"/>
      <c r="AX911" s="103">
        <v>906</v>
      </c>
      <c r="AY911" s="103">
        <v>5</v>
      </c>
      <c r="AZ911" s="103">
        <v>3</v>
      </c>
      <c r="BA911" s="103">
        <v>2</v>
      </c>
      <c r="BB911" s="104">
        <v>44</v>
      </c>
      <c r="BC911" s="103">
        <v>7</v>
      </c>
      <c r="BD911" s="103">
        <v>9</v>
      </c>
      <c r="BE911" s="104">
        <v>2000</v>
      </c>
      <c r="BF911" s="103">
        <v>4</v>
      </c>
      <c r="BG911" s="104">
        <v>300</v>
      </c>
      <c r="BH911" s="104">
        <v>5500</v>
      </c>
      <c r="BI911" s="104">
        <v>300</v>
      </c>
      <c r="BJ911" s="104">
        <v>0</v>
      </c>
      <c r="BK911" s="104">
        <v>416</v>
      </c>
      <c r="BL911" s="104">
        <v>1316</v>
      </c>
      <c r="BM911" s="104">
        <v>4184</v>
      </c>
      <c r="BN911" s="105">
        <v>0.2</v>
      </c>
      <c r="BO911" s="106" t="str">
        <v>No</v>
      </c>
      <c r="BQ911" s="100">
        <f>AVERAGE(BH$6:BH911)</f>
        <v>7463.6865342163355</v>
      </c>
      <c r="BR911" s="100">
        <f>AVERAGE(BL$6:BL911)</f>
        <v>2072.815673289183</v>
      </c>
      <c r="BS911" s="100">
        <f>AVERAGE(BM$6:BM911)</f>
        <v>5390.8708609271525</v>
      </c>
      <c r="BT911" s="6"/>
      <c r="BU911" s="103">
        <v>906</v>
      </c>
      <c r="BV911" s="103">
        <v>2</v>
      </c>
      <c r="BW911" s="103">
        <v>3</v>
      </c>
      <c r="BX911" s="103">
        <v>3</v>
      </c>
      <c r="BY911" s="104">
        <v>25</v>
      </c>
      <c r="BZ911" s="103">
        <v>7</v>
      </c>
      <c r="CA911" s="103">
        <v>10</v>
      </c>
      <c r="CB911" s="104">
        <v>800</v>
      </c>
      <c r="CC911" s="103">
        <v>8</v>
      </c>
      <c r="CD911" s="104">
        <v>300</v>
      </c>
      <c r="CE911" s="104">
        <v>7500</v>
      </c>
      <c r="CF911" s="104">
        <v>300</v>
      </c>
      <c r="CG911" s="104">
        <v>0</v>
      </c>
      <c r="CH911" s="104">
        <v>440</v>
      </c>
      <c r="CI911" s="104">
        <v>1940</v>
      </c>
      <c r="CJ911" s="104">
        <v>5560</v>
      </c>
      <c r="CK911" s="105">
        <v>0.4</v>
      </c>
      <c r="CL911" s="106" t="s">
        <v>66</v>
      </c>
      <c r="CN911" s="100">
        <f>AVERAGE(CE$6:CE911)</f>
        <v>7534.4370860927156</v>
      </c>
      <c r="CO911" s="100">
        <f>AVERAGE(CI$6:CI911)</f>
        <v>2087.5938189845474</v>
      </c>
      <c r="CP911" s="100">
        <f>AVERAGE(CJ$6:CJ911)</f>
        <v>5446.8432671081682</v>
      </c>
    </row>
    <row r="912" spans="2:94" ht="16" x14ac:dyDescent="0.2">
      <c r="B912" s="103">
        <v>907</v>
      </c>
      <c r="C912" s="103">
        <v>4</v>
      </c>
      <c r="D912" s="103">
        <v>2</v>
      </c>
      <c r="E912" s="103">
        <v>3</v>
      </c>
      <c r="F912" s="104">
        <v>20</v>
      </c>
      <c r="G912" s="103">
        <v>7</v>
      </c>
      <c r="H912" s="103">
        <v>10</v>
      </c>
      <c r="I912" s="104">
        <v>1800</v>
      </c>
      <c r="J912" s="103">
        <v>6</v>
      </c>
      <c r="K912" s="104">
        <v>300</v>
      </c>
      <c r="L912" s="104">
        <v>4800</v>
      </c>
      <c r="M912" s="104">
        <v>500</v>
      </c>
      <c r="N912" s="104">
        <v>0</v>
      </c>
      <c r="O912" s="104">
        <v>360</v>
      </c>
      <c r="P912" s="104">
        <v>1760</v>
      </c>
      <c r="Q912" s="104">
        <v>3040</v>
      </c>
      <c r="R912" s="105">
        <v>0.3</v>
      </c>
      <c r="S912" s="106" t="s">
        <v>66</v>
      </c>
      <c r="U912" s="100">
        <f>AVERAGE(L$6:L912)</f>
        <v>4219.0187431091508</v>
      </c>
      <c r="V912" s="100">
        <f>AVERAGE(P$6:P912)</f>
        <v>1882.7078280044102</v>
      </c>
      <c r="W912" s="100">
        <f>AVERAGE(Q$6:Q912)</f>
        <v>2336.3109151047411</v>
      </c>
      <c r="X912" s="6"/>
      <c r="Z912" s="103">
        <v>907</v>
      </c>
      <c r="AA912" s="103">
        <v>5</v>
      </c>
      <c r="AB912" s="103">
        <v>2</v>
      </c>
      <c r="AC912" s="103">
        <v>2</v>
      </c>
      <c r="AD912" s="104">
        <v>50</v>
      </c>
      <c r="AE912" s="103">
        <v>6</v>
      </c>
      <c r="AF912" s="103">
        <v>8</v>
      </c>
      <c r="AG912" s="104">
        <v>3000</v>
      </c>
      <c r="AH912" s="103">
        <v>3</v>
      </c>
      <c r="AI912" s="104">
        <v>300</v>
      </c>
      <c r="AJ912" s="104">
        <v>5100</v>
      </c>
      <c r="AK912" s="104">
        <v>500</v>
      </c>
      <c r="AL912" s="104">
        <v>0</v>
      </c>
      <c r="AM912" s="104">
        <v>390</v>
      </c>
      <c r="AN912" s="104">
        <v>1340</v>
      </c>
      <c r="AO912" s="104">
        <v>3760</v>
      </c>
      <c r="AP912" s="105">
        <v>0.15</v>
      </c>
      <c r="AQ912" s="106" t="s">
        <v>66</v>
      </c>
      <c r="AS912" s="100">
        <f>AVERAGE(AJ$6:AJ912)</f>
        <v>6130.3197353914002</v>
      </c>
      <c r="AT912" s="100">
        <f>AVERAGE(AN$6:AN912)</f>
        <v>2136.9503858875414</v>
      </c>
      <c r="AU912" s="100">
        <f>AVERAGE(AO$6:AO912)</f>
        <v>3993.3693495038588</v>
      </c>
      <c r="AV912" s="6"/>
      <c r="AX912" s="103">
        <v>907</v>
      </c>
      <c r="AY912" s="103">
        <v>4</v>
      </c>
      <c r="AZ912" s="103">
        <v>2</v>
      </c>
      <c r="BA912" s="103">
        <v>3</v>
      </c>
      <c r="BB912" s="104">
        <v>42</v>
      </c>
      <c r="BC912" s="103">
        <v>9</v>
      </c>
      <c r="BD912" s="103">
        <v>12</v>
      </c>
      <c r="BE912" s="104">
        <v>1600</v>
      </c>
      <c r="BF912" s="103">
        <v>8</v>
      </c>
      <c r="BG912" s="104">
        <v>200</v>
      </c>
      <c r="BH912" s="104">
        <v>8200</v>
      </c>
      <c r="BI912" s="104">
        <v>300</v>
      </c>
      <c r="BJ912" s="104">
        <v>0</v>
      </c>
      <c r="BK912" s="104">
        <v>576</v>
      </c>
      <c r="BL912" s="104">
        <v>2076</v>
      </c>
      <c r="BM912" s="104">
        <v>6124</v>
      </c>
      <c r="BN912" s="105">
        <v>0.4</v>
      </c>
      <c r="BO912" s="106" t="str">
        <v>No</v>
      </c>
      <c r="BQ912" s="100">
        <f>AVERAGE(BH$6:BH912)</f>
        <v>7464.4983461962511</v>
      </c>
      <c r="BR912" s="100">
        <f>AVERAGE(BL$6:BL912)</f>
        <v>2072.8191841234839</v>
      </c>
      <c r="BS912" s="100">
        <f>AVERAGE(BM$6:BM912)</f>
        <v>5391.6791620727672</v>
      </c>
      <c r="BT912" s="6"/>
      <c r="BU912" s="103">
        <v>907</v>
      </c>
      <c r="BV912" s="103">
        <v>1</v>
      </c>
      <c r="BW912" s="103">
        <v>4</v>
      </c>
      <c r="BX912" s="103">
        <v>0</v>
      </c>
      <c r="BY912" s="104">
        <v>56</v>
      </c>
      <c r="BZ912" s="103">
        <v>10</v>
      </c>
      <c r="CA912" s="103">
        <v>10</v>
      </c>
      <c r="CB912" s="104">
        <v>400</v>
      </c>
      <c r="CC912" s="103">
        <v>9</v>
      </c>
      <c r="CD912" s="104">
        <v>400</v>
      </c>
      <c r="CE912" s="104">
        <v>8000</v>
      </c>
      <c r="CF912" s="104">
        <v>300</v>
      </c>
      <c r="CG912" s="104">
        <v>0</v>
      </c>
      <c r="CH912" s="104">
        <v>744</v>
      </c>
      <c r="CI912" s="104">
        <v>2394</v>
      </c>
      <c r="CJ912" s="104">
        <v>5606</v>
      </c>
      <c r="CK912" s="105">
        <v>0.45</v>
      </c>
      <c r="CL912" s="106" t="s">
        <v>66</v>
      </c>
      <c r="CN912" s="100">
        <f>AVERAGE(CE$6:CE912)</f>
        <v>7534.9503858875414</v>
      </c>
      <c r="CO912" s="100">
        <f>AVERAGE(CI$6:CI912)</f>
        <v>2087.9316427783901</v>
      </c>
      <c r="CP912" s="100">
        <f>AVERAGE(CJ$6:CJ912)</f>
        <v>5447.0187431091508</v>
      </c>
    </row>
    <row r="913" spans="2:94" ht="16" x14ac:dyDescent="0.2">
      <c r="B913" s="103">
        <v>908</v>
      </c>
      <c r="C913" s="103">
        <v>2</v>
      </c>
      <c r="D913" s="103">
        <v>3</v>
      </c>
      <c r="E913" s="103">
        <v>3</v>
      </c>
      <c r="F913" s="104">
        <v>62</v>
      </c>
      <c r="G913" s="103">
        <v>7</v>
      </c>
      <c r="H913" s="103">
        <v>10</v>
      </c>
      <c r="I913" s="104">
        <v>900</v>
      </c>
      <c r="J913" s="103">
        <v>8</v>
      </c>
      <c r="K913" s="104">
        <v>450</v>
      </c>
      <c r="L913" s="104">
        <v>4950</v>
      </c>
      <c r="M913" s="104">
        <v>500</v>
      </c>
      <c r="N913" s="104">
        <v>0</v>
      </c>
      <c r="O913" s="104">
        <v>736</v>
      </c>
      <c r="P913" s="104">
        <v>2436</v>
      </c>
      <c r="Q913" s="104">
        <v>2514</v>
      </c>
      <c r="R913" s="105">
        <v>0.4</v>
      </c>
      <c r="S913" s="106" t="s">
        <v>66</v>
      </c>
      <c r="U913" s="100">
        <f>AVERAGE(L$6:L913)</f>
        <v>4219.8237885462559</v>
      </c>
      <c r="V913" s="100">
        <f>AVERAGE(P$6:P913)</f>
        <v>1883.3171806167402</v>
      </c>
      <c r="W913" s="100">
        <f>AVERAGE(Q$6:Q913)</f>
        <v>2336.5066079295152</v>
      </c>
      <c r="X913" s="6"/>
      <c r="Z913" s="103">
        <v>908</v>
      </c>
      <c r="AA913" s="103">
        <v>3</v>
      </c>
      <c r="AB913" s="103">
        <v>5</v>
      </c>
      <c r="AC913" s="103">
        <v>3</v>
      </c>
      <c r="AD913" s="104">
        <v>36</v>
      </c>
      <c r="AE913" s="103">
        <v>8</v>
      </c>
      <c r="AF913" s="103">
        <v>11</v>
      </c>
      <c r="AG913" s="104">
        <v>1800</v>
      </c>
      <c r="AH913" s="103">
        <v>8</v>
      </c>
      <c r="AI913" s="104">
        <v>750</v>
      </c>
      <c r="AJ913" s="104">
        <v>7350</v>
      </c>
      <c r="AK913" s="104">
        <v>500</v>
      </c>
      <c r="AL913" s="104">
        <v>0</v>
      </c>
      <c r="AM913" s="104">
        <v>528</v>
      </c>
      <c r="AN913" s="104">
        <v>2228</v>
      </c>
      <c r="AO913" s="104">
        <v>5122</v>
      </c>
      <c r="AP913" s="105">
        <v>0.4</v>
      </c>
      <c r="AQ913" s="106" t="s">
        <v>66</v>
      </c>
      <c r="AS913" s="100">
        <f>AVERAGE(AJ$6:AJ913)</f>
        <v>6131.6629955947137</v>
      </c>
      <c r="AT913" s="100">
        <f>AVERAGE(AN$6:AN913)</f>
        <v>2137.0506607929515</v>
      </c>
      <c r="AU913" s="100">
        <f>AVERAGE(AO$6:AO913)</f>
        <v>3994.6123348017622</v>
      </c>
      <c r="AV913" s="6"/>
      <c r="AX913" s="103">
        <v>908</v>
      </c>
      <c r="AY913" s="103">
        <v>3</v>
      </c>
      <c r="AZ913" s="103">
        <v>3</v>
      </c>
      <c r="BA913" s="103">
        <v>1</v>
      </c>
      <c r="BB913" s="104">
        <v>39</v>
      </c>
      <c r="BC913" s="103">
        <v>9</v>
      </c>
      <c r="BD913" s="103">
        <v>10</v>
      </c>
      <c r="BE913" s="104">
        <v>1200</v>
      </c>
      <c r="BF913" s="103">
        <v>7</v>
      </c>
      <c r="BG913" s="104">
        <v>300</v>
      </c>
      <c r="BH913" s="104">
        <v>7100</v>
      </c>
      <c r="BI913" s="104">
        <v>300</v>
      </c>
      <c r="BJ913" s="104">
        <v>0</v>
      </c>
      <c r="BK913" s="104">
        <v>513</v>
      </c>
      <c r="BL913" s="104">
        <v>1863</v>
      </c>
      <c r="BM913" s="104">
        <v>5237</v>
      </c>
      <c r="BN913" s="105">
        <v>0.35</v>
      </c>
      <c r="BO913" s="106" t="str">
        <v>No</v>
      </c>
      <c r="BQ913" s="100">
        <f>AVERAGE(BH$6:BH913)</f>
        <v>7464.0969162995598</v>
      </c>
      <c r="BR913" s="100">
        <f>AVERAGE(BL$6:BL913)</f>
        <v>2072.5881057268721</v>
      </c>
      <c r="BS913" s="100">
        <f>AVERAGE(BM$6:BM913)</f>
        <v>5391.5088105726873</v>
      </c>
      <c r="BT913" s="6"/>
      <c r="BU913" s="103">
        <v>908</v>
      </c>
      <c r="BV913" s="103">
        <v>2</v>
      </c>
      <c r="BW913" s="103">
        <v>4</v>
      </c>
      <c r="BX913" s="103">
        <v>3</v>
      </c>
      <c r="BY913" s="104">
        <v>57</v>
      </c>
      <c r="BZ913" s="103">
        <v>9</v>
      </c>
      <c r="CA913" s="103">
        <v>12</v>
      </c>
      <c r="CB913" s="104">
        <v>800</v>
      </c>
      <c r="CC913" s="103">
        <v>10</v>
      </c>
      <c r="CD913" s="104">
        <v>400</v>
      </c>
      <c r="CE913" s="104">
        <v>9200</v>
      </c>
      <c r="CF913" s="104">
        <v>300</v>
      </c>
      <c r="CG913" s="104">
        <v>0</v>
      </c>
      <c r="CH913" s="104">
        <v>810</v>
      </c>
      <c r="CI913" s="104">
        <v>2610</v>
      </c>
      <c r="CJ913" s="104">
        <v>6590</v>
      </c>
      <c r="CK913" s="105">
        <v>0.5</v>
      </c>
      <c r="CL913" s="106" t="s">
        <v>66</v>
      </c>
      <c r="CN913" s="100">
        <f>AVERAGE(CE$6:CE913)</f>
        <v>7536.7841409691628</v>
      </c>
      <c r="CO913" s="100">
        <f>AVERAGE(CI$6:CI913)</f>
        <v>2088.5066079295152</v>
      </c>
      <c r="CP913" s="100">
        <f>AVERAGE(CJ$6:CJ913)</f>
        <v>5448.277533039648</v>
      </c>
    </row>
    <row r="914" spans="2:94" ht="16" x14ac:dyDescent="0.2">
      <c r="B914" s="103">
        <v>909</v>
      </c>
      <c r="C914" s="103">
        <v>0</v>
      </c>
      <c r="D914" s="103">
        <v>4</v>
      </c>
      <c r="E914" s="103">
        <v>2</v>
      </c>
      <c r="F914" s="104">
        <v>70</v>
      </c>
      <c r="G914" s="103">
        <v>4</v>
      </c>
      <c r="H914" s="103">
        <v>6</v>
      </c>
      <c r="I914" s="104">
        <v>0</v>
      </c>
      <c r="J914" s="103">
        <v>6</v>
      </c>
      <c r="K914" s="104">
        <v>600</v>
      </c>
      <c r="L914" s="104">
        <v>3300</v>
      </c>
      <c r="M914" s="104">
        <v>500</v>
      </c>
      <c r="N914" s="104">
        <v>0</v>
      </c>
      <c r="O914" s="104">
        <v>660</v>
      </c>
      <c r="P914" s="104">
        <v>2060</v>
      </c>
      <c r="Q914" s="104">
        <v>1240</v>
      </c>
      <c r="R914" s="105">
        <v>0.3</v>
      </c>
      <c r="S914" s="106" t="s">
        <v>66</v>
      </c>
      <c r="U914" s="100">
        <f>AVERAGE(L$6:L914)</f>
        <v>4218.8118811881186</v>
      </c>
      <c r="V914" s="100">
        <f>AVERAGE(P$6:P914)</f>
        <v>1883.5115511551155</v>
      </c>
      <c r="W914" s="100">
        <f>AVERAGE(Q$6:Q914)</f>
        <v>2335.3003300330033</v>
      </c>
      <c r="X914" s="6"/>
      <c r="Z914" s="103">
        <v>909</v>
      </c>
      <c r="AA914" s="103">
        <v>5</v>
      </c>
      <c r="AB914" s="103">
        <v>2</v>
      </c>
      <c r="AC914" s="103">
        <v>4</v>
      </c>
      <c r="AD914" s="104">
        <v>75</v>
      </c>
      <c r="AE914" s="103">
        <v>10</v>
      </c>
      <c r="AF914" s="103">
        <v>14</v>
      </c>
      <c r="AG914" s="104">
        <v>3000</v>
      </c>
      <c r="AH914" s="103">
        <v>9</v>
      </c>
      <c r="AI914" s="104">
        <v>300</v>
      </c>
      <c r="AJ914" s="104">
        <v>8700</v>
      </c>
      <c r="AK914" s="104">
        <v>500</v>
      </c>
      <c r="AL914" s="104">
        <v>0</v>
      </c>
      <c r="AM914" s="104">
        <v>915</v>
      </c>
      <c r="AN914" s="104">
        <v>2765</v>
      </c>
      <c r="AO914" s="104">
        <v>5935</v>
      </c>
      <c r="AP914" s="105">
        <v>0.45</v>
      </c>
      <c r="AQ914" s="106" t="s">
        <v>66</v>
      </c>
      <c r="AS914" s="100">
        <f>AVERAGE(AJ$6:AJ914)</f>
        <v>6134.4884488448843</v>
      </c>
      <c r="AT914" s="100">
        <f>AVERAGE(AN$6:AN914)</f>
        <v>2137.7414741474149</v>
      </c>
      <c r="AU914" s="100">
        <f>AVERAGE(AO$6:AO914)</f>
        <v>3996.7469746974698</v>
      </c>
      <c r="AV914" s="6"/>
      <c r="AX914" s="103">
        <v>909</v>
      </c>
      <c r="AY914" s="103">
        <v>2</v>
      </c>
      <c r="AZ914" s="103">
        <v>3</v>
      </c>
      <c r="BA914" s="103">
        <v>2</v>
      </c>
      <c r="BB914" s="104">
        <v>52</v>
      </c>
      <c r="BC914" s="103">
        <v>8</v>
      </c>
      <c r="BD914" s="103">
        <v>10</v>
      </c>
      <c r="BE914" s="104">
        <v>800</v>
      </c>
      <c r="BF914" s="103">
        <v>8</v>
      </c>
      <c r="BG914" s="104">
        <v>300</v>
      </c>
      <c r="BH914" s="104">
        <v>7500</v>
      </c>
      <c r="BI914" s="104">
        <v>300</v>
      </c>
      <c r="BJ914" s="104">
        <v>0</v>
      </c>
      <c r="BK914" s="104">
        <v>656</v>
      </c>
      <c r="BL914" s="104">
        <v>2156</v>
      </c>
      <c r="BM914" s="104">
        <v>5344</v>
      </c>
      <c r="BN914" s="105">
        <v>0.4</v>
      </c>
      <c r="BO914" s="106" t="str">
        <v>No</v>
      </c>
      <c r="BQ914" s="100">
        <f>AVERAGE(BH$6:BH914)</f>
        <v>7464.136413641364</v>
      </c>
      <c r="BR914" s="100">
        <f>AVERAGE(BL$6:BL914)</f>
        <v>2072.6798679867989</v>
      </c>
      <c r="BS914" s="100">
        <f>AVERAGE(BM$6:BM914)</f>
        <v>5391.4565456545652</v>
      </c>
      <c r="BT914" s="6"/>
      <c r="BU914" s="103">
        <v>909</v>
      </c>
      <c r="BV914" s="103">
        <v>4</v>
      </c>
      <c r="BW914" s="103">
        <v>2</v>
      </c>
      <c r="BX914" s="103">
        <v>0</v>
      </c>
      <c r="BY914" s="104">
        <v>22</v>
      </c>
      <c r="BZ914" s="103">
        <v>10</v>
      </c>
      <c r="CA914" s="103">
        <v>10</v>
      </c>
      <c r="CB914" s="104">
        <v>1600</v>
      </c>
      <c r="CC914" s="103">
        <v>6</v>
      </c>
      <c r="CD914" s="104">
        <v>200</v>
      </c>
      <c r="CE914" s="104">
        <v>6600</v>
      </c>
      <c r="CF914" s="104">
        <v>300</v>
      </c>
      <c r="CG914" s="104">
        <v>0</v>
      </c>
      <c r="CH914" s="104">
        <v>372</v>
      </c>
      <c r="CI914" s="104">
        <v>1572</v>
      </c>
      <c r="CJ914" s="104">
        <v>5028</v>
      </c>
      <c r="CK914" s="105">
        <v>0.3</v>
      </c>
      <c r="CL914" s="106" t="s">
        <v>66</v>
      </c>
      <c r="CN914" s="100">
        <f>AVERAGE(CE$6:CE914)</f>
        <v>7535.7535753575357</v>
      </c>
      <c r="CO914" s="100">
        <f>AVERAGE(CI$6:CI914)</f>
        <v>2087.9383938393839</v>
      </c>
      <c r="CP914" s="100">
        <f>AVERAGE(CJ$6:CJ914)</f>
        <v>5447.8151815181518</v>
      </c>
    </row>
    <row r="915" spans="2:94" ht="16" x14ac:dyDescent="0.2">
      <c r="B915" s="103">
        <v>910</v>
      </c>
      <c r="C915" s="103">
        <v>1</v>
      </c>
      <c r="D915" s="103">
        <v>3</v>
      </c>
      <c r="E915" s="103">
        <v>2</v>
      </c>
      <c r="F915" s="104">
        <v>53</v>
      </c>
      <c r="G915" s="103">
        <v>7</v>
      </c>
      <c r="H915" s="103">
        <v>9</v>
      </c>
      <c r="I915" s="104">
        <v>450</v>
      </c>
      <c r="J915" s="103">
        <v>8</v>
      </c>
      <c r="K915" s="104">
        <v>450</v>
      </c>
      <c r="L915" s="104">
        <v>4500</v>
      </c>
      <c r="M915" s="104">
        <v>500</v>
      </c>
      <c r="N915" s="104">
        <v>0</v>
      </c>
      <c r="O915" s="104">
        <v>664</v>
      </c>
      <c r="P915" s="104">
        <v>2364</v>
      </c>
      <c r="Q915" s="104">
        <v>2136</v>
      </c>
      <c r="R915" s="105">
        <v>0.4</v>
      </c>
      <c r="S915" s="106" t="s">
        <v>66</v>
      </c>
      <c r="U915" s="100">
        <f>AVERAGE(L$6:L915)</f>
        <v>4219.1208791208792</v>
      </c>
      <c r="V915" s="100">
        <f>AVERAGE(P$6:P915)</f>
        <v>1884.0395604395605</v>
      </c>
      <c r="W915" s="100">
        <f>AVERAGE(Q$6:Q915)</f>
        <v>2335.0813186813189</v>
      </c>
      <c r="X915" s="6"/>
      <c r="Z915" s="103">
        <v>910</v>
      </c>
      <c r="AA915" s="103">
        <v>5</v>
      </c>
      <c r="AB915" s="103">
        <v>2</v>
      </c>
      <c r="AC915" s="103">
        <v>4</v>
      </c>
      <c r="AD915" s="104">
        <v>67</v>
      </c>
      <c r="AE915" s="103">
        <v>5</v>
      </c>
      <c r="AF915" s="103">
        <v>9</v>
      </c>
      <c r="AG915" s="104">
        <v>3000</v>
      </c>
      <c r="AH915" s="103">
        <v>4</v>
      </c>
      <c r="AI915" s="104">
        <v>300</v>
      </c>
      <c r="AJ915" s="104">
        <v>5700</v>
      </c>
      <c r="AK915" s="104">
        <v>500</v>
      </c>
      <c r="AL915" s="104">
        <v>0</v>
      </c>
      <c r="AM915" s="104">
        <v>508</v>
      </c>
      <c r="AN915" s="104">
        <v>1608</v>
      </c>
      <c r="AO915" s="104">
        <v>4092</v>
      </c>
      <c r="AP915" s="105">
        <v>0.2</v>
      </c>
      <c r="AQ915" s="106" t="s">
        <v>66</v>
      </c>
      <c r="AS915" s="100">
        <f>AVERAGE(AJ$6:AJ915)</f>
        <v>6134.0109890109889</v>
      </c>
      <c r="AT915" s="100">
        <f>AVERAGE(AN$6:AN915)</f>
        <v>2137.1593406593406</v>
      </c>
      <c r="AU915" s="100">
        <f>AVERAGE(AO$6:AO915)</f>
        <v>3996.8516483516482</v>
      </c>
      <c r="AV915" s="6"/>
      <c r="AX915" s="103">
        <v>910</v>
      </c>
      <c r="AY915" s="103">
        <v>2</v>
      </c>
      <c r="AZ915" s="103">
        <v>4</v>
      </c>
      <c r="BA915" s="103">
        <v>1</v>
      </c>
      <c r="BB915" s="104">
        <v>55</v>
      </c>
      <c r="BC915" s="103">
        <v>9</v>
      </c>
      <c r="BD915" s="103">
        <v>10</v>
      </c>
      <c r="BE915" s="104">
        <v>800</v>
      </c>
      <c r="BF915" s="103">
        <v>8</v>
      </c>
      <c r="BG915" s="104">
        <v>400</v>
      </c>
      <c r="BH915" s="104">
        <v>7600</v>
      </c>
      <c r="BI915" s="104">
        <v>300</v>
      </c>
      <c r="BJ915" s="104">
        <v>0</v>
      </c>
      <c r="BK915" s="104">
        <v>680</v>
      </c>
      <c r="BL915" s="104">
        <v>2180</v>
      </c>
      <c r="BM915" s="104">
        <v>5420</v>
      </c>
      <c r="BN915" s="105">
        <v>0.4</v>
      </c>
      <c r="BO915" s="106" t="str">
        <v>No</v>
      </c>
      <c r="BQ915" s="100">
        <f>AVERAGE(BH$6:BH915)</f>
        <v>7464.2857142857147</v>
      </c>
      <c r="BR915" s="100">
        <f>AVERAGE(BL$6:BL915)</f>
        <v>2072.7978021978024</v>
      </c>
      <c r="BS915" s="100">
        <f>AVERAGE(BM$6:BM915)</f>
        <v>5391.4879120879123</v>
      </c>
      <c r="BT915" s="6"/>
      <c r="BU915" s="103">
        <v>910</v>
      </c>
      <c r="BV915" s="103">
        <v>2</v>
      </c>
      <c r="BW915" s="103">
        <v>4</v>
      </c>
      <c r="BX915" s="103">
        <v>3</v>
      </c>
      <c r="BY915" s="104">
        <v>50</v>
      </c>
      <c r="BZ915" s="103">
        <v>5</v>
      </c>
      <c r="CA915" s="103">
        <v>8</v>
      </c>
      <c r="CB915" s="104">
        <v>800</v>
      </c>
      <c r="CC915" s="103">
        <v>6</v>
      </c>
      <c r="CD915" s="104">
        <v>400</v>
      </c>
      <c r="CE915" s="104">
        <v>6000</v>
      </c>
      <c r="CF915" s="104">
        <v>300</v>
      </c>
      <c r="CG915" s="104">
        <v>0</v>
      </c>
      <c r="CH915" s="104">
        <v>540</v>
      </c>
      <c r="CI915" s="104">
        <v>1740</v>
      </c>
      <c r="CJ915" s="104">
        <v>4260</v>
      </c>
      <c r="CK915" s="105">
        <v>0.3</v>
      </c>
      <c r="CL915" s="106" t="s">
        <v>66</v>
      </c>
      <c r="CN915" s="100">
        <f>AVERAGE(CE$6:CE915)</f>
        <v>7534.065934065934</v>
      </c>
      <c r="CO915" s="100">
        <f>AVERAGE(CI$6:CI915)</f>
        <v>2087.556043956044</v>
      </c>
      <c r="CP915" s="100">
        <f>AVERAGE(CJ$6:CJ915)</f>
        <v>5446.50989010989</v>
      </c>
    </row>
    <row r="916" spans="2:94" ht="16" x14ac:dyDescent="0.2">
      <c r="B916" s="103">
        <v>911</v>
      </c>
      <c r="C916" s="103">
        <v>1</v>
      </c>
      <c r="D916" s="103">
        <v>1</v>
      </c>
      <c r="E916" s="103">
        <v>3</v>
      </c>
      <c r="F916" s="104">
        <v>55</v>
      </c>
      <c r="G916" s="103">
        <v>9</v>
      </c>
      <c r="H916" s="103">
        <v>12</v>
      </c>
      <c r="I916" s="104">
        <v>450</v>
      </c>
      <c r="J916" s="103">
        <v>11</v>
      </c>
      <c r="K916" s="104">
        <v>150</v>
      </c>
      <c r="L916" s="104">
        <v>5550</v>
      </c>
      <c r="M916" s="104">
        <v>500</v>
      </c>
      <c r="N916" s="104">
        <v>0</v>
      </c>
      <c r="O916" s="104">
        <v>845</v>
      </c>
      <c r="P916" s="104">
        <v>2995</v>
      </c>
      <c r="Q916" s="104">
        <v>2555</v>
      </c>
      <c r="R916" s="105">
        <v>0.55000000000000004</v>
      </c>
      <c r="S916" s="106" t="s">
        <v>66</v>
      </c>
      <c r="U916" s="100">
        <f>AVERAGE(L$6:L916)</f>
        <v>4220.5817782656422</v>
      </c>
      <c r="V916" s="100">
        <f>AVERAGE(P$6:P916)</f>
        <v>1885.2590559824368</v>
      </c>
      <c r="W916" s="100">
        <f>AVERAGE(Q$6:Q916)</f>
        <v>2335.3227222832052</v>
      </c>
      <c r="X916" s="6"/>
      <c r="Z916" s="103">
        <v>911</v>
      </c>
      <c r="AA916" s="103">
        <v>0</v>
      </c>
      <c r="AB916" s="103">
        <v>2</v>
      </c>
      <c r="AC916" s="103">
        <v>2</v>
      </c>
      <c r="AD916" s="104">
        <v>53</v>
      </c>
      <c r="AE916" s="103">
        <v>9</v>
      </c>
      <c r="AF916" s="103">
        <v>11</v>
      </c>
      <c r="AG916" s="104">
        <v>0</v>
      </c>
      <c r="AH916" s="103">
        <v>11</v>
      </c>
      <c r="AI916" s="104">
        <v>300</v>
      </c>
      <c r="AJ916" s="104">
        <v>6900</v>
      </c>
      <c r="AK916" s="104">
        <v>500</v>
      </c>
      <c r="AL916" s="104">
        <v>0</v>
      </c>
      <c r="AM916" s="104">
        <v>823</v>
      </c>
      <c r="AN916" s="104">
        <v>2973</v>
      </c>
      <c r="AO916" s="104">
        <v>3927</v>
      </c>
      <c r="AP916" s="105">
        <v>0.55000000000000004</v>
      </c>
      <c r="AQ916" s="106" t="s">
        <v>66</v>
      </c>
      <c r="AS916" s="100">
        <f>AVERAGE(AJ$6:AJ916)</f>
        <v>6134.8518111964877</v>
      </c>
      <c r="AT916" s="100">
        <f>AVERAGE(AN$6:AN916)</f>
        <v>2138.0768386388586</v>
      </c>
      <c r="AU916" s="100">
        <f>AVERAGE(AO$6:AO916)</f>
        <v>3996.7749725576291</v>
      </c>
      <c r="AV916" s="6"/>
      <c r="AX916" s="103">
        <v>911</v>
      </c>
      <c r="AY916" s="103">
        <v>3</v>
      </c>
      <c r="AZ916" s="103">
        <v>3</v>
      </c>
      <c r="BA916" s="103">
        <v>1</v>
      </c>
      <c r="BB916" s="104">
        <v>67</v>
      </c>
      <c r="BC916" s="103">
        <v>8</v>
      </c>
      <c r="BD916" s="103">
        <v>9</v>
      </c>
      <c r="BE916" s="104">
        <v>1200</v>
      </c>
      <c r="BF916" s="103">
        <v>6</v>
      </c>
      <c r="BG916" s="104">
        <v>300</v>
      </c>
      <c r="BH916" s="104">
        <v>6300</v>
      </c>
      <c r="BI916" s="104">
        <v>300</v>
      </c>
      <c r="BJ916" s="104">
        <v>0</v>
      </c>
      <c r="BK916" s="104">
        <v>642</v>
      </c>
      <c r="BL916" s="104">
        <v>1842</v>
      </c>
      <c r="BM916" s="104">
        <v>4458</v>
      </c>
      <c r="BN916" s="105">
        <v>0.3</v>
      </c>
      <c r="BO916" s="106" t="str">
        <v>No</v>
      </c>
      <c r="BQ916" s="100">
        <f>AVERAGE(BH$6:BH916)</f>
        <v>7463.0076838638861</v>
      </c>
      <c r="BR916" s="100">
        <f>AVERAGE(BL$6:BL916)</f>
        <v>2072.5444566410538</v>
      </c>
      <c r="BS916" s="100">
        <f>AVERAGE(BM$6:BM916)</f>
        <v>5390.4632272228318</v>
      </c>
      <c r="BT916" s="6"/>
      <c r="BU916" s="103">
        <v>911</v>
      </c>
      <c r="BV916" s="103">
        <v>2</v>
      </c>
      <c r="BW916" s="103">
        <v>2</v>
      </c>
      <c r="BX916" s="103">
        <v>3</v>
      </c>
      <c r="BY916" s="104">
        <v>71</v>
      </c>
      <c r="BZ916" s="103">
        <v>8</v>
      </c>
      <c r="CA916" s="103">
        <v>11</v>
      </c>
      <c r="CB916" s="104">
        <v>800</v>
      </c>
      <c r="CC916" s="103">
        <v>9</v>
      </c>
      <c r="CD916" s="104">
        <v>200</v>
      </c>
      <c r="CE916" s="104">
        <v>8200</v>
      </c>
      <c r="CF916" s="104">
        <v>300</v>
      </c>
      <c r="CG916" s="104">
        <v>0</v>
      </c>
      <c r="CH916" s="104">
        <v>879</v>
      </c>
      <c r="CI916" s="104">
        <v>2529</v>
      </c>
      <c r="CJ916" s="104">
        <v>5671</v>
      </c>
      <c r="CK916" s="105">
        <v>0.45</v>
      </c>
      <c r="CL916" s="106" t="s">
        <v>66</v>
      </c>
      <c r="CN916" s="100">
        <f>AVERAGE(CE$6:CE916)</f>
        <v>7534.7969264544454</v>
      </c>
      <c r="CO916" s="100">
        <f>AVERAGE(CI$6:CI916)</f>
        <v>2088.0406147091107</v>
      </c>
      <c r="CP916" s="100">
        <f>AVERAGE(CJ$6:CJ916)</f>
        <v>5446.7563117453346</v>
      </c>
    </row>
    <row r="917" spans="2:94" ht="16" x14ac:dyDescent="0.2">
      <c r="B917" s="103">
        <v>912</v>
      </c>
      <c r="C917" s="103">
        <v>3</v>
      </c>
      <c r="D917" s="103">
        <v>3</v>
      </c>
      <c r="E917" s="103">
        <v>2</v>
      </c>
      <c r="F917" s="104">
        <v>43</v>
      </c>
      <c r="G917" s="103">
        <v>5</v>
      </c>
      <c r="H917" s="103">
        <v>7</v>
      </c>
      <c r="I917" s="104">
        <v>1350</v>
      </c>
      <c r="J917" s="103">
        <v>4</v>
      </c>
      <c r="K917" s="104">
        <v>450</v>
      </c>
      <c r="L917" s="104">
        <v>3600</v>
      </c>
      <c r="M917" s="104">
        <v>500</v>
      </c>
      <c r="N917" s="104">
        <v>0</v>
      </c>
      <c r="O917" s="104">
        <v>412</v>
      </c>
      <c r="P917" s="104">
        <v>1512</v>
      </c>
      <c r="Q917" s="104">
        <v>2088</v>
      </c>
      <c r="R917" s="105">
        <v>0.2</v>
      </c>
      <c r="S917" s="106" t="s">
        <v>66</v>
      </c>
      <c r="U917" s="100">
        <f>AVERAGE(L$6:L917)</f>
        <v>4219.9013157894733</v>
      </c>
      <c r="V917" s="100">
        <f>AVERAGE(P$6:P917)</f>
        <v>1884.8497807017543</v>
      </c>
      <c r="W917" s="100">
        <f>AVERAGE(Q$6:Q917)</f>
        <v>2335.0515350877195</v>
      </c>
      <c r="X917" s="6"/>
      <c r="Z917" s="103">
        <v>912</v>
      </c>
      <c r="AA917" s="103">
        <v>4</v>
      </c>
      <c r="AB917" s="103">
        <v>4</v>
      </c>
      <c r="AC917" s="103">
        <v>3</v>
      </c>
      <c r="AD917" s="104">
        <v>60</v>
      </c>
      <c r="AE917" s="103">
        <v>8</v>
      </c>
      <c r="AF917" s="103">
        <v>11</v>
      </c>
      <c r="AG917" s="104">
        <v>2400</v>
      </c>
      <c r="AH917" s="103">
        <v>7</v>
      </c>
      <c r="AI917" s="104">
        <v>600</v>
      </c>
      <c r="AJ917" s="104">
        <v>7200</v>
      </c>
      <c r="AK917" s="104">
        <v>500</v>
      </c>
      <c r="AL917" s="104">
        <v>0</v>
      </c>
      <c r="AM917" s="104">
        <v>660</v>
      </c>
      <c r="AN917" s="104">
        <v>2210</v>
      </c>
      <c r="AO917" s="104">
        <v>4990</v>
      </c>
      <c r="AP917" s="105">
        <v>0.35</v>
      </c>
      <c r="AQ917" s="106" t="s">
        <v>66</v>
      </c>
      <c r="AS917" s="100">
        <f>AVERAGE(AJ$6:AJ917)</f>
        <v>6136.019736842105</v>
      </c>
      <c r="AT917" s="100">
        <f>AVERAGE(AN$6:AN917)</f>
        <v>2138.155701754386</v>
      </c>
      <c r="AU917" s="100">
        <f>AVERAGE(AO$6:AO917)</f>
        <v>3997.8640350877195</v>
      </c>
      <c r="AV917" s="6"/>
      <c r="AX917" s="103">
        <v>912</v>
      </c>
      <c r="AY917" s="103">
        <v>0</v>
      </c>
      <c r="AZ917" s="103">
        <v>2</v>
      </c>
      <c r="BA917" s="103">
        <v>4</v>
      </c>
      <c r="BB917" s="104">
        <v>71</v>
      </c>
      <c r="BC917" s="103">
        <v>10</v>
      </c>
      <c r="BD917" s="103">
        <v>14</v>
      </c>
      <c r="BE917" s="104">
        <v>0</v>
      </c>
      <c r="BF917" s="103">
        <v>14</v>
      </c>
      <c r="BG917" s="104">
        <v>200</v>
      </c>
      <c r="BH917" s="104">
        <v>11400</v>
      </c>
      <c r="BI917" s="104">
        <v>300</v>
      </c>
      <c r="BJ917" s="104">
        <v>0</v>
      </c>
      <c r="BK917" s="104">
        <v>1234</v>
      </c>
      <c r="BL917" s="104">
        <v>3634</v>
      </c>
      <c r="BM917" s="104">
        <v>7766</v>
      </c>
      <c r="BN917" s="105">
        <v>0.7</v>
      </c>
      <c r="BO917" s="106" t="str">
        <v>No</v>
      </c>
      <c r="BQ917" s="100">
        <f>AVERAGE(BH$6:BH917)</f>
        <v>7467.3245614035086</v>
      </c>
      <c r="BR917" s="100">
        <f>AVERAGE(BL$6:BL917)</f>
        <v>2074.2565789473683</v>
      </c>
      <c r="BS917" s="100">
        <f>AVERAGE(BM$6:BM917)</f>
        <v>5393.0679824561403</v>
      </c>
      <c r="BT917" s="6"/>
      <c r="BU917" s="103">
        <v>912</v>
      </c>
      <c r="BV917" s="103">
        <v>0</v>
      </c>
      <c r="BW917" s="103">
        <v>4</v>
      </c>
      <c r="BX917" s="103">
        <v>3</v>
      </c>
      <c r="BY917" s="104">
        <v>40</v>
      </c>
      <c r="BZ917" s="103">
        <v>13</v>
      </c>
      <c r="CA917" s="103">
        <v>16</v>
      </c>
      <c r="CB917" s="104">
        <v>0</v>
      </c>
      <c r="CC917" s="103">
        <v>16</v>
      </c>
      <c r="CD917" s="104">
        <v>400</v>
      </c>
      <c r="CE917" s="104">
        <v>13200</v>
      </c>
      <c r="CF917" s="104">
        <v>300</v>
      </c>
      <c r="CG917" s="104">
        <v>0</v>
      </c>
      <c r="CH917" s="104">
        <v>880</v>
      </c>
      <c r="CI917" s="104">
        <v>3580</v>
      </c>
      <c r="CJ917" s="104">
        <v>9620</v>
      </c>
      <c r="CK917" s="105">
        <v>0.8</v>
      </c>
      <c r="CL917" s="106" t="s">
        <v>66</v>
      </c>
      <c r="CN917" s="100">
        <f>AVERAGE(CE$6:CE917)</f>
        <v>7541.0087719298244</v>
      </c>
      <c r="CO917" s="100">
        <f>AVERAGE(CI$6:CI917)</f>
        <v>2089.6765350877195</v>
      </c>
      <c r="CP917" s="100">
        <f>AVERAGE(CJ$6:CJ917)</f>
        <v>5451.332236842105</v>
      </c>
    </row>
    <row r="918" spans="2:94" ht="16" x14ac:dyDescent="0.2">
      <c r="B918" s="103">
        <v>913</v>
      </c>
      <c r="C918" s="103">
        <v>4</v>
      </c>
      <c r="D918" s="103">
        <v>3</v>
      </c>
      <c r="E918" s="103">
        <v>1</v>
      </c>
      <c r="F918" s="104">
        <v>75</v>
      </c>
      <c r="G918" s="103">
        <v>5</v>
      </c>
      <c r="H918" s="103">
        <v>6</v>
      </c>
      <c r="I918" s="104">
        <v>1800</v>
      </c>
      <c r="J918" s="103">
        <v>2</v>
      </c>
      <c r="K918" s="104">
        <v>450</v>
      </c>
      <c r="L918" s="104">
        <v>3150</v>
      </c>
      <c r="M918" s="104">
        <v>500</v>
      </c>
      <c r="N918" s="104">
        <v>0</v>
      </c>
      <c r="O918" s="104">
        <v>390</v>
      </c>
      <c r="P918" s="104">
        <v>1190</v>
      </c>
      <c r="Q918" s="104">
        <v>1960</v>
      </c>
      <c r="R918" s="105">
        <v>0.1</v>
      </c>
      <c r="S918" s="106" t="s">
        <v>66</v>
      </c>
      <c r="U918" s="100">
        <f>AVERAGE(L$6:L918)</f>
        <v>4218.7294633077763</v>
      </c>
      <c r="V918" s="100">
        <f>AVERAGE(P$6:P918)</f>
        <v>1884.0887185104052</v>
      </c>
      <c r="W918" s="100">
        <f>AVERAGE(Q$6:Q918)</f>
        <v>2334.6407447973711</v>
      </c>
      <c r="X918" s="6"/>
      <c r="Z918" s="103">
        <v>913</v>
      </c>
      <c r="AA918" s="103">
        <v>5</v>
      </c>
      <c r="AB918" s="103">
        <v>3</v>
      </c>
      <c r="AC918" s="103">
        <v>2</v>
      </c>
      <c r="AD918" s="104">
        <v>19</v>
      </c>
      <c r="AE918" s="103">
        <v>5</v>
      </c>
      <c r="AF918" s="103">
        <v>7</v>
      </c>
      <c r="AG918" s="104">
        <v>3000</v>
      </c>
      <c r="AH918" s="103">
        <v>2</v>
      </c>
      <c r="AI918" s="104">
        <v>450</v>
      </c>
      <c r="AJ918" s="104">
        <v>4650</v>
      </c>
      <c r="AK918" s="104">
        <v>500</v>
      </c>
      <c r="AL918" s="104">
        <v>0</v>
      </c>
      <c r="AM918" s="104">
        <v>278</v>
      </c>
      <c r="AN918" s="104">
        <v>1078</v>
      </c>
      <c r="AO918" s="104">
        <v>3572</v>
      </c>
      <c r="AP918" s="105">
        <v>0.1</v>
      </c>
      <c r="AQ918" s="106" t="s">
        <v>66</v>
      </c>
      <c r="AS918" s="100">
        <f>AVERAGE(AJ$6:AJ918)</f>
        <v>6134.3921139101858</v>
      </c>
      <c r="AT918" s="100">
        <f>AVERAGE(AN$6:AN918)</f>
        <v>2136.9945235487403</v>
      </c>
      <c r="AU918" s="100">
        <f>AVERAGE(AO$6:AO918)</f>
        <v>3997.397590361446</v>
      </c>
      <c r="AV918" s="6"/>
      <c r="AX918" s="103">
        <v>913</v>
      </c>
      <c r="AY918" s="103">
        <v>0</v>
      </c>
      <c r="AZ918" s="103">
        <v>3</v>
      </c>
      <c r="BA918" s="103">
        <v>2</v>
      </c>
      <c r="BB918" s="104">
        <v>76</v>
      </c>
      <c r="BC918" s="103">
        <v>7</v>
      </c>
      <c r="BD918" s="103">
        <v>9</v>
      </c>
      <c r="BE918" s="104">
        <v>0</v>
      </c>
      <c r="BF918" s="103">
        <v>9</v>
      </c>
      <c r="BG918" s="104">
        <v>300</v>
      </c>
      <c r="BH918" s="104">
        <v>7500</v>
      </c>
      <c r="BI918" s="104">
        <v>300</v>
      </c>
      <c r="BJ918" s="104">
        <v>0</v>
      </c>
      <c r="BK918" s="104">
        <v>924</v>
      </c>
      <c r="BL918" s="104">
        <v>2574</v>
      </c>
      <c r="BM918" s="104">
        <v>4926</v>
      </c>
      <c r="BN918" s="105">
        <v>0.45</v>
      </c>
      <c r="BO918" s="106" t="str">
        <v>No</v>
      </c>
      <c r="BQ918" s="100">
        <f>AVERAGE(BH$6:BH918)</f>
        <v>7467.3603504928806</v>
      </c>
      <c r="BR918" s="100">
        <f>AVERAGE(BL$6:BL918)</f>
        <v>2074.8039430449071</v>
      </c>
      <c r="BS918" s="100">
        <f>AVERAGE(BM$6:BM918)</f>
        <v>5392.5564074479735</v>
      </c>
      <c r="BT918" s="6"/>
      <c r="BU918" s="103">
        <v>913</v>
      </c>
      <c r="BV918" s="103">
        <v>5</v>
      </c>
      <c r="BW918" s="103">
        <v>4</v>
      </c>
      <c r="BX918" s="103">
        <v>2</v>
      </c>
      <c r="BY918" s="104">
        <v>34</v>
      </c>
      <c r="BZ918" s="103">
        <v>8</v>
      </c>
      <c r="CA918" s="103">
        <v>10</v>
      </c>
      <c r="CB918" s="104">
        <v>2000</v>
      </c>
      <c r="CC918" s="103">
        <v>5</v>
      </c>
      <c r="CD918" s="104">
        <v>400</v>
      </c>
      <c r="CE918" s="104">
        <v>6400</v>
      </c>
      <c r="CF918" s="104">
        <v>300</v>
      </c>
      <c r="CG918" s="104">
        <v>0</v>
      </c>
      <c r="CH918" s="104">
        <v>410</v>
      </c>
      <c r="CI918" s="104">
        <v>1460</v>
      </c>
      <c r="CJ918" s="104">
        <v>4940</v>
      </c>
      <c r="CK918" s="105">
        <v>0.25</v>
      </c>
      <c r="CL918" s="106" t="s">
        <v>66</v>
      </c>
      <c r="CN918" s="100">
        <f>AVERAGE(CE$6:CE918)</f>
        <v>7539.7590361445782</v>
      </c>
      <c r="CO918" s="100">
        <f>AVERAGE(CI$6:CI918)</f>
        <v>2088.9868565169768</v>
      </c>
      <c r="CP918" s="100">
        <f>AVERAGE(CJ$6:CJ918)</f>
        <v>5450.772179627601</v>
      </c>
    </row>
    <row r="919" spans="2:94" ht="16" x14ac:dyDescent="0.2">
      <c r="B919" s="103">
        <v>914</v>
      </c>
      <c r="C919" s="103">
        <v>0</v>
      </c>
      <c r="D919" s="103">
        <v>1</v>
      </c>
      <c r="E919" s="103">
        <v>2</v>
      </c>
      <c r="F919" s="104">
        <v>86</v>
      </c>
      <c r="G919" s="103">
        <v>7</v>
      </c>
      <c r="H919" s="103">
        <v>9</v>
      </c>
      <c r="I919" s="104">
        <v>0</v>
      </c>
      <c r="J919" s="103">
        <v>9</v>
      </c>
      <c r="K919" s="104">
        <v>150</v>
      </c>
      <c r="L919" s="104">
        <v>4200</v>
      </c>
      <c r="M919" s="104">
        <v>500</v>
      </c>
      <c r="N919" s="104">
        <v>0</v>
      </c>
      <c r="O919" s="104">
        <v>1014</v>
      </c>
      <c r="P919" s="104">
        <v>2864</v>
      </c>
      <c r="Q919" s="104">
        <v>1336</v>
      </c>
      <c r="R919" s="105">
        <v>0.45</v>
      </c>
      <c r="S919" s="106" t="s">
        <v>66</v>
      </c>
      <c r="U919" s="100">
        <f>AVERAGE(L$6:L919)</f>
        <v>4218.7089715536104</v>
      </c>
      <c r="V919" s="100">
        <f>AVERAGE(P$6:P919)</f>
        <v>1885.1608315098467</v>
      </c>
      <c r="W919" s="100">
        <f>AVERAGE(Q$6:Q919)</f>
        <v>2333.5481400437639</v>
      </c>
      <c r="X919" s="6"/>
      <c r="Z919" s="103">
        <v>914</v>
      </c>
      <c r="AA919" s="103">
        <v>3</v>
      </c>
      <c r="AB919" s="103">
        <v>4</v>
      </c>
      <c r="AC919" s="103">
        <v>3</v>
      </c>
      <c r="AD919" s="104">
        <v>67</v>
      </c>
      <c r="AE919" s="103">
        <v>6</v>
      </c>
      <c r="AF919" s="103">
        <v>9</v>
      </c>
      <c r="AG919" s="104">
        <v>1800</v>
      </c>
      <c r="AH919" s="103">
        <v>6</v>
      </c>
      <c r="AI919" s="104">
        <v>600</v>
      </c>
      <c r="AJ919" s="104">
        <v>6000</v>
      </c>
      <c r="AK919" s="104">
        <v>500</v>
      </c>
      <c r="AL919" s="104">
        <v>0</v>
      </c>
      <c r="AM919" s="104">
        <v>642</v>
      </c>
      <c r="AN919" s="104">
        <v>2042</v>
      </c>
      <c r="AO919" s="104">
        <v>3958</v>
      </c>
      <c r="AP919" s="105">
        <v>0.3</v>
      </c>
      <c r="AQ919" s="106" t="s">
        <v>66</v>
      </c>
      <c r="AS919" s="100">
        <f>AVERAGE(AJ$6:AJ919)</f>
        <v>6134.2450765864332</v>
      </c>
      <c r="AT919" s="100">
        <f>AVERAGE(AN$6:AN919)</f>
        <v>2136.8905908096281</v>
      </c>
      <c r="AU919" s="100">
        <f>AVERAGE(AO$6:AO919)</f>
        <v>3997.3544857768052</v>
      </c>
      <c r="AV919" s="6"/>
      <c r="AX919" s="103">
        <v>914</v>
      </c>
      <c r="AY919" s="103">
        <v>3</v>
      </c>
      <c r="AZ919" s="103">
        <v>4</v>
      </c>
      <c r="BA919" s="103">
        <v>2</v>
      </c>
      <c r="BB919" s="104">
        <v>59</v>
      </c>
      <c r="BC919" s="103">
        <v>7</v>
      </c>
      <c r="BD919" s="103">
        <v>9</v>
      </c>
      <c r="BE919" s="104">
        <v>1200</v>
      </c>
      <c r="BF919" s="103">
        <v>6</v>
      </c>
      <c r="BG919" s="104">
        <v>400</v>
      </c>
      <c r="BH919" s="104">
        <v>6400</v>
      </c>
      <c r="BI919" s="104">
        <v>300</v>
      </c>
      <c r="BJ919" s="104">
        <v>0</v>
      </c>
      <c r="BK919" s="104">
        <v>594</v>
      </c>
      <c r="BL919" s="104">
        <v>1794</v>
      </c>
      <c r="BM919" s="104">
        <v>4606</v>
      </c>
      <c r="BN919" s="105">
        <v>0.3</v>
      </c>
      <c r="BO919" s="106" t="str">
        <v>No</v>
      </c>
      <c r="BQ919" s="100">
        <f>AVERAGE(BH$6:BH919)</f>
        <v>7466.1925601750545</v>
      </c>
      <c r="BR919" s="100">
        <f>AVERAGE(BL$6:BL919)</f>
        <v>2074.4967177242888</v>
      </c>
      <c r="BS919" s="100">
        <f>AVERAGE(BM$6:BM919)</f>
        <v>5391.6958424507657</v>
      </c>
      <c r="BT919" s="6"/>
      <c r="BU919" s="103">
        <v>914</v>
      </c>
      <c r="BV919" s="103">
        <v>0</v>
      </c>
      <c r="BW919" s="103">
        <v>5</v>
      </c>
      <c r="BX919" s="103">
        <v>2</v>
      </c>
      <c r="BY919" s="104">
        <v>35</v>
      </c>
      <c r="BZ919" s="103">
        <v>7</v>
      </c>
      <c r="CA919" s="103">
        <v>9</v>
      </c>
      <c r="CB919" s="104">
        <v>0</v>
      </c>
      <c r="CC919" s="103">
        <v>9</v>
      </c>
      <c r="CD919" s="104">
        <v>500</v>
      </c>
      <c r="CE919" s="104">
        <v>7700</v>
      </c>
      <c r="CF919" s="104">
        <v>300</v>
      </c>
      <c r="CG919" s="104">
        <v>0</v>
      </c>
      <c r="CH919" s="104">
        <v>555</v>
      </c>
      <c r="CI919" s="104">
        <v>2205</v>
      </c>
      <c r="CJ919" s="104">
        <v>5495</v>
      </c>
      <c r="CK919" s="105">
        <v>0.45</v>
      </c>
      <c r="CL919" s="106" t="s">
        <v>66</v>
      </c>
      <c r="CN919" s="100">
        <f>AVERAGE(CE$6:CE919)</f>
        <v>7539.9343544857766</v>
      </c>
      <c r="CO919" s="100">
        <f>AVERAGE(CI$6:CI919)</f>
        <v>2089.1137855579868</v>
      </c>
      <c r="CP919" s="100">
        <f>AVERAGE(CJ$6:CJ919)</f>
        <v>5450.8205689277902</v>
      </c>
    </row>
    <row r="920" spans="2:94" ht="16" x14ac:dyDescent="0.2">
      <c r="B920" s="103">
        <v>915</v>
      </c>
      <c r="C920" s="103">
        <v>3</v>
      </c>
      <c r="D920" s="103">
        <v>3</v>
      </c>
      <c r="E920" s="103">
        <v>1</v>
      </c>
      <c r="F920" s="104">
        <v>11</v>
      </c>
      <c r="G920" s="103">
        <v>5</v>
      </c>
      <c r="H920" s="103">
        <v>6</v>
      </c>
      <c r="I920" s="104">
        <v>1350</v>
      </c>
      <c r="J920" s="103">
        <v>3</v>
      </c>
      <c r="K920" s="104">
        <v>450</v>
      </c>
      <c r="L920" s="104">
        <v>3150</v>
      </c>
      <c r="M920" s="104">
        <v>500</v>
      </c>
      <c r="N920" s="104">
        <v>0</v>
      </c>
      <c r="O920" s="104">
        <v>273</v>
      </c>
      <c r="P920" s="104">
        <v>1223</v>
      </c>
      <c r="Q920" s="104">
        <v>1927</v>
      </c>
      <c r="R920" s="105">
        <v>0.15</v>
      </c>
      <c r="S920" s="106" t="s">
        <v>66</v>
      </c>
      <c r="U920" s="100">
        <f>AVERAGE(L$6:L920)</f>
        <v>4217.5409836065573</v>
      </c>
      <c r="V920" s="100">
        <f>AVERAGE(P$6:P920)</f>
        <v>1884.4371584699454</v>
      </c>
      <c r="W920" s="100">
        <f>AVERAGE(Q$6:Q920)</f>
        <v>2333.1038251366122</v>
      </c>
      <c r="X920" s="6"/>
      <c r="Z920" s="103">
        <v>915</v>
      </c>
      <c r="AA920" s="103">
        <v>3</v>
      </c>
      <c r="AB920" s="103">
        <v>2</v>
      </c>
      <c r="AC920" s="103">
        <v>4</v>
      </c>
      <c r="AD920" s="104">
        <v>27</v>
      </c>
      <c r="AE920" s="103">
        <v>11</v>
      </c>
      <c r="AF920" s="103">
        <v>15</v>
      </c>
      <c r="AG920" s="104">
        <v>1800</v>
      </c>
      <c r="AH920" s="103">
        <v>12</v>
      </c>
      <c r="AI920" s="104">
        <v>300</v>
      </c>
      <c r="AJ920" s="104">
        <v>9300</v>
      </c>
      <c r="AK920" s="104">
        <v>500</v>
      </c>
      <c r="AL920" s="104">
        <v>0</v>
      </c>
      <c r="AM920" s="104">
        <v>564</v>
      </c>
      <c r="AN920" s="104">
        <v>2864</v>
      </c>
      <c r="AO920" s="104">
        <v>6436</v>
      </c>
      <c r="AP920" s="105">
        <v>0.6</v>
      </c>
      <c r="AQ920" s="106" t="s">
        <v>66</v>
      </c>
      <c r="AS920" s="100">
        <f>AVERAGE(AJ$6:AJ920)</f>
        <v>6137.7049180327867</v>
      </c>
      <c r="AT920" s="100">
        <f>AVERAGE(AN$6:AN920)</f>
        <v>2137.6852459016395</v>
      </c>
      <c r="AU920" s="100">
        <f>AVERAGE(AO$6:AO920)</f>
        <v>4000.0196721311477</v>
      </c>
      <c r="AV920" s="6"/>
      <c r="AX920" s="103">
        <v>915</v>
      </c>
      <c r="AY920" s="103">
        <v>0</v>
      </c>
      <c r="AZ920" s="103">
        <v>1</v>
      </c>
      <c r="BA920" s="103">
        <v>2</v>
      </c>
      <c r="BB920" s="104">
        <v>41</v>
      </c>
      <c r="BC920" s="103">
        <v>8</v>
      </c>
      <c r="BD920" s="103">
        <v>10</v>
      </c>
      <c r="BE920" s="104">
        <v>0</v>
      </c>
      <c r="BF920" s="103">
        <v>10</v>
      </c>
      <c r="BG920" s="104">
        <v>100</v>
      </c>
      <c r="BH920" s="104">
        <v>8100</v>
      </c>
      <c r="BI920" s="104">
        <v>300</v>
      </c>
      <c r="BJ920" s="104">
        <v>0</v>
      </c>
      <c r="BK920" s="104">
        <v>650</v>
      </c>
      <c r="BL920" s="104">
        <v>2450</v>
      </c>
      <c r="BM920" s="104">
        <v>5650</v>
      </c>
      <c r="BN920" s="105">
        <v>0.5</v>
      </c>
      <c r="BO920" s="106" t="str">
        <v>No</v>
      </c>
      <c r="BQ920" s="100">
        <f>AVERAGE(BH$6:BH920)</f>
        <v>7466.8852459016398</v>
      </c>
      <c r="BR920" s="100">
        <f>AVERAGE(BL$6:BL920)</f>
        <v>2074.9071038251368</v>
      </c>
      <c r="BS920" s="100">
        <f>AVERAGE(BM$6:BM920)</f>
        <v>5391.978142076503</v>
      </c>
      <c r="BT920" s="6"/>
      <c r="BU920" s="103">
        <v>915</v>
      </c>
      <c r="BV920" s="103">
        <v>5</v>
      </c>
      <c r="BW920" s="103">
        <v>5</v>
      </c>
      <c r="BX920" s="103">
        <v>1</v>
      </c>
      <c r="BY920" s="104">
        <v>49</v>
      </c>
      <c r="BZ920" s="103">
        <v>8</v>
      </c>
      <c r="CA920" s="103">
        <v>9</v>
      </c>
      <c r="CB920" s="104">
        <v>2000</v>
      </c>
      <c r="CC920" s="103">
        <v>4</v>
      </c>
      <c r="CD920" s="104">
        <v>500</v>
      </c>
      <c r="CE920" s="104">
        <v>5700</v>
      </c>
      <c r="CF920" s="104">
        <v>300</v>
      </c>
      <c r="CG920" s="104">
        <v>0</v>
      </c>
      <c r="CH920" s="104">
        <v>436</v>
      </c>
      <c r="CI920" s="104">
        <v>1336</v>
      </c>
      <c r="CJ920" s="104">
        <v>4364</v>
      </c>
      <c r="CK920" s="105">
        <v>0.2</v>
      </c>
      <c r="CL920" s="106" t="s">
        <v>66</v>
      </c>
      <c r="CN920" s="100">
        <f>AVERAGE(CE$6:CE920)</f>
        <v>7537.9234972677596</v>
      </c>
      <c r="CO920" s="100">
        <f>AVERAGE(CI$6:CI920)</f>
        <v>2088.2907103825137</v>
      </c>
      <c r="CP920" s="100">
        <f>AVERAGE(CJ$6:CJ920)</f>
        <v>5449.6327868852459</v>
      </c>
    </row>
    <row r="921" spans="2:94" ht="16" x14ac:dyDescent="0.2">
      <c r="B921" s="103">
        <v>916</v>
      </c>
      <c r="C921" s="103">
        <v>1</v>
      </c>
      <c r="D921" s="103">
        <v>4</v>
      </c>
      <c r="E921" s="103">
        <v>1</v>
      </c>
      <c r="F921" s="104">
        <v>37</v>
      </c>
      <c r="G921" s="103">
        <v>6</v>
      </c>
      <c r="H921" s="103">
        <v>7</v>
      </c>
      <c r="I921" s="104">
        <v>450</v>
      </c>
      <c r="J921" s="103">
        <v>6</v>
      </c>
      <c r="K921" s="104">
        <v>600</v>
      </c>
      <c r="L921" s="104">
        <v>3750</v>
      </c>
      <c r="M921" s="104">
        <v>500</v>
      </c>
      <c r="N921" s="104">
        <v>0</v>
      </c>
      <c r="O921" s="104">
        <v>462</v>
      </c>
      <c r="P921" s="104">
        <v>1862</v>
      </c>
      <c r="Q921" s="104">
        <v>1888</v>
      </c>
      <c r="R921" s="105">
        <v>0.3</v>
      </c>
      <c r="S921" s="106" t="s">
        <v>66</v>
      </c>
      <c r="U921" s="100">
        <f>AVERAGE(L$6:L921)</f>
        <v>4217.0305676855896</v>
      </c>
      <c r="V921" s="100">
        <f>AVERAGE(P$6:P921)</f>
        <v>1884.4126637554584</v>
      </c>
      <c r="W921" s="100">
        <f>AVERAGE(Q$6:Q921)</f>
        <v>2332.617903930131</v>
      </c>
      <c r="X921" s="6"/>
      <c r="Z921" s="103">
        <v>916</v>
      </c>
      <c r="AA921" s="103">
        <v>5</v>
      </c>
      <c r="AB921" s="103">
        <v>5</v>
      </c>
      <c r="AC921" s="103">
        <v>3</v>
      </c>
      <c r="AD921" s="104">
        <v>63</v>
      </c>
      <c r="AE921" s="103">
        <v>4</v>
      </c>
      <c r="AF921" s="103">
        <v>7</v>
      </c>
      <c r="AG921" s="104">
        <v>3000</v>
      </c>
      <c r="AH921" s="103">
        <v>2</v>
      </c>
      <c r="AI921" s="104">
        <v>750</v>
      </c>
      <c r="AJ921" s="104">
        <v>4950</v>
      </c>
      <c r="AK921" s="104">
        <v>500</v>
      </c>
      <c r="AL921" s="104">
        <v>0</v>
      </c>
      <c r="AM921" s="104">
        <v>366</v>
      </c>
      <c r="AN921" s="104">
        <v>1166</v>
      </c>
      <c r="AO921" s="104">
        <v>3784</v>
      </c>
      <c r="AP921" s="105">
        <v>0.1</v>
      </c>
      <c r="AQ921" s="106" t="s">
        <v>66</v>
      </c>
      <c r="AS921" s="100">
        <f>AVERAGE(AJ$6:AJ921)</f>
        <v>6136.4082969432311</v>
      </c>
      <c r="AT921" s="100">
        <f>AVERAGE(AN$6:AN921)</f>
        <v>2136.6244541484716</v>
      </c>
      <c r="AU921" s="100">
        <f>AVERAGE(AO$6:AO921)</f>
        <v>3999.7838427947599</v>
      </c>
      <c r="AV921" s="6"/>
      <c r="AX921" s="103">
        <v>916</v>
      </c>
      <c r="AY921" s="103">
        <v>0</v>
      </c>
      <c r="AZ921" s="103">
        <v>3</v>
      </c>
      <c r="BA921" s="103">
        <v>0</v>
      </c>
      <c r="BB921" s="104">
        <v>46</v>
      </c>
      <c r="BC921" s="103">
        <v>8</v>
      </c>
      <c r="BD921" s="103">
        <v>8</v>
      </c>
      <c r="BE921" s="104">
        <v>0</v>
      </c>
      <c r="BF921" s="103">
        <v>8</v>
      </c>
      <c r="BG921" s="104">
        <v>300</v>
      </c>
      <c r="BH921" s="104">
        <v>6700</v>
      </c>
      <c r="BI921" s="104">
        <v>300</v>
      </c>
      <c r="BJ921" s="104">
        <v>0</v>
      </c>
      <c r="BK921" s="104">
        <v>608</v>
      </c>
      <c r="BL921" s="104">
        <v>2108</v>
      </c>
      <c r="BM921" s="104">
        <v>4592</v>
      </c>
      <c r="BN921" s="105">
        <v>0.4</v>
      </c>
      <c r="BO921" s="106" t="str">
        <v>No</v>
      </c>
      <c r="BQ921" s="100">
        <f>AVERAGE(BH$6:BH921)</f>
        <v>7466.048034934498</v>
      </c>
      <c r="BR921" s="100">
        <f>AVERAGE(BL$6:BL921)</f>
        <v>2074.9432314410478</v>
      </c>
      <c r="BS921" s="100">
        <f>AVERAGE(BM$6:BM921)</f>
        <v>5391.1048034934502</v>
      </c>
      <c r="BT921" s="6"/>
      <c r="BU921" s="103">
        <v>916</v>
      </c>
      <c r="BV921" s="103">
        <v>5</v>
      </c>
      <c r="BW921" s="103">
        <v>3</v>
      </c>
      <c r="BX921" s="103">
        <v>3</v>
      </c>
      <c r="BY921" s="104">
        <v>66</v>
      </c>
      <c r="BZ921" s="103">
        <v>6</v>
      </c>
      <c r="CA921" s="103">
        <v>9</v>
      </c>
      <c r="CB921" s="104">
        <v>2000</v>
      </c>
      <c r="CC921" s="103">
        <v>4</v>
      </c>
      <c r="CD921" s="104">
        <v>300</v>
      </c>
      <c r="CE921" s="104">
        <v>5500</v>
      </c>
      <c r="CF921" s="104">
        <v>300</v>
      </c>
      <c r="CG921" s="104">
        <v>0</v>
      </c>
      <c r="CH921" s="104">
        <v>504</v>
      </c>
      <c r="CI921" s="104">
        <v>1404</v>
      </c>
      <c r="CJ921" s="104">
        <v>4096</v>
      </c>
      <c r="CK921" s="105">
        <v>0.2</v>
      </c>
      <c r="CL921" s="106" t="s">
        <v>66</v>
      </c>
      <c r="CN921" s="100">
        <f>AVERAGE(CE$6:CE921)</f>
        <v>7535.6986899563317</v>
      </c>
      <c r="CO921" s="100">
        <f>AVERAGE(CI$6:CI921)</f>
        <v>2087.5436681222709</v>
      </c>
      <c r="CP921" s="100">
        <f>AVERAGE(CJ$6:CJ921)</f>
        <v>5448.1550218340608</v>
      </c>
    </row>
    <row r="922" spans="2:94" ht="16" x14ac:dyDescent="0.2">
      <c r="B922" s="103">
        <v>917</v>
      </c>
      <c r="C922" s="103">
        <v>3</v>
      </c>
      <c r="D922" s="103">
        <v>4</v>
      </c>
      <c r="E922" s="103">
        <v>2</v>
      </c>
      <c r="F922" s="104">
        <v>56</v>
      </c>
      <c r="G922" s="103">
        <v>7</v>
      </c>
      <c r="H922" s="103">
        <v>9</v>
      </c>
      <c r="I922" s="104">
        <v>1350</v>
      </c>
      <c r="J922" s="103">
        <v>6</v>
      </c>
      <c r="K922" s="104">
        <v>600</v>
      </c>
      <c r="L922" s="104">
        <v>4650</v>
      </c>
      <c r="M922" s="104">
        <v>500</v>
      </c>
      <c r="N922" s="104">
        <v>0</v>
      </c>
      <c r="O922" s="104">
        <v>576</v>
      </c>
      <c r="P922" s="104">
        <v>1976</v>
      </c>
      <c r="Q922" s="104">
        <v>2674</v>
      </c>
      <c r="R922" s="105">
        <v>0.3</v>
      </c>
      <c r="S922" s="106" t="s">
        <v>66</v>
      </c>
      <c r="U922" s="100">
        <f>AVERAGE(L$6:L922)</f>
        <v>4217.5027262813519</v>
      </c>
      <c r="V922" s="100">
        <f>AVERAGE(P$6:P922)</f>
        <v>1884.5125408942204</v>
      </c>
      <c r="W922" s="100">
        <f>AVERAGE(Q$6:Q922)</f>
        <v>2332.990185387132</v>
      </c>
      <c r="X922" s="6"/>
      <c r="Z922" s="103">
        <v>917</v>
      </c>
      <c r="AA922" s="103">
        <v>4</v>
      </c>
      <c r="AB922" s="103">
        <v>3</v>
      </c>
      <c r="AC922" s="103">
        <v>2</v>
      </c>
      <c r="AD922" s="104">
        <v>55</v>
      </c>
      <c r="AE922" s="103">
        <v>5</v>
      </c>
      <c r="AF922" s="103">
        <v>7</v>
      </c>
      <c r="AG922" s="104">
        <v>2400</v>
      </c>
      <c r="AH922" s="103">
        <v>3</v>
      </c>
      <c r="AI922" s="104">
        <v>450</v>
      </c>
      <c r="AJ922" s="104">
        <v>4650</v>
      </c>
      <c r="AK922" s="104">
        <v>500</v>
      </c>
      <c r="AL922" s="104">
        <v>0</v>
      </c>
      <c r="AM922" s="104">
        <v>405</v>
      </c>
      <c r="AN922" s="104">
        <v>1355</v>
      </c>
      <c r="AO922" s="104">
        <v>3295</v>
      </c>
      <c r="AP922" s="105">
        <v>0.15</v>
      </c>
      <c r="AQ922" s="106" t="s">
        <v>66</v>
      </c>
      <c r="AS922" s="100">
        <f>AVERAGE(AJ$6:AJ922)</f>
        <v>6134.7873500545256</v>
      </c>
      <c r="AT922" s="100">
        <f>AVERAGE(AN$6:AN922)</f>
        <v>2135.7720828789529</v>
      </c>
      <c r="AU922" s="100">
        <f>AVERAGE(AO$6:AO922)</f>
        <v>3999.0152671755727</v>
      </c>
      <c r="AV922" s="6"/>
      <c r="AX922" s="103">
        <v>917</v>
      </c>
      <c r="AY922" s="103">
        <v>3</v>
      </c>
      <c r="AZ922" s="103">
        <v>3</v>
      </c>
      <c r="BA922" s="103">
        <v>2</v>
      </c>
      <c r="BB922" s="104">
        <v>48</v>
      </c>
      <c r="BC922" s="103">
        <v>5</v>
      </c>
      <c r="BD922" s="103">
        <v>7</v>
      </c>
      <c r="BE922" s="104">
        <v>1200</v>
      </c>
      <c r="BF922" s="103">
        <v>4</v>
      </c>
      <c r="BG922" s="104">
        <v>300</v>
      </c>
      <c r="BH922" s="104">
        <v>4700</v>
      </c>
      <c r="BI922" s="104">
        <v>300</v>
      </c>
      <c r="BJ922" s="104">
        <v>0</v>
      </c>
      <c r="BK922" s="104">
        <v>432</v>
      </c>
      <c r="BL922" s="104">
        <v>1332</v>
      </c>
      <c r="BM922" s="104">
        <v>3368</v>
      </c>
      <c r="BN922" s="105">
        <v>0.2</v>
      </c>
      <c r="BO922" s="106" t="str">
        <v>No</v>
      </c>
      <c r="BQ922" s="100">
        <f>AVERAGE(BH$6:BH922)</f>
        <v>7463.0316248636864</v>
      </c>
      <c r="BR922" s="100">
        <f>AVERAGE(BL$6:BL922)</f>
        <v>2074.1330425299889</v>
      </c>
      <c r="BS922" s="100">
        <f>AVERAGE(BM$6:BM922)</f>
        <v>5388.898582333697</v>
      </c>
      <c r="BT922" s="6"/>
      <c r="BU922" s="103">
        <v>917</v>
      </c>
      <c r="BV922" s="103">
        <v>5</v>
      </c>
      <c r="BW922" s="103">
        <v>4</v>
      </c>
      <c r="BX922" s="103">
        <v>3</v>
      </c>
      <c r="BY922" s="104">
        <v>53</v>
      </c>
      <c r="BZ922" s="103">
        <v>5</v>
      </c>
      <c r="CA922" s="103">
        <v>8</v>
      </c>
      <c r="CB922" s="104">
        <v>2000</v>
      </c>
      <c r="CC922" s="103">
        <v>3</v>
      </c>
      <c r="CD922" s="104">
        <v>400</v>
      </c>
      <c r="CE922" s="104">
        <v>4800</v>
      </c>
      <c r="CF922" s="104">
        <v>300</v>
      </c>
      <c r="CG922" s="104">
        <v>0</v>
      </c>
      <c r="CH922" s="104">
        <v>399</v>
      </c>
      <c r="CI922" s="104">
        <v>1149</v>
      </c>
      <c r="CJ922" s="104">
        <v>3651</v>
      </c>
      <c r="CK922" s="105">
        <v>0.15</v>
      </c>
      <c r="CL922" s="106" t="s">
        <v>66</v>
      </c>
      <c r="CN922" s="100">
        <f>AVERAGE(CE$6:CE922)</f>
        <v>7532.7153762268263</v>
      </c>
      <c r="CO922" s="100">
        <f>AVERAGE(CI$6:CI922)</f>
        <v>2086.5201744820065</v>
      </c>
      <c r="CP922" s="100">
        <f>AVERAGE(CJ$6:CJ922)</f>
        <v>5446.1952017448202</v>
      </c>
    </row>
    <row r="923" spans="2:94" ht="16" x14ac:dyDescent="0.2">
      <c r="B923" s="103">
        <v>918</v>
      </c>
      <c r="C923" s="103">
        <v>2</v>
      </c>
      <c r="D923" s="103">
        <v>4</v>
      </c>
      <c r="E923" s="103">
        <v>3</v>
      </c>
      <c r="F923" s="104">
        <v>80</v>
      </c>
      <c r="G923" s="103">
        <v>7</v>
      </c>
      <c r="H923" s="103">
        <v>10</v>
      </c>
      <c r="I923" s="104">
        <v>900</v>
      </c>
      <c r="J923" s="103">
        <v>8</v>
      </c>
      <c r="K923" s="104">
        <v>600</v>
      </c>
      <c r="L923" s="104">
        <v>5100</v>
      </c>
      <c r="M923" s="104">
        <v>500</v>
      </c>
      <c r="N923" s="104">
        <v>0</v>
      </c>
      <c r="O923" s="104">
        <v>880</v>
      </c>
      <c r="P923" s="104">
        <v>2580</v>
      </c>
      <c r="Q923" s="104">
        <v>2520</v>
      </c>
      <c r="R923" s="105">
        <v>0.4</v>
      </c>
      <c r="S923" s="106" t="s">
        <v>66</v>
      </c>
      <c r="U923" s="100">
        <f>AVERAGE(L$6:L923)</f>
        <v>4218.4640522875816</v>
      </c>
      <c r="V923" s="100">
        <f>AVERAGE(P$6:P923)</f>
        <v>1885.2701525054467</v>
      </c>
      <c r="W923" s="100">
        <f>AVERAGE(Q$6:Q923)</f>
        <v>2333.1938997821348</v>
      </c>
      <c r="X923" s="6"/>
      <c r="Z923" s="103">
        <v>918</v>
      </c>
      <c r="AA923" s="103">
        <v>3</v>
      </c>
      <c r="AB923" s="103">
        <v>4</v>
      </c>
      <c r="AC923" s="103">
        <v>3</v>
      </c>
      <c r="AD923" s="104">
        <v>26</v>
      </c>
      <c r="AE923" s="103">
        <v>6</v>
      </c>
      <c r="AF923" s="103">
        <v>9</v>
      </c>
      <c r="AG923" s="104">
        <v>1800</v>
      </c>
      <c r="AH923" s="103">
        <v>6</v>
      </c>
      <c r="AI923" s="104">
        <v>600</v>
      </c>
      <c r="AJ923" s="104">
        <v>6000</v>
      </c>
      <c r="AK923" s="104">
        <v>500</v>
      </c>
      <c r="AL923" s="104">
        <v>0</v>
      </c>
      <c r="AM923" s="104">
        <v>396</v>
      </c>
      <c r="AN923" s="104">
        <v>1796</v>
      </c>
      <c r="AO923" s="104">
        <v>4204</v>
      </c>
      <c r="AP923" s="105">
        <v>0.3</v>
      </c>
      <c r="AQ923" s="106" t="s">
        <v>66</v>
      </c>
      <c r="AS923" s="100">
        <f>AVERAGE(AJ$6:AJ923)</f>
        <v>6134.6405228758167</v>
      </c>
      <c r="AT923" s="100">
        <f>AVERAGE(AN$6:AN923)</f>
        <v>2135.4019607843138</v>
      </c>
      <c r="AU923" s="100">
        <f>AVERAGE(AO$6:AO923)</f>
        <v>3999.2385620915034</v>
      </c>
      <c r="AV923" s="6"/>
      <c r="AX923" s="103">
        <v>918</v>
      </c>
      <c r="AY923" s="103">
        <v>1</v>
      </c>
      <c r="AZ923" s="103">
        <v>3</v>
      </c>
      <c r="BA923" s="103">
        <v>5</v>
      </c>
      <c r="BB923" s="104">
        <v>48</v>
      </c>
      <c r="BC923" s="103">
        <v>6</v>
      </c>
      <c r="BD923" s="103">
        <v>11</v>
      </c>
      <c r="BE923" s="104">
        <v>400</v>
      </c>
      <c r="BF923" s="103">
        <v>10</v>
      </c>
      <c r="BG923" s="104">
        <v>300</v>
      </c>
      <c r="BH923" s="104">
        <v>8700</v>
      </c>
      <c r="BI923" s="104">
        <v>300</v>
      </c>
      <c r="BJ923" s="104">
        <v>0</v>
      </c>
      <c r="BK923" s="104">
        <v>720</v>
      </c>
      <c r="BL923" s="104">
        <v>2520</v>
      </c>
      <c r="BM923" s="104">
        <v>6180</v>
      </c>
      <c r="BN923" s="105">
        <v>0.5</v>
      </c>
      <c r="BO923" s="106" t="str">
        <v>No</v>
      </c>
      <c r="BQ923" s="100">
        <f>AVERAGE(BH$6:BH923)</f>
        <v>7464.3790849673205</v>
      </c>
      <c r="BR923" s="100">
        <f>AVERAGE(BL$6:BL923)</f>
        <v>2074.6187363834424</v>
      </c>
      <c r="BS923" s="100">
        <f>AVERAGE(BM$6:BM923)</f>
        <v>5389.7603485838781</v>
      </c>
      <c r="BT923" s="6"/>
      <c r="BU923" s="103">
        <v>918</v>
      </c>
      <c r="BV923" s="103">
        <v>2</v>
      </c>
      <c r="BW923" s="103">
        <v>5</v>
      </c>
      <c r="BX923" s="103">
        <v>4</v>
      </c>
      <c r="BY923" s="104">
        <v>47</v>
      </c>
      <c r="BZ923" s="103">
        <v>4</v>
      </c>
      <c r="CA923" s="103">
        <v>8</v>
      </c>
      <c r="CB923" s="104">
        <v>800</v>
      </c>
      <c r="CC923" s="103">
        <v>6</v>
      </c>
      <c r="CD923" s="104">
        <v>500</v>
      </c>
      <c r="CE923" s="104">
        <v>6100</v>
      </c>
      <c r="CF923" s="104">
        <v>300</v>
      </c>
      <c r="CG923" s="104">
        <v>0</v>
      </c>
      <c r="CH923" s="104">
        <v>522</v>
      </c>
      <c r="CI923" s="104">
        <v>1722</v>
      </c>
      <c r="CJ923" s="104">
        <v>4378</v>
      </c>
      <c r="CK923" s="105">
        <v>0.3</v>
      </c>
      <c r="CL923" s="106" t="s">
        <v>66</v>
      </c>
      <c r="CN923" s="100">
        <f>AVERAGE(CE$6:CE923)</f>
        <v>7531.1546840958608</v>
      </c>
      <c r="CO923" s="100">
        <f>AVERAGE(CI$6:CI923)</f>
        <v>2086.123093681917</v>
      </c>
      <c r="CP923" s="100">
        <f>AVERAGE(CJ$6:CJ923)</f>
        <v>5445.0315904139434</v>
      </c>
    </row>
    <row r="924" spans="2:94" ht="16" x14ac:dyDescent="0.2">
      <c r="B924" s="103">
        <v>919</v>
      </c>
      <c r="C924" s="103">
        <v>5</v>
      </c>
      <c r="D924" s="103">
        <v>3</v>
      </c>
      <c r="E924" s="103">
        <v>1</v>
      </c>
      <c r="F924" s="104">
        <v>19</v>
      </c>
      <c r="G924" s="103">
        <v>6</v>
      </c>
      <c r="H924" s="103">
        <v>7</v>
      </c>
      <c r="I924" s="104">
        <v>2250</v>
      </c>
      <c r="J924" s="103">
        <v>2</v>
      </c>
      <c r="K924" s="104">
        <v>450</v>
      </c>
      <c r="L924" s="104">
        <v>3600</v>
      </c>
      <c r="M924" s="104">
        <v>500</v>
      </c>
      <c r="N924" s="104">
        <v>0</v>
      </c>
      <c r="O924" s="104">
        <v>278</v>
      </c>
      <c r="P924" s="104">
        <v>1078</v>
      </c>
      <c r="Q924" s="104">
        <v>2522</v>
      </c>
      <c r="R924" s="105">
        <v>0.1</v>
      </c>
      <c r="S924" s="106" t="s">
        <v>66</v>
      </c>
      <c r="U924" s="100">
        <f>AVERAGE(L$6:L924)</f>
        <v>4217.7910772578889</v>
      </c>
      <c r="V924" s="100">
        <f>AVERAGE(P$6:P924)</f>
        <v>1884.3917301414581</v>
      </c>
      <c r="W924" s="100">
        <f>AVERAGE(Q$6:Q924)</f>
        <v>2333.3993471164308</v>
      </c>
      <c r="X924" s="6"/>
      <c r="Z924" s="103">
        <v>919</v>
      </c>
      <c r="AA924" s="103">
        <v>3</v>
      </c>
      <c r="AB924" s="103">
        <v>3</v>
      </c>
      <c r="AC924" s="103">
        <v>0</v>
      </c>
      <c r="AD924" s="104">
        <v>52</v>
      </c>
      <c r="AE924" s="103">
        <v>8</v>
      </c>
      <c r="AF924" s="103">
        <v>8</v>
      </c>
      <c r="AG924" s="104">
        <v>1800</v>
      </c>
      <c r="AH924" s="103">
        <v>5</v>
      </c>
      <c r="AI924" s="104">
        <v>450</v>
      </c>
      <c r="AJ924" s="104">
        <v>5250</v>
      </c>
      <c r="AK924" s="104">
        <v>500</v>
      </c>
      <c r="AL924" s="104">
        <v>0</v>
      </c>
      <c r="AM924" s="104">
        <v>500</v>
      </c>
      <c r="AN924" s="104">
        <v>1750</v>
      </c>
      <c r="AO924" s="104">
        <v>3500</v>
      </c>
      <c r="AP924" s="105">
        <v>0.25</v>
      </c>
      <c r="AQ924" s="106" t="s">
        <v>66</v>
      </c>
      <c r="AS924" s="100">
        <f>AVERAGE(AJ$6:AJ924)</f>
        <v>6133.6779107725788</v>
      </c>
      <c r="AT924" s="100">
        <f>AVERAGE(AN$6:AN924)</f>
        <v>2134.9825897714909</v>
      </c>
      <c r="AU924" s="100">
        <f>AVERAGE(AO$6:AO924)</f>
        <v>3998.6953210010884</v>
      </c>
      <c r="AV924" s="6"/>
      <c r="AX924" s="103">
        <v>919</v>
      </c>
      <c r="AY924" s="103">
        <v>3</v>
      </c>
      <c r="AZ924" s="103">
        <v>3</v>
      </c>
      <c r="BA924" s="103">
        <v>2</v>
      </c>
      <c r="BB924" s="104">
        <v>44</v>
      </c>
      <c r="BC924" s="103">
        <v>10</v>
      </c>
      <c r="BD924" s="103">
        <v>12</v>
      </c>
      <c r="BE924" s="104">
        <v>1200</v>
      </c>
      <c r="BF924" s="103">
        <v>9</v>
      </c>
      <c r="BG924" s="104">
        <v>300</v>
      </c>
      <c r="BH924" s="104">
        <v>8700</v>
      </c>
      <c r="BI924" s="104">
        <v>300</v>
      </c>
      <c r="BJ924" s="104">
        <v>0</v>
      </c>
      <c r="BK924" s="104">
        <v>636</v>
      </c>
      <c r="BL924" s="104">
        <v>2286</v>
      </c>
      <c r="BM924" s="104">
        <v>6414</v>
      </c>
      <c r="BN924" s="105">
        <v>0.45</v>
      </c>
      <c r="BO924" s="106" t="str">
        <v>No</v>
      </c>
      <c r="BQ924" s="100">
        <f>AVERAGE(BH$6:BH924)</f>
        <v>7465.7236126224161</v>
      </c>
      <c r="BR924" s="100">
        <f>AVERAGE(BL$6:BL924)</f>
        <v>2074.8487486398258</v>
      </c>
      <c r="BS924" s="100">
        <f>AVERAGE(BM$6:BM924)</f>
        <v>5390.8748639825899</v>
      </c>
      <c r="BT924" s="6"/>
      <c r="BU924" s="103">
        <v>919</v>
      </c>
      <c r="BV924" s="103">
        <v>4</v>
      </c>
      <c r="BW924" s="103">
        <v>2</v>
      </c>
      <c r="BX924" s="103">
        <v>5</v>
      </c>
      <c r="BY924" s="104">
        <v>73</v>
      </c>
      <c r="BZ924" s="103">
        <v>7</v>
      </c>
      <c r="CA924" s="103">
        <v>12</v>
      </c>
      <c r="CB924" s="104">
        <v>1600</v>
      </c>
      <c r="CC924" s="103">
        <v>8</v>
      </c>
      <c r="CD924" s="104">
        <v>200</v>
      </c>
      <c r="CE924" s="104">
        <v>8200</v>
      </c>
      <c r="CF924" s="104">
        <v>300</v>
      </c>
      <c r="CG924" s="104">
        <v>0</v>
      </c>
      <c r="CH924" s="104">
        <v>824</v>
      </c>
      <c r="CI924" s="104">
        <v>2324</v>
      </c>
      <c r="CJ924" s="104">
        <v>5876</v>
      </c>
      <c r="CK924" s="105">
        <v>0.4</v>
      </c>
      <c r="CL924" s="106" t="s">
        <v>66</v>
      </c>
      <c r="CN924" s="100">
        <f>AVERAGE(CE$6:CE924)</f>
        <v>7531.8824809575626</v>
      </c>
      <c r="CO924" s="100">
        <f>AVERAGE(CI$6:CI924)</f>
        <v>2086.3819368879217</v>
      </c>
      <c r="CP924" s="100">
        <f>AVERAGE(CJ$6:CJ924)</f>
        <v>5445.5005440696414</v>
      </c>
    </row>
    <row r="925" spans="2:94" ht="16" x14ac:dyDescent="0.2">
      <c r="B925" s="103">
        <v>920</v>
      </c>
      <c r="C925" s="103">
        <v>3</v>
      </c>
      <c r="D925" s="103">
        <v>3</v>
      </c>
      <c r="E925" s="103">
        <v>3</v>
      </c>
      <c r="F925" s="104">
        <v>36</v>
      </c>
      <c r="G925" s="103">
        <v>4</v>
      </c>
      <c r="H925" s="103">
        <v>7</v>
      </c>
      <c r="I925" s="104">
        <v>1350</v>
      </c>
      <c r="J925" s="103">
        <v>4</v>
      </c>
      <c r="K925" s="104">
        <v>450</v>
      </c>
      <c r="L925" s="104">
        <v>3600</v>
      </c>
      <c r="M925" s="104">
        <v>500</v>
      </c>
      <c r="N925" s="104">
        <v>0</v>
      </c>
      <c r="O925" s="104">
        <v>384</v>
      </c>
      <c r="P925" s="104">
        <v>1484</v>
      </c>
      <c r="Q925" s="104">
        <v>2116</v>
      </c>
      <c r="R925" s="105">
        <v>0.2</v>
      </c>
      <c r="S925" s="106" t="s">
        <v>66</v>
      </c>
      <c r="U925" s="100">
        <f>AVERAGE(L$6:L925)</f>
        <v>4217.119565217391</v>
      </c>
      <c r="V925" s="100">
        <f>AVERAGE(P$6:P925)</f>
        <v>1883.9565217391305</v>
      </c>
      <c r="W925" s="100">
        <f>AVERAGE(Q$6:Q925)</f>
        <v>2333.163043478261</v>
      </c>
      <c r="X925" s="6"/>
      <c r="Z925" s="103">
        <v>920</v>
      </c>
      <c r="AA925" s="103">
        <v>4</v>
      </c>
      <c r="AB925" s="103">
        <v>3</v>
      </c>
      <c r="AC925" s="103">
        <v>3</v>
      </c>
      <c r="AD925" s="104">
        <v>69</v>
      </c>
      <c r="AE925" s="103">
        <v>6</v>
      </c>
      <c r="AF925" s="103">
        <v>9</v>
      </c>
      <c r="AG925" s="104">
        <v>2400</v>
      </c>
      <c r="AH925" s="103">
        <v>5</v>
      </c>
      <c r="AI925" s="104">
        <v>450</v>
      </c>
      <c r="AJ925" s="104">
        <v>5850</v>
      </c>
      <c r="AK925" s="104">
        <v>500</v>
      </c>
      <c r="AL925" s="104">
        <v>0</v>
      </c>
      <c r="AM925" s="104">
        <v>585</v>
      </c>
      <c r="AN925" s="104">
        <v>1835</v>
      </c>
      <c r="AO925" s="104">
        <v>4015</v>
      </c>
      <c r="AP925" s="105">
        <v>0.25</v>
      </c>
      <c r="AQ925" s="106" t="s">
        <v>66</v>
      </c>
      <c r="AS925" s="100">
        <f>AVERAGE(AJ$6:AJ925)</f>
        <v>6133.369565217391</v>
      </c>
      <c r="AT925" s="100">
        <f>AVERAGE(AN$6:AN925)</f>
        <v>2134.6565217391303</v>
      </c>
      <c r="AU925" s="100">
        <f>AVERAGE(AO$6:AO925)</f>
        <v>3998.7130434782607</v>
      </c>
      <c r="AV925" s="6"/>
      <c r="AX925" s="103">
        <v>920</v>
      </c>
      <c r="AY925" s="103">
        <v>0</v>
      </c>
      <c r="AZ925" s="103">
        <v>3</v>
      </c>
      <c r="BA925" s="103">
        <v>2</v>
      </c>
      <c r="BB925" s="104">
        <v>44</v>
      </c>
      <c r="BC925" s="103">
        <v>11</v>
      </c>
      <c r="BD925" s="103">
        <v>13</v>
      </c>
      <c r="BE925" s="104">
        <v>0</v>
      </c>
      <c r="BF925" s="103">
        <v>13</v>
      </c>
      <c r="BG925" s="104">
        <v>300</v>
      </c>
      <c r="BH925" s="104">
        <v>10700</v>
      </c>
      <c r="BI925" s="104">
        <v>300</v>
      </c>
      <c r="BJ925" s="104">
        <v>0</v>
      </c>
      <c r="BK925" s="104">
        <v>812</v>
      </c>
      <c r="BL925" s="104">
        <v>3062</v>
      </c>
      <c r="BM925" s="104">
        <v>7638</v>
      </c>
      <c r="BN925" s="105">
        <v>0.65</v>
      </c>
      <c r="BO925" s="106" t="str">
        <v>No</v>
      </c>
      <c r="BQ925" s="100">
        <f>AVERAGE(BH$6:BH925)</f>
        <v>7469.239130434783</v>
      </c>
      <c r="BR925" s="100">
        <f>AVERAGE(BL$6:BL925)</f>
        <v>2075.9217391304346</v>
      </c>
      <c r="BS925" s="100">
        <f>AVERAGE(BM$6:BM925)</f>
        <v>5393.3173913043474</v>
      </c>
      <c r="BT925" s="6"/>
      <c r="BU925" s="103">
        <v>920</v>
      </c>
      <c r="BV925" s="103">
        <v>2</v>
      </c>
      <c r="BW925" s="103">
        <v>4</v>
      </c>
      <c r="BX925" s="103">
        <v>4</v>
      </c>
      <c r="BY925" s="104">
        <v>74</v>
      </c>
      <c r="BZ925" s="103">
        <v>9</v>
      </c>
      <c r="CA925" s="103">
        <v>13</v>
      </c>
      <c r="CB925" s="104">
        <v>800</v>
      </c>
      <c r="CC925" s="103">
        <v>11</v>
      </c>
      <c r="CD925" s="104">
        <v>400</v>
      </c>
      <c r="CE925" s="104">
        <v>10000</v>
      </c>
      <c r="CF925" s="104">
        <v>300</v>
      </c>
      <c r="CG925" s="104">
        <v>0</v>
      </c>
      <c r="CH925" s="104">
        <v>1054</v>
      </c>
      <c r="CI925" s="104">
        <v>3004</v>
      </c>
      <c r="CJ925" s="104">
        <v>6996</v>
      </c>
      <c r="CK925" s="105">
        <v>0.55000000000000004</v>
      </c>
      <c r="CL925" s="106" t="s">
        <v>66</v>
      </c>
      <c r="CN925" s="100">
        <f>AVERAGE(CE$6:CE925)</f>
        <v>7534.565217391304</v>
      </c>
      <c r="CO925" s="100">
        <f>AVERAGE(CI$6:CI925)</f>
        <v>2087.3793478260868</v>
      </c>
      <c r="CP925" s="100">
        <f>AVERAGE(CJ$6:CJ925)</f>
        <v>5447.1858695652172</v>
      </c>
    </row>
    <row r="926" spans="2:94" ht="16" x14ac:dyDescent="0.2">
      <c r="B926" s="103">
        <v>921</v>
      </c>
      <c r="C926" s="103">
        <v>0</v>
      </c>
      <c r="D926" s="103">
        <v>2</v>
      </c>
      <c r="E926" s="103">
        <v>0</v>
      </c>
      <c r="F926" s="104">
        <v>70</v>
      </c>
      <c r="G926" s="103">
        <v>5</v>
      </c>
      <c r="H926" s="103">
        <v>5</v>
      </c>
      <c r="I926" s="104">
        <v>0</v>
      </c>
      <c r="J926" s="103">
        <v>5</v>
      </c>
      <c r="K926" s="104">
        <v>300</v>
      </c>
      <c r="L926" s="104">
        <v>2550</v>
      </c>
      <c r="M926" s="104">
        <v>500</v>
      </c>
      <c r="N926" s="104">
        <v>0</v>
      </c>
      <c r="O926" s="104">
        <v>590</v>
      </c>
      <c r="P926" s="104">
        <v>1840</v>
      </c>
      <c r="Q926" s="104">
        <v>710</v>
      </c>
      <c r="R926" s="105">
        <v>0.25</v>
      </c>
      <c r="S926" s="106" t="s">
        <v>66</v>
      </c>
      <c r="U926" s="100">
        <f>AVERAGE(L$6:L926)</f>
        <v>4215.3094462540721</v>
      </c>
      <c r="V926" s="100">
        <f>AVERAGE(P$6:P926)</f>
        <v>1883.9087947882736</v>
      </c>
      <c r="W926" s="100">
        <f>AVERAGE(Q$6:Q926)</f>
        <v>2331.4006514657981</v>
      </c>
      <c r="X926" s="6"/>
      <c r="Z926" s="103">
        <v>921</v>
      </c>
      <c r="AA926" s="103">
        <v>2</v>
      </c>
      <c r="AB926" s="103">
        <v>3</v>
      </c>
      <c r="AC926" s="103">
        <v>3</v>
      </c>
      <c r="AD926" s="104">
        <v>62</v>
      </c>
      <c r="AE926" s="103">
        <v>7</v>
      </c>
      <c r="AF926" s="103">
        <v>10</v>
      </c>
      <c r="AG926" s="104">
        <v>1200</v>
      </c>
      <c r="AH926" s="103">
        <v>8</v>
      </c>
      <c r="AI926" s="104">
        <v>450</v>
      </c>
      <c r="AJ926" s="104">
        <v>6450</v>
      </c>
      <c r="AK926" s="104">
        <v>500</v>
      </c>
      <c r="AL926" s="104">
        <v>0</v>
      </c>
      <c r="AM926" s="104">
        <v>736</v>
      </c>
      <c r="AN926" s="104">
        <v>2436</v>
      </c>
      <c r="AO926" s="104">
        <v>4014</v>
      </c>
      <c r="AP926" s="105">
        <v>0.4</v>
      </c>
      <c r="AQ926" s="106" t="s">
        <v>66</v>
      </c>
      <c r="AS926" s="100">
        <f>AVERAGE(AJ$6:AJ926)</f>
        <v>6133.7133550488597</v>
      </c>
      <c r="AT926" s="100">
        <f>AVERAGE(AN$6:AN926)</f>
        <v>2134.9837133550491</v>
      </c>
      <c r="AU926" s="100">
        <f>AVERAGE(AO$6:AO926)</f>
        <v>3998.7296416938111</v>
      </c>
      <c r="AV926" s="6"/>
      <c r="AX926" s="103">
        <v>921</v>
      </c>
      <c r="AY926" s="103">
        <v>4</v>
      </c>
      <c r="AZ926" s="103">
        <v>5</v>
      </c>
      <c r="BA926" s="103">
        <v>0</v>
      </c>
      <c r="BB926" s="104">
        <v>42</v>
      </c>
      <c r="BC926" s="103">
        <v>10</v>
      </c>
      <c r="BD926" s="103">
        <v>10</v>
      </c>
      <c r="BE926" s="104">
        <v>1600</v>
      </c>
      <c r="BF926" s="103">
        <v>6</v>
      </c>
      <c r="BG926" s="104">
        <v>500</v>
      </c>
      <c r="BH926" s="104">
        <v>6900</v>
      </c>
      <c r="BI926" s="104">
        <v>300</v>
      </c>
      <c r="BJ926" s="104">
        <v>0</v>
      </c>
      <c r="BK926" s="104">
        <v>492</v>
      </c>
      <c r="BL926" s="104">
        <v>1692</v>
      </c>
      <c r="BM926" s="104">
        <v>5208</v>
      </c>
      <c r="BN926" s="105">
        <v>0.3</v>
      </c>
      <c r="BO926" s="106" t="str">
        <v>No</v>
      </c>
      <c r="BQ926" s="100">
        <f>AVERAGE(BH$6:BH926)</f>
        <v>7468.6210640608033</v>
      </c>
      <c r="BR926" s="100">
        <f>AVERAGE(BL$6:BL926)</f>
        <v>2075.5048859934855</v>
      </c>
      <c r="BS926" s="100">
        <f>AVERAGE(BM$6:BM926)</f>
        <v>5393.1161780673183</v>
      </c>
      <c r="BT926" s="6"/>
      <c r="BU926" s="103">
        <v>921</v>
      </c>
      <c r="BV926" s="103">
        <v>5</v>
      </c>
      <c r="BW926" s="103">
        <v>3</v>
      </c>
      <c r="BX926" s="103">
        <v>3</v>
      </c>
      <c r="BY926" s="104">
        <v>39</v>
      </c>
      <c r="BZ926" s="103">
        <v>6</v>
      </c>
      <c r="CA926" s="103">
        <v>9</v>
      </c>
      <c r="CB926" s="104">
        <v>2000</v>
      </c>
      <c r="CC926" s="103">
        <v>4</v>
      </c>
      <c r="CD926" s="104">
        <v>300</v>
      </c>
      <c r="CE926" s="104">
        <v>5500</v>
      </c>
      <c r="CF926" s="104">
        <v>300</v>
      </c>
      <c r="CG926" s="104">
        <v>0</v>
      </c>
      <c r="CH926" s="104">
        <v>396</v>
      </c>
      <c r="CI926" s="104">
        <v>1296</v>
      </c>
      <c r="CJ926" s="104">
        <v>4204</v>
      </c>
      <c r="CK926" s="105">
        <v>0.2</v>
      </c>
      <c r="CL926" s="106" t="s">
        <v>66</v>
      </c>
      <c r="CN926" s="100">
        <f>AVERAGE(CE$6:CE926)</f>
        <v>7532.3561346362649</v>
      </c>
      <c r="CO926" s="100">
        <f>AVERAGE(CI$6:CI926)</f>
        <v>2086.5200868621064</v>
      </c>
      <c r="CP926" s="100">
        <f>AVERAGE(CJ$6:CJ926)</f>
        <v>5445.8360477741589</v>
      </c>
    </row>
    <row r="927" spans="2:94" ht="16" x14ac:dyDescent="0.2">
      <c r="B927" s="103">
        <v>922</v>
      </c>
      <c r="C927" s="103">
        <v>2</v>
      </c>
      <c r="D927" s="103">
        <v>2</v>
      </c>
      <c r="E927" s="103">
        <v>3</v>
      </c>
      <c r="F927" s="104">
        <v>41</v>
      </c>
      <c r="G927" s="103">
        <v>4</v>
      </c>
      <c r="H927" s="103">
        <v>7</v>
      </c>
      <c r="I927" s="104">
        <v>900</v>
      </c>
      <c r="J927" s="103">
        <v>5</v>
      </c>
      <c r="K927" s="104">
        <v>300</v>
      </c>
      <c r="L927" s="104">
        <v>3450</v>
      </c>
      <c r="M927" s="104">
        <v>500</v>
      </c>
      <c r="N927" s="104">
        <v>0</v>
      </c>
      <c r="O927" s="104">
        <v>445</v>
      </c>
      <c r="P927" s="104">
        <v>1695</v>
      </c>
      <c r="Q927" s="104">
        <v>1755</v>
      </c>
      <c r="R927" s="105">
        <v>0.25</v>
      </c>
      <c r="S927" s="106" t="s">
        <v>66</v>
      </c>
      <c r="U927" s="100">
        <f>AVERAGE(L$6:L927)</f>
        <v>4214.4793926247285</v>
      </c>
      <c r="V927" s="100">
        <f>AVERAGE(P$6:P927)</f>
        <v>1883.7039045553145</v>
      </c>
      <c r="W927" s="100">
        <f>AVERAGE(Q$6:Q927)</f>
        <v>2330.7754880694142</v>
      </c>
      <c r="X927" s="6"/>
      <c r="Z927" s="103">
        <v>922</v>
      </c>
      <c r="AA927" s="103">
        <v>4</v>
      </c>
      <c r="AB927" s="103">
        <v>3</v>
      </c>
      <c r="AC927" s="103">
        <v>3</v>
      </c>
      <c r="AD927" s="104">
        <v>63</v>
      </c>
      <c r="AE927" s="103">
        <v>8</v>
      </c>
      <c r="AF927" s="103">
        <v>11</v>
      </c>
      <c r="AG927" s="104">
        <v>2400</v>
      </c>
      <c r="AH927" s="103">
        <v>7</v>
      </c>
      <c r="AI927" s="104">
        <v>450</v>
      </c>
      <c r="AJ927" s="104">
        <v>7050</v>
      </c>
      <c r="AK927" s="104">
        <v>500</v>
      </c>
      <c r="AL927" s="104">
        <v>0</v>
      </c>
      <c r="AM927" s="104">
        <v>681</v>
      </c>
      <c r="AN927" s="104">
        <v>2231</v>
      </c>
      <c r="AO927" s="104">
        <v>4819</v>
      </c>
      <c r="AP927" s="105">
        <v>0.35</v>
      </c>
      <c r="AQ927" s="106" t="s">
        <v>66</v>
      </c>
      <c r="AS927" s="100">
        <f>AVERAGE(AJ$6:AJ927)</f>
        <v>6134.7071583514098</v>
      </c>
      <c r="AT927" s="100">
        <f>AVERAGE(AN$6:AN927)</f>
        <v>2135.087852494577</v>
      </c>
      <c r="AU927" s="100">
        <f>AVERAGE(AO$6:AO927)</f>
        <v>3999.6193058568329</v>
      </c>
      <c r="AV927" s="6"/>
      <c r="AX927" s="103">
        <v>922</v>
      </c>
      <c r="AY927" s="103">
        <v>3</v>
      </c>
      <c r="AZ927" s="103">
        <v>5</v>
      </c>
      <c r="BA927" s="103">
        <v>2</v>
      </c>
      <c r="BB927" s="104">
        <v>76</v>
      </c>
      <c r="BC927" s="103">
        <v>7</v>
      </c>
      <c r="BD927" s="103">
        <v>9</v>
      </c>
      <c r="BE927" s="104">
        <v>1200</v>
      </c>
      <c r="BF927" s="103">
        <v>6</v>
      </c>
      <c r="BG927" s="104">
        <v>500</v>
      </c>
      <c r="BH927" s="104">
        <v>6500</v>
      </c>
      <c r="BI927" s="104">
        <v>300</v>
      </c>
      <c r="BJ927" s="104">
        <v>0</v>
      </c>
      <c r="BK927" s="104">
        <v>696</v>
      </c>
      <c r="BL927" s="104">
        <v>1896</v>
      </c>
      <c r="BM927" s="104">
        <v>4604</v>
      </c>
      <c r="BN927" s="105">
        <v>0.3</v>
      </c>
      <c r="BO927" s="106" t="str">
        <v>No</v>
      </c>
      <c r="BQ927" s="100">
        <f>AVERAGE(BH$6:BH927)</f>
        <v>7467.570498915401</v>
      </c>
      <c r="BR927" s="100">
        <f>AVERAGE(BL$6:BL927)</f>
        <v>2075.3101952277657</v>
      </c>
      <c r="BS927" s="100">
        <f>AVERAGE(BM$6:BM927)</f>
        <v>5392.2603036876353</v>
      </c>
      <c r="BT927" s="6"/>
      <c r="BU927" s="103">
        <v>922</v>
      </c>
      <c r="BV927" s="103">
        <v>4</v>
      </c>
      <c r="BW927" s="103">
        <v>3</v>
      </c>
      <c r="BX927" s="103">
        <v>1</v>
      </c>
      <c r="BY927" s="104">
        <v>47</v>
      </c>
      <c r="BZ927" s="103">
        <v>9</v>
      </c>
      <c r="CA927" s="103">
        <v>10</v>
      </c>
      <c r="CB927" s="104">
        <v>1600</v>
      </c>
      <c r="CC927" s="103">
        <v>6</v>
      </c>
      <c r="CD927" s="104">
        <v>300</v>
      </c>
      <c r="CE927" s="104">
        <v>6700</v>
      </c>
      <c r="CF927" s="104">
        <v>300</v>
      </c>
      <c r="CG927" s="104">
        <v>0</v>
      </c>
      <c r="CH927" s="104">
        <v>522</v>
      </c>
      <c r="CI927" s="104">
        <v>1722</v>
      </c>
      <c r="CJ927" s="104">
        <v>4978</v>
      </c>
      <c r="CK927" s="105">
        <v>0.3</v>
      </c>
      <c r="CL927" s="106" t="s">
        <v>66</v>
      </c>
      <c r="CN927" s="100">
        <f>AVERAGE(CE$6:CE927)</f>
        <v>7531.4533622559657</v>
      </c>
      <c r="CO927" s="100">
        <f>AVERAGE(CI$6:CI927)</f>
        <v>2086.1247288503255</v>
      </c>
      <c r="CP927" s="100">
        <f>AVERAGE(CJ$6:CJ927)</f>
        <v>5445.3286334056402</v>
      </c>
    </row>
    <row r="928" spans="2:94" ht="16" x14ac:dyDescent="0.2">
      <c r="B928" s="103">
        <v>923</v>
      </c>
      <c r="C928" s="103">
        <v>4</v>
      </c>
      <c r="D928" s="103">
        <v>4</v>
      </c>
      <c r="E928" s="103">
        <v>4</v>
      </c>
      <c r="F928" s="104">
        <v>41</v>
      </c>
      <c r="G928" s="103">
        <v>5</v>
      </c>
      <c r="H928" s="103">
        <v>9</v>
      </c>
      <c r="I928" s="104">
        <v>1800</v>
      </c>
      <c r="J928" s="103">
        <v>5</v>
      </c>
      <c r="K928" s="104">
        <v>600</v>
      </c>
      <c r="L928" s="104">
        <v>4650</v>
      </c>
      <c r="M928" s="104">
        <v>500</v>
      </c>
      <c r="N928" s="104">
        <v>0</v>
      </c>
      <c r="O928" s="104">
        <v>445</v>
      </c>
      <c r="P928" s="104">
        <v>1695</v>
      </c>
      <c r="Q928" s="104">
        <v>2955</v>
      </c>
      <c r="R928" s="105">
        <v>0.25</v>
      </c>
      <c r="S928" s="106" t="s">
        <v>66</v>
      </c>
      <c r="U928" s="100">
        <f>AVERAGE(L$6:L928)</f>
        <v>4214.9512459371617</v>
      </c>
      <c r="V928" s="100">
        <f>AVERAGE(P$6:P928)</f>
        <v>1883.4994582881907</v>
      </c>
      <c r="W928" s="100">
        <f>AVERAGE(Q$6:Q928)</f>
        <v>2331.4517876489708</v>
      </c>
      <c r="X928" s="6"/>
      <c r="Z928" s="103">
        <v>923</v>
      </c>
      <c r="AA928" s="103">
        <v>4</v>
      </c>
      <c r="AB928" s="103">
        <v>2</v>
      </c>
      <c r="AC928" s="103">
        <v>3</v>
      </c>
      <c r="AD928" s="104">
        <v>9</v>
      </c>
      <c r="AE928" s="103">
        <v>4</v>
      </c>
      <c r="AF928" s="103">
        <v>7</v>
      </c>
      <c r="AG928" s="104">
        <v>2400</v>
      </c>
      <c r="AH928" s="103">
        <v>3</v>
      </c>
      <c r="AI928" s="104">
        <v>300</v>
      </c>
      <c r="AJ928" s="104">
        <v>4500</v>
      </c>
      <c r="AK928" s="104">
        <v>500</v>
      </c>
      <c r="AL928" s="104">
        <v>0</v>
      </c>
      <c r="AM928" s="104">
        <v>267</v>
      </c>
      <c r="AN928" s="104">
        <v>1217</v>
      </c>
      <c r="AO928" s="104">
        <v>3283</v>
      </c>
      <c r="AP928" s="105">
        <v>0.15</v>
      </c>
      <c r="AQ928" s="106" t="s">
        <v>66</v>
      </c>
      <c r="AS928" s="100">
        <f>AVERAGE(AJ$6:AJ928)</f>
        <v>6132.9360780065008</v>
      </c>
      <c r="AT928" s="100">
        <f>AVERAGE(AN$6:AN928)</f>
        <v>2134.0931744312024</v>
      </c>
      <c r="AU928" s="100">
        <f>AVERAGE(AO$6:AO928)</f>
        <v>3998.8429035752979</v>
      </c>
      <c r="AV928" s="6"/>
      <c r="AX928" s="103">
        <v>923</v>
      </c>
      <c r="AY928" s="103">
        <v>4</v>
      </c>
      <c r="AZ928" s="103">
        <v>2</v>
      </c>
      <c r="BA928" s="103">
        <v>1</v>
      </c>
      <c r="BB928" s="104">
        <v>75</v>
      </c>
      <c r="BC928" s="103">
        <v>6</v>
      </c>
      <c r="BD928" s="103">
        <v>7</v>
      </c>
      <c r="BE928" s="104">
        <v>1600</v>
      </c>
      <c r="BF928" s="103">
        <v>3</v>
      </c>
      <c r="BG928" s="104">
        <v>200</v>
      </c>
      <c r="BH928" s="104">
        <v>4200</v>
      </c>
      <c r="BI928" s="104">
        <v>300</v>
      </c>
      <c r="BJ928" s="104">
        <v>0</v>
      </c>
      <c r="BK928" s="104">
        <v>465</v>
      </c>
      <c r="BL928" s="104">
        <v>1215</v>
      </c>
      <c r="BM928" s="104">
        <v>2985</v>
      </c>
      <c r="BN928" s="105">
        <v>0.15</v>
      </c>
      <c r="BO928" s="106" t="str">
        <v>No</v>
      </c>
      <c r="BQ928" s="100">
        <f>AVERAGE(BH$6:BH928)</f>
        <v>7464.0303358613219</v>
      </c>
      <c r="BR928" s="100">
        <f>AVERAGE(BL$6:BL928)</f>
        <v>2074.3781148429034</v>
      </c>
      <c r="BS928" s="100">
        <f>AVERAGE(BM$6:BM928)</f>
        <v>5389.6522210184185</v>
      </c>
      <c r="BT928" s="6"/>
      <c r="BU928" s="103">
        <v>923</v>
      </c>
      <c r="BV928" s="103">
        <v>4</v>
      </c>
      <c r="BW928" s="103">
        <v>4</v>
      </c>
      <c r="BX928" s="103">
        <v>2</v>
      </c>
      <c r="BY928" s="104">
        <v>71</v>
      </c>
      <c r="BZ928" s="103">
        <v>7</v>
      </c>
      <c r="CA928" s="103">
        <v>9</v>
      </c>
      <c r="CB928" s="104">
        <v>1600</v>
      </c>
      <c r="CC928" s="103">
        <v>5</v>
      </c>
      <c r="CD928" s="104">
        <v>400</v>
      </c>
      <c r="CE928" s="104">
        <v>6000</v>
      </c>
      <c r="CF928" s="104">
        <v>300</v>
      </c>
      <c r="CG928" s="104">
        <v>0</v>
      </c>
      <c r="CH928" s="104">
        <v>595</v>
      </c>
      <c r="CI928" s="104">
        <v>1645</v>
      </c>
      <c r="CJ928" s="104">
        <v>4355</v>
      </c>
      <c r="CK928" s="105">
        <v>0.25</v>
      </c>
      <c r="CL928" s="106" t="s">
        <v>66</v>
      </c>
      <c r="CN928" s="100">
        <f>AVERAGE(CE$6:CE928)</f>
        <v>7529.7941495124596</v>
      </c>
      <c r="CO928" s="100">
        <f>AVERAGE(CI$6:CI928)</f>
        <v>2085.6468039003248</v>
      </c>
      <c r="CP928" s="100">
        <f>AVERAGE(CJ$6:CJ928)</f>
        <v>5444.1473456121339</v>
      </c>
    </row>
    <row r="929" spans="2:94" ht="16" x14ac:dyDescent="0.2">
      <c r="B929" s="103">
        <v>924</v>
      </c>
      <c r="C929" s="103">
        <v>3</v>
      </c>
      <c r="D929" s="103">
        <v>4</v>
      </c>
      <c r="E929" s="103">
        <v>4</v>
      </c>
      <c r="F929" s="104">
        <v>82</v>
      </c>
      <c r="G929" s="103">
        <v>5</v>
      </c>
      <c r="H929" s="103">
        <v>9</v>
      </c>
      <c r="I929" s="104">
        <v>1350</v>
      </c>
      <c r="J929" s="103">
        <v>6</v>
      </c>
      <c r="K929" s="104">
        <v>600</v>
      </c>
      <c r="L929" s="104">
        <v>4650</v>
      </c>
      <c r="M929" s="104">
        <v>500</v>
      </c>
      <c r="N929" s="104">
        <v>0</v>
      </c>
      <c r="O929" s="104">
        <v>732</v>
      </c>
      <c r="P929" s="104">
        <v>2132</v>
      </c>
      <c r="Q929" s="104">
        <v>2518</v>
      </c>
      <c r="R929" s="105">
        <v>0.3</v>
      </c>
      <c r="S929" s="106" t="s">
        <v>66</v>
      </c>
      <c r="U929" s="100">
        <f>AVERAGE(L$6:L929)</f>
        <v>4215.4220779220777</v>
      </c>
      <c r="V929" s="100">
        <f>AVERAGE(P$6:P929)</f>
        <v>1883.7683982683982</v>
      </c>
      <c r="W929" s="100">
        <f>AVERAGE(Q$6:Q929)</f>
        <v>2331.6536796536798</v>
      </c>
      <c r="X929" s="6"/>
      <c r="Z929" s="103">
        <v>924</v>
      </c>
      <c r="AA929" s="103">
        <v>0</v>
      </c>
      <c r="AB929" s="103">
        <v>3</v>
      </c>
      <c r="AC929" s="103">
        <v>2</v>
      </c>
      <c r="AD929" s="104">
        <v>76</v>
      </c>
      <c r="AE929" s="103">
        <v>9</v>
      </c>
      <c r="AF929" s="103">
        <v>11</v>
      </c>
      <c r="AG929" s="104">
        <v>0</v>
      </c>
      <c r="AH929" s="103">
        <v>11</v>
      </c>
      <c r="AI929" s="104">
        <v>450</v>
      </c>
      <c r="AJ929" s="104">
        <v>7050</v>
      </c>
      <c r="AK929" s="104">
        <v>500</v>
      </c>
      <c r="AL929" s="104">
        <v>0</v>
      </c>
      <c r="AM929" s="104">
        <v>1076</v>
      </c>
      <c r="AN929" s="104">
        <v>3226</v>
      </c>
      <c r="AO929" s="104">
        <v>3824</v>
      </c>
      <c r="AP929" s="105">
        <v>0.55000000000000004</v>
      </c>
      <c r="AQ929" s="106" t="s">
        <v>66</v>
      </c>
      <c r="AS929" s="100">
        <f>AVERAGE(AJ$6:AJ929)</f>
        <v>6133.9285714285716</v>
      </c>
      <c r="AT929" s="100">
        <f>AVERAGE(AN$6:AN929)</f>
        <v>2135.2748917748918</v>
      </c>
      <c r="AU929" s="100">
        <f>AVERAGE(AO$6:AO929)</f>
        <v>3998.6536796536798</v>
      </c>
      <c r="AV929" s="6"/>
      <c r="AX929" s="103">
        <v>924</v>
      </c>
      <c r="AY929" s="103">
        <v>1</v>
      </c>
      <c r="AZ929" s="103">
        <v>2</v>
      </c>
      <c r="BA929" s="103">
        <v>0</v>
      </c>
      <c r="BB929" s="104">
        <v>44</v>
      </c>
      <c r="BC929" s="103">
        <v>10</v>
      </c>
      <c r="BD929" s="103">
        <v>10</v>
      </c>
      <c r="BE929" s="104">
        <v>400</v>
      </c>
      <c r="BF929" s="103">
        <v>9</v>
      </c>
      <c r="BG929" s="104">
        <v>200</v>
      </c>
      <c r="BH929" s="104">
        <v>7800</v>
      </c>
      <c r="BI929" s="104">
        <v>300</v>
      </c>
      <c r="BJ929" s="104">
        <v>0</v>
      </c>
      <c r="BK929" s="104">
        <v>636</v>
      </c>
      <c r="BL929" s="104">
        <v>2286</v>
      </c>
      <c r="BM929" s="104">
        <v>5514</v>
      </c>
      <c r="BN929" s="105">
        <v>0.45</v>
      </c>
      <c r="BO929" s="106" t="str">
        <v>No</v>
      </c>
      <c r="BQ929" s="100">
        <f>AVERAGE(BH$6:BH929)</f>
        <v>7464.393939393939</v>
      </c>
      <c r="BR929" s="100">
        <f>AVERAGE(BL$6:BL929)</f>
        <v>2074.6071428571427</v>
      </c>
      <c r="BS929" s="100">
        <f>AVERAGE(BM$6:BM929)</f>
        <v>5389.7867965367968</v>
      </c>
      <c r="BT929" s="6"/>
      <c r="BU929" s="103">
        <v>924</v>
      </c>
      <c r="BV929" s="103">
        <v>1</v>
      </c>
      <c r="BW929" s="103">
        <v>3</v>
      </c>
      <c r="BX929" s="103">
        <v>2</v>
      </c>
      <c r="BY929" s="104">
        <v>21</v>
      </c>
      <c r="BZ929" s="103">
        <v>6</v>
      </c>
      <c r="CA929" s="103">
        <v>8</v>
      </c>
      <c r="CB929" s="104">
        <v>400</v>
      </c>
      <c r="CC929" s="103">
        <v>7</v>
      </c>
      <c r="CD929" s="104">
        <v>300</v>
      </c>
      <c r="CE929" s="104">
        <v>6300</v>
      </c>
      <c r="CF929" s="104">
        <v>300</v>
      </c>
      <c r="CG929" s="104">
        <v>0</v>
      </c>
      <c r="CH929" s="104">
        <v>387</v>
      </c>
      <c r="CI929" s="104">
        <v>1737</v>
      </c>
      <c r="CJ929" s="104">
        <v>4563</v>
      </c>
      <c r="CK929" s="105">
        <v>0.35</v>
      </c>
      <c r="CL929" s="106" t="s">
        <v>66</v>
      </c>
      <c r="CN929" s="100">
        <f>AVERAGE(CE$6:CE929)</f>
        <v>7528.4632034632032</v>
      </c>
      <c r="CO929" s="100">
        <f>AVERAGE(CI$6:CI929)</f>
        <v>2085.2694805194806</v>
      </c>
      <c r="CP929" s="100">
        <f>AVERAGE(CJ$6:CJ929)</f>
        <v>5443.1937229437226</v>
      </c>
    </row>
    <row r="930" spans="2:94" ht="16" x14ac:dyDescent="0.2">
      <c r="B930" s="103">
        <v>925</v>
      </c>
      <c r="C930" s="103">
        <v>5</v>
      </c>
      <c r="D930" s="103">
        <v>2</v>
      </c>
      <c r="E930" s="103">
        <v>2</v>
      </c>
      <c r="F930" s="104">
        <v>57</v>
      </c>
      <c r="G930" s="103">
        <v>6</v>
      </c>
      <c r="H930" s="103">
        <v>8</v>
      </c>
      <c r="I930" s="104">
        <v>2250</v>
      </c>
      <c r="J930" s="103">
        <v>3</v>
      </c>
      <c r="K930" s="104">
        <v>300</v>
      </c>
      <c r="L930" s="104">
        <v>3900</v>
      </c>
      <c r="M930" s="104">
        <v>500</v>
      </c>
      <c r="N930" s="104">
        <v>0</v>
      </c>
      <c r="O930" s="104">
        <v>411</v>
      </c>
      <c r="P930" s="104">
        <v>1361</v>
      </c>
      <c r="Q930" s="104">
        <v>2539</v>
      </c>
      <c r="R930" s="105">
        <v>0.15</v>
      </c>
      <c r="S930" s="106" t="s">
        <v>66</v>
      </c>
      <c r="U930" s="100">
        <f>AVERAGE(L$6:L930)</f>
        <v>4215.0810810810808</v>
      </c>
      <c r="V930" s="100">
        <f>AVERAGE(P$6:P930)</f>
        <v>1883.2032432432432</v>
      </c>
      <c r="W930" s="100">
        <f>AVERAGE(Q$6:Q930)</f>
        <v>2331.8778378378379</v>
      </c>
      <c r="X930" s="6"/>
      <c r="Z930" s="103">
        <v>925</v>
      </c>
      <c r="AA930" s="103">
        <v>4</v>
      </c>
      <c r="AB930" s="103">
        <v>2</v>
      </c>
      <c r="AC930" s="103">
        <v>2</v>
      </c>
      <c r="AD930" s="104">
        <v>66</v>
      </c>
      <c r="AE930" s="103">
        <v>7</v>
      </c>
      <c r="AF930" s="103">
        <v>9</v>
      </c>
      <c r="AG930" s="104">
        <v>2400</v>
      </c>
      <c r="AH930" s="103">
        <v>5</v>
      </c>
      <c r="AI930" s="104">
        <v>300</v>
      </c>
      <c r="AJ930" s="104">
        <v>5700</v>
      </c>
      <c r="AK930" s="104">
        <v>500</v>
      </c>
      <c r="AL930" s="104">
        <v>0</v>
      </c>
      <c r="AM930" s="104">
        <v>570</v>
      </c>
      <c r="AN930" s="104">
        <v>1820</v>
      </c>
      <c r="AO930" s="104">
        <v>3880</v>
      </c>
      <c r="AP930" s="105">
        <v>0.25</v>
      </c>
      <c r="AQ930" s="106" t="s">
        <v>66</v>
      </c>
      <c r="AS930" s="100">
        <f>AVERAGE(AJ$6:AJ930)</f>
        <v>6133.4594594594591</v>
      </c>
      <c r="AT930" s="100">
        <f>AVERAGE(AN$6:AN930)</f>
        <v>2134.9340540540538</v>
      </c>
      <c r="AU930" s="100">
        <f>AVERAGE(AO$6:AO930)</f>
        <v>3998.5254054054053</v>
      </c>
      <c r="AV930" s="6"/>
      <c r="AX930" s="103">
        <v>925</v>
      </c>
      <c r="AY930" s="103">
        <v>4</v>
      </c>
      <c r="AZ930" s="103">
        <v>3</v>
      </c>
      <c r="BA930" s="103">
        <v>2</v>
      </c>
      <c r="BB930" s="104">
        <v>72</v>
      </c>
      <c r="BC930" s="103">
        <v>8</v>
      </c>
      <c r="BD930" s="103">
        <v>10</v>
      </c>
      <c r="BE930" s="104">
        <v>1600</v>
      </c>
      <c r="BF930" s="103">
        <v>6</v>
      </c>
      <c r="BG930" s="104">
        <v>300</v>
      </c>
      <c r="BH930" s="104">
        <v>6700</v>
      </c>
      <c r="BI930" s="104">
        <v>300</v>
      </c>
      <c r="BJ930" s="104">
        <v>0</v>
      </c>
      <c r="BK930" s="104">
        <v>672</v>
      </c>
      <c r="BL930" s="104">
        <v>1872</v>
      </c>
      <c r="BM930" s="104">
        <v>4828</v>
      </c>
      <c r="BN930" s="105">
        <v>0.3</v>
      </c>
      <c r="BO930" s="106" t="str">
        <v>No</v>
      </c>
      <c r="BQ930" s="100">
        <f>AVERAGE(BH$6:BH930)</f>
        <v>7463.5675675675675</v>
      </c>
      <c r="BR930" s="100">
        <f>AVERAGE(BL$6:BL930)</f>
        <v>2074.3881081081081</v>
      </c>
      <c r="BS930" s="100">
        <f>AVERAGE(BM$6:BM930)</f>
        <v>5389.1794594594594</v>
      </c>
      <c r="BT930" s="6"/>
      <c r="BU930" s="103">
        <v>925</v>
      </c>
      <c r="BV930" s="103">
        <v>3</v>
      </c>
      <c r="BW930" s="103">
        <v>1</v>
      </c>
      <c r="BX930" s="103">
        <v>3</v>
      </c>
      <c r="BY930" s="104">
        <v>56</v>
      </c>
      <c r="BZ930" s="103">
        <v>10</v>
      </c>
      <c r="CA930" s="103">
        <v>13</v>
      </c>
      <c r="CB930" s="104">
        <v>1200</v>
      </c>
      <c r="CC930" s="103">
        <v>10</v>
      </c>
      <c r="CD930" s="104">
        <v>100</v>
      </c>
      <c r="CE930" s="104">
        <v>9300</v>
      </c>
      <c r="CF930" s="104">
        <v>300</v>
      </c>
      <c r="CG930" s="104">
        <v>0</v>
      </c>
      <c r="CH930" s="104">
        <v>800</v>
      </c>
      <c r="CI930" s="104">
        <v>2600</v>
      </c>
      <c r="CJ930" s="104">
        <v>6700</v>
      </c>
      <c r="CK930" s="105">
        <v>0.5</v>
      </c>
      <c r="CL930" s="106" t="s">
        <v>66</v>
      </c>
      <c r="CN930" s="100">
        <f>AVERAGE(CE$6:CE930)</f>
        <v>7530.3783783783783</v>
      </c>
      <c r="CO930" s="100">
        <f>AVERAGE(CI$6:CI930)</f>
        <v>2085.8259459459459</v>
      </c>
      <c r="CP930" s="100">
        <f>AVERAGE(CJ$6:CJ930)</f>
        <v>5444.5524324324324</v>
      </c>
    </row>
    <row r="931" spans="2:94" ht="16" x14ac:dyDescent="0.2">
      <c r="B931" s="103">
        <v>926</v>
      </c>
      <c r="C931" s="103">
        <v>4</v>
      </c>
      <c r="D931" s="103">
        <v>3</v>
      </c>
      <c r="E931" s="103">
        <v>1</v>
      </c>
      <c r="F931" s="104">
        <v>37</v>
      </c>
      <c r="G931" s="103">
        <v>6</v>
      </c>
      <c r="H931" s="103">
        <v>7</v>
      </c>
      <c r="I931" s="104">
        <v>1800</v>
      </c>
      <c r="J931" s="103">
        <v>3</v>
      </c>
      <c r="K931" s="104">
        <v>450</v>
      </c>
      <c r="L931" s="104">
        <v>3600</v>
      </c>
      <c r="M931" s="104">
        <v>500</v>
      </c>
      <c r="N931" s="104">
        <v>0</v>
      </c>
      <c r="O931" s="104">
        <v>351</v>
      </c>
      <c r="P931" s="104">
        <v>1301</v>
      </c>
      <c r="Q931" s="104">
        <v>2299</v>
      </c>
      <c r="R931" s="105">
        <v>0.15</v>
      </c>
      <c r="S931" s="106" t="s">
        <v>66</v>
      </c>
      <c r="U931" s="100">
        <f>AVERAGE(L$6:L931)</f>
        <v>4214.4168466522679</v>
      </c>
      <c r="V931" s="100">
        <f>AVERAGE(P$6:P931)</f>
        <v>1882.5745140388769</v>
      </c>
      <c r="W931" s="100">
        <f>AVERAGE(Q$6:Q931)</f>
        <v>2331.8423326133911</v>
      </c>
      <c r="X931" s="6"/>
      <c r="Z931" s="103">
        <v>926</v>
      </c>
      <c r="AA931" s="103">
        <v>3</v>
      </c>
      <c r="AB931" s="103">
        <v>4</v>
      </c>
      <c r="AC931" s="103">
        <v>2</v>
      </c>
      <c r="AD931" s="104">
        <v>44</v>
      </c>
      <c r="AE931" s="103">
        <v>8</v>
      </c>
      <c r="AF931" s="103">
        <v>10</v>
      </c>
      <c r="AG931" s="104">
        <v>1800</v>
      </c>
      <c r="AH931" s="103">
        <v>7</v>
      </c>
      <c r="AI931" s="104">
        <v>600</v>
      </c>
      <c r="AJ931" s="104">
        <v>6600</v>
      </c>
      <c r="AK931" s="104">
        <v>500</v>
      </c>
      <c r="AL931" s="104">
        <v>0</v>
      </c>
      <c r="AM931" s="104">
        <v>548</v>
      </c>
      <c r="AN931" s="104">
        <v>2098</v>
      </c>
      <c r="AO931" s="104">
        <v>4502</v>
      </c>
      <c r="AP931" s="105">
        <v>0.35</v>
      </c>
      <c r="AQ931" s="106" t="s">
        <v>66</v>
      </c>
      <c r="AS931" s="100">
        <f>AVERAGE(AJ$6:AJ931)</f>
        <v>6133.963282937365</v>
      </c>
      <c r="AT931" s="100">
        <f>AVERAGE(AN$6:AN931)</f>
        <v>2134.8941684665228</v>
      </c>
      <c r="AU931" s="100">
        <f>AVERAGE(AO$6:AO931)</f>
        <v>3999.0691144708421</v>
      </c>
      <c r="AV931" s="6"/>
      <c r="AX931" s="103">
        <v>926</v>
      </c>
      <c r="AY931" s="103">
        <v>2</v>
      </c>
      <c r="AZ931" s="103">
        <v>3</v>
      </c>
      <c r="BA931" s="103">
        <v>4</v>
      </c>
      <c r="BB931" s="104">
        <v>46</v>
      </c>
      <c r="BC931" s="103">
        <v>8</v>
      </c>
      <c r="BD931" s="103">
        <v>12</v>
      </c>
      <c r="BE931" s="104">
        <v>800</v>
      </c>
      <c r="BF931" s="103">
        <v>10</v>
      </c>
      <c r="BG931" s="104">
        <v>300</v>
      </c>
      <c r="BH931" s="104">
        <v>9100</v>
      </c>
      <c r="BI931" s="104">
        <v>300</v>
      </c>
      <c r="BJ931" s="104">
        <v>0</v>
      </c>
      <c r="BK931" s="104">
        <v>700</v>
      </c>
      <c r="BL931" s="104">
        <v>2500</v>
      </c>
      <c r="BM931" s="104">
        <v>6600</v>
      </c>
      <c r="BN931" s="105">
        <v>0.5</v>
      </c>
      <c r="BO931" s="106" t="str">
        <v>No</v>
      </c>
      <c r="BQ931" s="100">
        <f>AVERAGE(BH$6:BH931)</f>
        <v>7465.3347732181428</v>
      </c>
      <c r="BR931" s="100">
        <f>AVERAGE(BL$6:BL931)</f>
        <v>2074.8477321814253</v>
      </c>
      <c r="BS931" s="100">
        <f>AVERAGE(BM$6:BM931)</f>
        <v>5390.4870410367166</v>
      </c>
      <c r="BT931" s="6"/>
      <c r="BU931" s="103">
        <v>926</v>
      </c>
      <c r="BV931" s="103">
        <v>2</v>
      </c>
      <c r="BW931" s="103">
        <v>4</v>
      </c>
      <c r="BX931" s="103">
        <v>5</v>
      </c>
      <c r="BY931" s="104">
        <v>55</v>
      </c>
      <c r="BZ931" s="103">
        <v>8</v>
      </c>
      <c r="CA931" s="103">
        <v>13</v>
      </c>
      <c r="CB931" s="104">
        <v>800</v>
      </c>
      <c r="CC931" s="103">
        <v>11</v>
      </c>
      <c r="CD931" s="104">
        <v>400</v>
      </c>
      <c r="CE931" s="104">
        <v>10000</v>
      </c>
      <c r="CF931" s="104">
        <v>300</v>
      </c>
      <c r="CG931" s="104">
        <v>0</v>
      </c>
      <c r="CH931" s="104">
        <v>845</v>
      </c>
      <c r="CI931" s="104">
        <v>2795</v>
      </c>
      <c r="CJ931" s="104">
        <v>7205</v>
      </c>
      <c r="CK931" s="105">
        <v>0.55000000000000004</v>
      </c>
      <c r="CL931" s="106" t="s">
        <v>66</v>
      </c>
      <c r="CN931" s="100">
        <f>AVERAGE(CE$6:CE931)</f>
        <v>7533.04535637149</v>
      </c>
      <c r="CO931" s="100">
        <f>AVERAGE(CI$6:CI931)</f>
        <v>2086.5917926565876</v>
      </c>
      <c r="CP931" s="100">
        <f>AVERAGE(CJ$6:CJ931)</f>
        <v>5446.4535637149029</v>
      </c>
    </row>
    <row r="932" spans="2:94" ht="16" x14ac:dyDescent="0.2">
      <c r="B932" s="103">
        <v>927</v>
      </c>
      <c r="C932" s="103">
        <v>3</v>
      </c>
      <c r="D932" s="103">
        <v>2</v>
      </c>
      <c r="E932" s="103">
        <v>3</v>
      </c>
      <c r="F932" s="104">
        <v>37</v>
      </c>
      <c r="G932" s="103">
        <v>6</v>
      </c>
      <c r="H932" s="103">
        <v>9</v>
      </c>
      <c r="I932" s="104">
        <v>1350</v>
      </c>
      <c r="J932" s="103">
        <v>6</v>
      </c>
      <c r="K932" s="104">
        <v>300</v>
      </c>
      <c r="L932" s="104">
        <v>4350</v>
      </c>
      <c r="M932" s="104">
        <v>500</v>
      </c>
      <c r="N932" s="104">
        <v>0</v>
      </c>
      <c r="O932" s="104">
        <v>462</v>
      </c>
      <c r="P932" s="104">
        <v>1862</v>
      </c>
      <c r="Q932" s="104">
        <v>2488</v>
      </c>
      <c r="R932" s="105">
        <v>0.3</v>
      </c>
      <c r="S932" s="106" t="s">
        <v>66</v>
      </c>
      <c r="U932" s="100">
        <f>AVERAGE(L$6:L932)</f>
        <v>4214.5631067961167</v>
      </c>
      <c r="V932" s="100">
        <f>AVERAGE(P$6:P932)</f>
        <v>1882.5523193096008</v>
      </c>
      <c r="W932" s="100">
        <f>AVERAGE(Q$6:Q932)</f>
        <v>2332.0107874865157</v>
      </c>
      <c r="X932" s="6"/>
      <c r="Z932" s="103">
        <v>927</v>
      </c>
      <c r="AA932" s="103">
        <v>1</v>
      </c>
      <c r="AB932" s="103">
        <v>3</v>
      </c>
      <c r="AC932" s="103">
        <v>1</v>
      </c>
      <c r="AD932" s="104">
        <v>7</v>
      </c>
      <c r="AE932" s="103">
        <v>8</v>
      </c>
      <c r="AF932" s="103">
        <v>9</v>
      </c>
      <c r="AG932" s="104">
        <v>600</v>
      </c>
      <c r="AH932" s="103">
        <v>8</v>
      </c>
      <c r="AI932" s="104">
        <v>450</v>
      </c>
      <c r="AJ932" s="104">
        <v>5850</v>
      </c>
      <c r="AK932" s="104">
        <v>500</v>
      </c>
      <c r="AL932" s="104">
        <v>0</v>
      </c>
      <c r="AM932" s="104">
        <v>296</v>
      </c>
      <c r="AN932" s="104">
        <v>1996</v>
      </c>
      <c r="AO932" s="104">
        <v>3854</v>
      </c>
      <c r="AP932" s="105">
        <v>0.4</v>
      </c>
      <c r="AQ932" s="106" t="s">
        <v>66</v>
      </c>
      <c r="AS932" s="100">
        <f>AVERAGE(AJ$6:AJ932)</f>
        <v>6133.6569579288025</v>
      </c>
      <c r="AT932" s="100">
        <f>AVERAGE(AN$6:AN932)</f>
        <v>2134.7443365695794</v>
      </c>
      <c r="AU932" s="100">
        <f>AVERAGE(AO$6:AO932)</f>
        <v>3998.9126213592235</v>
      </c>
      <c r="AV932" s="6"/>
      <c r="AX932" s="103">
        <v>927</v>
      </c>
      <c r="AY932" s="103">
        <v>1</v>
      </c>
      <c r="AZ932" s="103">
        <v>4</v>
      </c>
      <c r="BA932" s="103">
        <v>3</v>
      </c>
      <c r="BB932" s="104">
        <v>47</v>
      </c>
      <c r="BC932" s="103">
        <v>9</v>
      </c>
      <c r="BD932" s="103">
        <v>12</v>
      </c>
      <c r="BE932" s="104">
        <v>400</v>
      </c>
      <c r="BF932" s="103">
        <v>11</v>
      </c>
      <c r="BG932" s="104">
        <v>400</v>
      </c>
      <c r="BH932" s="104">
        <v>9600</v>
      </c>
      <c r="BI932" s="104">
        <v>300</v>
      </c>
      <c r="BJ932" s="104">
        <v>0</v>
      </c>
      <c r="BK932" s="104">
        <v>757</v>
      </c>
      <c r="BL932" s="104">
        <v>2707</v>
      </c>
      <c r="BM932" s="104">
        <v>6893</v>
      </c>
      <c r="BN932" s="105">
        <v>0.55000000000000004</v>
      </c>
      <c r="BO932" s="106" t="str">
        <v>No</v>
      </c>
      <c r="BQ932" s="100">
        <f>AVERAGE(BH$6:BH932)</f>
        <v>7467.6375404530745</v>
      </c>
      <c r="BR932" s="100">
        <f>AVERAGE(BL$6:BL932)</f>
        <v>2075.5296655879179</v>
      </c>
      <c r="BS932" s="100">
        <f>AVERAGE(BM$6:BM932)</f>
        <v>5392.1078748651562</v>
      </c>
      <c r="BT932" s="6"/>
      <c r="BU932" s="103">
        <v>927</v>
      </c>
      <c r="BV932" s="103">
        <v>1</v>
      </c>
      <c r="BW932" s="103">
        <v>3</v>
      </c>
      <c r="BX932" s="103">
        <v>0</v>
      </c>
      <c r="BY932" s="104">
        <v>40</v>
      </c>
      <c r="BZ932" s="103">
        <v>5</v>
      </c>
      <c r="CA932" s="103">
        <v>5</v>
      </c>
      <c r="CB932" s="104">
        <v>400</v>
      </c>
      <c r="CC932" s="103">
        <v>4</v>
      </c>
      <c r="CD932" s="104">
        <v>300</v>
      </c>
      <c r="CE932" s="104">
        <v>3900</v>
      </c>
      <c r="CF932" s="104">
        <v>300</v>
      </c>
      <c r="CG932" s="104">
        <v>0</v>
      </c>
      <c r="CH932" s="104">
        <v>400</v>
      </c>
      <c r="CI932" s="104">
        <v>1300</v>
      </c>
      <c r="CJ932" s="104">
        <v>2600</v>
      </c>
      <c r="CK932" s="105">
        <v>0.2</v>
      </c>
      <c r="CL932" s="106" t="s">
        <v>66</v>
      </c>
      <c r="CN932" s="100">
        <f>AVERAGE(CE$6:CE932)</f>
        <v>7529.1262135922334</v>
      </c>
      <c r="CO932" s="100">
        <f>AVERAGE(CI$6:CI932)</f>
        <v>2085.7432578209277</v>
      </c>
      <c r="CP932" s="100">
        <f>AVERAGE(CJ$6:CJ932)</f>
        <v>5443.3829557713052</v>
      </c>
    </row>
    <row r="933" spans="2:94" ht="16" x14ac:dyDescent="0.2">
      <c r="B933" s="103">
        <v>928</v>
      </c>
      <c r="C933" s="103">
        <v>3</v>
      </c>
      <c r="D933" s="103">
        <v>3</v>
      </c>
      <c r="E933" s="103">
        <v>2</v>
      </c>
      <c r="F933" s="104">
        <v>33</v>
      </c>
      <c r="G933" s="103">
        <v>7</v>
      </c>
      <c r="H933" s="103">
        <v>9</v>
      </c>
      <c r="I933" s="104">
        <v>1350</v>
      </c>
      <c r="J933" s="103">
        <v>6</v>
      </c>
      <c r="K933" s="104">
        <v>450</v>
      </c>
      <c r="L933" s="104">
        <v>4500</v>
      </c>
      <c r="M933" s="104">
        <v>500</v>
      </c>
      <c r="N933" s="104">
        <v>0</v>
      </c>
      <c r="O933" s="104">
        <v>438</v>
      </c>
      <c r="P933" s="104">
        <v>1838</v>
      </c>
      <c r="Q933" s="104">
        <v>2662</v>
      </c>
      <c r="R933" s="105">
        <v>0.3</v>
      </c>
      <c r="S933" s="106" t="s">
        <v>66</v>
      </c>
      <c r="U933" s="100">
        <f>AVERAGE(L$6:L933)</f>
        <v>4214.8706896551721</v>
      </c>
      <c r="V933" s="100">
        <f>AVERAGE(P$6:P933)</f>
        <v>1882.5043103448277</v>
      </c>
      <c r="W933" s="100">
        <f>AVERAGE(Q$6:Q933)</f>
        <v>2332.3663793103447</v>
      </c>
      <c r="X933" s="6"/>
      <c r="Z933" s="103">
        <v>928</v>
      </c>
      <c r="AA933" s="103">
        <v>2</v>
      </c>
      <c r="AB933" s="103">
        <v>5</v>
      </c>
      <c r="AC933" s="103">
        <v>0</v>
      </c>
      <c r="AD933" s="104">
        <v>53</v>
      </c>
      <c r="AE933" s="103">
        <v>5</v>
      </c>
      <c r="AF933" s="103">
        <v>5</v>
      </c>
      <c r="AG933" s="104">
        <v>1200</v>
      </c>
      <c r="AH933" s="103">
        <v>3</v>
      </c>
      <c r="AI933" s="104">
        <v>750</v>
      </c>
      <c r="AJ933" s="104">
        <v>3750</v>
      </c>
      <c r="AK933" s="104">
        <v>500</v>
      </c>
      <c r="AL933" s="104">
        <v>0</v>
      </c>
      <c r="AM933" s="104">
        <v>399</v>
      </c>
      <c r="AN933" s="104">
        <v>1349</v>
      </c>
      <c r="AO933" s="104">
        <v>2401</v>
      </c>
      <c r="AP933" s="105">
        <v>0.15</v>
      </c>
      <c r="AQ933" s="106" t="s">
        <v>66</v>
      </c>
      <c r="AS933" s="100">
        <f>AVERAGE(AJ$6:AJ933)</f>
        <v>6131.0883620689656</v>
      </c>
      <c r="AT933" s="100">
        <f>AVERAGE(AN$6:AN933)</f>
        <v>2133.8976293103447</v>
      </c>
      <c r="AU933" s="100">
        <f>AVERAGE(AO$6:AO933)</f>
        <v>3997.1907327586205</v>
      </c>
      <c r="AV933" s="6"/>
      <c r="AX933" s="103">
        <v>928</v>
      </c>
      <c r="AY933" s="103">
        <v>1</v>
      </c>
      <c r="AZ933" s="103">
        <v>4</v>
      </c>
      <c r="BA933" s="103">
        <v>3</v>
      </c>
      <c r="BB933" s="104">
        <v>42</v>
      </c>
      <c r="BC933" s="103">
        <v>8</v>
      </c>
      <c r="BD933" s="103">
        <v>11</v>
      </c>
      <c r="BE933" s="104">
        <v>400</v>
      </c>
      <c r="BF933" s="103">
        <v>10</v>
      </c>
      <c r="BG933" s="104">
        <v>400</v>
      </c>
      <c r="BH933" s="104">
        <v>8800</v>
      </c>
      <c r="BI933" s="104">
        <v>300</v>
      </c>
      <c r="BJ933" s="104">
        <v>0</v>
      </c>
      <c r="BK933" s="104">
        <v>660</v>
      </c>
      <c r="BL933" s="104">
        <v>2460</v>
      </c>
      <c r="BM933" s="104">
        <v>6340</v>
      </c>
      <c r="BN933" s="105">
        <v>0.5</v>
      </c>
      <c r="BO933" s="106" t="str">
        <v>No</v>
      </c>
      <c r="BQ933" s="100">
        <f>AVERAGE(BH$6:BH933)</f>
        <v>7469.0732758620688</v>
      </c>
      <c r="BR933" s="100">
        <f>AVERAGE(BL$6:BL933)</f>
        <v>2075.9439655172414</v>
      </c>
      <c r="BS933" s="100">
        <f>AVERAGE(BM$6:BM933)</f>
        <v>5393.1293103448279</v>
      </c>
      <c r="BT933" s="6"/>
      <c r="BU933" s="103">
        <v>928</v>
      </c>
      <c r="BV933" s="103">
        <v>0</v>
      </c>
      <c r="BW933" s="103">
        <v>3</v>
      </c>
      <c r="BX933" s="103">
        <v>4</v>
      </c>
      <c r="BY933" s="104">
        <v>29</v>
      </c>
      <c r="BZ933" s="103">
        <v>10</v>
      </c>
      <c r="CA933" s="103">
        <v>14</v>
      </c>
      <c r="CB933" s="104">
        <v>0</v>
      </c>
      <c r="CC933" s="103">
        <v>14</v>
      </c>
      <c r="CD933" s="104">
        <v>300</v>
      </c>
      <c r="CE933" s="104">
        <v>11500</v>
      </c>
      <c r="CF933" s="104">
        <v>300</v>
      </c>
      <c r="CG933" s="104">
        <v>0</v>
      </c>
      <c r="CH933" s="104">
        <v>646</v>
      </c>
      <c r="CI933" s="104">
        <v>3046</v>
      </c>
      <c r="CJ933" s="104">
        <v>8454</v>
      </c>
      <c r="CK933" s="105">
        <v>0.7</v>
      </c>
      <c r="CL933" s="106" t="s">
        <v>66</v>
      </c>
      <c r="CN933" s="100">
        <f>AVERAGE(CE$6:CE933)</f>
        <v>7533.4051724137935</v>
      </c>
      <c r="CO933" s="100">
        <f>AVERAGE(CI$6:CI933)</f>
        <v>2086.7780172413795</v>
      </c>
      <c r="CP933" s="100">
        <f>AVERAGE(CJ$6:CJ933)</f>
        <v>5446.6271551724139</v>
      </c>
    </row>
    <row r="934" spans="2:94" ht="16" x14ac:dyDescent="0.2">
      <c r="B934" s="103">
        <v>929</v>
      </c>
      <c r="C934" s="103">
        <v>5</v>
      </c>
      <c r="D934" s="103">
        <v>2</v>
      </c>
      <c r="E934" s="103">
        <v>4</v>
      </c>
      <c r="F934" s="104">
        <v>9</v>
      </c>
      <c r="G934" s="103">
        <v>6</v>
      </c>
      <c r="H934" s="103">
        <v>10</v>
      </c>
      <c r="I934" s="104">
        <v>2250</v>
      </c>
      <c r="J934" s="103">
        <v>5</v>
      </c>
      <c r="K934" s="104">
        <v>300</v>
      </c>
      <c r="L934" s="104">
        <v>4800</v>
      </c>
      <c r="M934" s="104">
        <v>500</v>
      </c>
      <c r="N934" s="104">
        <v>0</v>
      </c>
      <c r="O934" s="104">
        <v>285</v>
      </c>
      <c r="P934" s="104">
        <v>1535</v>
      </c>
      <c r="Q934" s="104">
        <v>3265</v>
      </c>
      <c r="R934" s="105">
        <v>0.25</v>
      </c>
      <c r="S934" s="106" t="s">
        <v>66</v>
      </c>
      <c r="U934" s="100">
        <f>AVERAGE(L$6:L934)</f>
        <v>4215.5005382131321</v>
      </c>
      <c r="V934" s="100">
        <f>AVERAGE(P$6:P934)</f>
        <v>1882.130247578041</v>
      </c>
      <c r="W934" s="100">
        <f>AVERAGE(Q$6:Q934)</f>
        <v>2333.3702906350914</v>
      </c>
      <c r="X934" s="6"/>
      <c r="Z934" s="103">
        <v>929</v>
      </c>
      <c r="AA934" s="103">
        <v>4</v>
      </c>
      <c r="AB934" s="103">
        <v>3</v>
      </c>
      <c r="AC934" s="103">
        <v>2</v>
      </c>
      <c r="AD934" s="104">
        <v>73</v>
      </c>
      <c r="AE934" s="103">
        <v>6</v>
      </c>
      <c r="AF934" s="103">
        <v>8</v>
      </c>
      <c r="AG934" s="104">
        <v>2400</v>
      </c>
      <c r="AH934" s="103">
        <v>4</v>
      </c>
      <c r="AI934" s="104">
        <v>450</v>
      </c>
      <c r="AJ934" s="104">
        <v>5250</v>
      </c>
      <c r="AK934" s="104">
        <v>500</v>
      </c>
      <c r="AL934" s="104">
        <v>0</v>
      </c>
      <c r="AM934" s="104">
        <v>532</v>
      </c>
      <c r="AN934" s="104">
        <v>1632</v>
      </c>
      <c r="AO934" s="104">
        <v>3618</v>
      </c>
      <c r="AP934" s="105">
        <v>0.2</v>
      </c>
      <c r="AQ934" s="106" t="s">
        <v>66</v>
      </c>
      <c r="AS934" s="100">
        <f>AVERAGE(AJ$6:AJ934)</f>
        <v>6130.1399354144241</v>
      </c>
      <c r="AT934" s="100">
        <f>AVERAGE(AN$6:AN934)</f>
        <v>2133.3573735199138</v>
      </c>
      <c r="AU934" s="100">
        <f>AVERAGE(AO$6:AO934)</f>
        <v>3996.7825618945103</v>
      </c>
      <c r="AV934" s="6"/>
      <c r="AX934" s="103">
        <v>929</v>
      </c>
      <c r="AY934" s="103">
        <v>1</v>
      </c>
      <c r="AZ934" s="103">
        <v>3</v>
      </c>
      <c r="BA934" s="103">
        <v>4</v>
      </c>
      <c r="BB934" s="104">
        <v>71</v>
      </c>
      <c r="BC934" s="103">
        <v>9</v>
      </c>
      <c r="BD934" s="103">
        <v>13</v>
      </c>
      <c r="BE934" s="104">
        <v>400</v>
      </c>
      <c r="BF934" s="103">
        <v>12</v>
      </c>
      <c r="BG934" s="104">
        <v>300</v>
      </c>
      <c r="BH934" s="104">
        <v>10300</v>
      </c>
      <c r="BI934" s="104">
        <v>300</v>
      </c>
      <c r="BJ934" s="104">
        <v>0</v>
      </c>
      <c r="BK934" s="104">
        <v>1092</v>
      </c>
      <c r="BL934" s="104">
        <v>3192</v>
      </c>
      <c r="BM934" s="104">
        <v>7108</v>
      </c>
      <c r="BN934" s="105">
        <v>0.6</v>
      </c>
      <c r="BO934" s="106" t="str">
        <v>No</v>
      </c>
      <c r="BQ934" s="100">
        <f>AVERAGE(BH$6:BH934)</f>
        <v>7472.1205597416574</v>
      </c>
      <c r="BR934" s="100">
        <f>AVERAGE(BL$6:BL934)</f>
        <v>2077.1453175457482</v>
      </c>
      <c r="BS934" s="100">
        <f>AVERAGE(BM$6:BM934)</f>
        <v>5394.9752421959092</v>
      </c>
      <c r="BT934" s="6"/>
      <c r="BU934" s="103">
        <v>929</v>
      </c>
      <c r="BV934" s="103">
        <v>3</v>
      </c>
      <c r="BW934" s="103">
        <v>3</v>
      </c>
      <c r="BX934" s="103">
        <v>0</v>
      </c>
      <c r="BY934" s="104">
        <v>53</v>
      </c>
      <c r="BZ934" s="103">
        <v>9</v>
      </c>
      <c r="CA934" s="103">
        <v>9</v>
      </c>
      <c r="CB934" s="104">
        <v>1200</v>
      </c>
      <c r="CC934" s="103">
        <v>6</v>
      </c>
      <c r="CD934" s="104">
        <v>300</v>
      </c>
      <c r="CE934" s="104">
        <v>6300</v>
      </c>
      <c r="CF934" s="104">
        <v>300</v>
      </c>
      <c r="CG934" s="104">
        <v>0</v>
      </c>
      <c r="CH934" s="104">
        <v>558</v>
      </c>
      <c r="CI934" s="104">
        <v>1758</v>
      </c>
      <c r="CJ934" s="104">
        <v>4542</v>
      </c>
      <c r="CK934" s="105">
        <v>0.3</v>
      </c>
      <c r="CL934" s="106" t="s">
        <v>66</v>
      </c>
      <c r="CN934" s="100">
        <f>AVERAGE(CE$6:CE934)</f>
        <v>7532.077502691066</v>
      </c>
      <c r="CO934" s="100">
        <f>AVERAGE(CI$6:CI934)</f>
        <v>2086.4241119483318</v>
      </c>
      <c r="CP934" s="100">
        <f>AVERAGE(CJ$6:CJ934)</f>
        <v>5445.6533907427338</v>
      </c>
    </row>
    <row r="935" spans="2:94" ht="16" x14ac:dyDescent="0.2">
      <c r="B935" s="103">
        <v>930</v>
      </c>
      <c r="C935" s="103">
        <v>4</v>
      </c>
      <c r="D935" s="103">
        <v>3</v>
      </c>
      <c r="E935" s="103">
        <v>1</v>
      </c>
      <c r="F935" s="104">
        <v>58</v>
      </c>
      <c r="G935" s="103">
        <v>6</v>
      </c>
      <c r="H935" s="103">
        <v>7</v>
      </c>
      <c r="I935" s="104">
        <v>1800</v>
      </c>
      <c r="J935" s="103">
        <v>3</v>
      </c>
      <c r="K935" s="104">
        <v>450</v>
      </c>
      <c r="L935" s="104">
        <v>3600</v>
      </c>
      <c r="M935" s="104">
        <v>500</v>
      </c>
      <c r="N935" s="104">
        <v>0</v>
      </c>
      <c r="O935" s="104">
        <v>414</v>
      </c>
      <c r="P935" s="104">
        <v>1364</v>
      </c>
      <c r="Q935" s="104">
        <v>2236</v>
      </c>
      <c r="R935" s="105">
        <v>0.15</v>
      </c>
      <c r="S935" s="106" t="s">
        <v>66</v>
      </c>
      <c r="U935" s="100">
        <f>AVERAGE(L$6:L935)</f>
        <v>4214.8387096774195</v>
      </c>
      <c r="V935" s="100">
        <f>AVERAGE(P$6:P935)</f>
        <v>1881.5731182795698</v>
      </c>
      <c r="W935" s="100">
        <f>AVERAGE(Q$6:Q935)</f>
        <v>2333.2655913978497</v>
      </c>
      <c r="X935" s="6"/>
      <c r="Z935" s="103">
        <v>930</v>
      </c>
      <c r="AA935" s="103">
        <v>3</v>
      </c>
      <c r="AB935" s="103">
        <v>2</v>
      </c>
      <c r="AC935" s="103">
        <v>4</v>
      </c>
      <c r="AD935" s="104">
        <v>68</v>
      </c>
      <c r="AE935" s="103">
        <v>8</v>
      </c>
      <c r="AF935" s="103">
        <v>12</v>
      </c>
      <c r="AG935" s="104">
        <v>1800</v>
      </c>
      <c r="AH935" s="103">
        <v>9</v>
      </c>
      <c r="AI935" s="104">
        <v>300</v>
      </c>
      <c r="AJ935" s="104">
        <v>7500</v>
      </c>
      <c r="AK935" s="104">
        <v>500</v>
      </c>
      <c r="AL935" s="104">
        <v>0</v>
      </c>
      <c r="AM935" s="104">
        <v>852</v>
      </c>
      <c r="AN935" s="104">
        <v>2702</v>
      </c>
      <c r="AO935" s="104">
        <v>4798</v>
      </c>
      <c r="AP935" s="105">
        <v>0.45</v>
      </c>
      <c r="AQ935" s="106" t="s">
        <v>66</v>
      </c>
      <c r="AS935" s="100">
        <f>AVERAGE(AJ$6:AJ935)</f>
        <v>6131.6129032258068</v>
      </c>
      <c r="AT935" s="100">
        <f>AVERAGE(AN$6:AN935)</f>
        <v>2133.9688172043011</v>
      </c>
      <c r="AU935" s="100">
        <f>AVERAGE(AO$6:AO935)</f>
        <v>3997.6440860215052</v>
      </c>
      <c r="AV935" s="6"/>
      <c r="AX935" s="103">
        <v>930</v>
      </c>
      <c r="AY935" s="103">
        <v>4</v>
      </c>
      <c r="AZ935" s="103">
        <v>3</v>
      </c>
      <c r="BA935" s="103">
        <v>2</v>
      </c>
      <c r="BB935" s="104">
        <v>44</v>
      </c>
      <c r="BC935" s="103">
        <v>8</v>
      </c>
      <c r="BD935" s="103">
        <v>10</v>
      </c>
      <c r="BE935" s="104">
        <v>1600</v>
      </c>
      <c r="BF935" s="103">
        <v>6</v>
      </c>
      <c r="BG935" s="104">
        <v>300</v>
      </c>
      <c r="BH935" s="104">
        <v>6700</v>
      </c>
      <c r="BI935" s="104">
        <v>300</v>
      </c>
      <c r="BJ935" s="104">
        <v>0</v>
      </c>
      <c r="BK935" s="104">
        <v>504</v>
      </c>
      <c r="BL935" s="104">
        <v>1704</v>
      </c>
      <c r="BM935" s="104">
        <v>4996</v>
      </c>
      <c r="BN935" s="105">
        <v>0.3</v>
      </c>
      <c r="BO935" s="106" t="str">
        <v>No</v>
      </c>
      <c r="BQ935" s="100">
        <f>AVERAGE(BH$6:BH935)</f>
        <v>7471.2903225806449</v>
      </c>
      <c r="BR935" s="100">
        <f>AVERAGE(BL$6:BL935)</f>
        <v>2076.7440860215052</v>
      </c>
      <c r="BS935" s="100">
        <f>AVERAGE(BM$6:BM935)</f>
        <v>5394.5462365591402</v>
      </c>
      <c r="BT935" s="6"/>
      <c r="BU935" s="103">
        <v>930</v>
      </c>
      <c r="BV935" s="103">
        <v>3</v>
      </c>
      <c r="BW935" s="103">
        <v>2</v>
      </c>
      <c r="BX935" s="103">
        <v>4</v>
      </c>
      <c r="BY935" s="104">
        <v>72</v>
      </c>
      <c r="BZ935" s="103">
        <v>8</v>
      </c>
      <c r="CA935" s="103">
        <v>12</v>
      </c>
      <c r="CB935" s="104">
        <v>1200</v>
      </c>
      <c r="CC935" s="103">
        <v>9</v>
      </c>
      <c r="CD935" s="104">
        <v>200</v>
      </c>
      <c r="CE935" s="104">
        <v>8600</v>
      </c>
      <c r="CF935" s="104">
        <v>300</v>
      </c>
      <c r="CG935" s="104">
        <v>0</v>
      </c>
      <c r="CH935" s="104">
        <v>888</v>
      </c>
      <c r="CI935" s="104">
        <v>2538</v>
      </c>
      <c r="CJ935" s="104">
        <v>6062</v>
      </c>
      <c r="CK935" s="105">
        <v>0.45</v>
      </c>
      <c r="CL935" s="106" t="s">
        <v>66</v>
      </c>
      <c r="CN935" s="100">
        <f>AVERAGE(CE$6:CE935)</f>
        <v>7533.2258064516127</v>
      </c>
      <c r="CO935" s="100">
        <f>AVERAGE(CI$6:CI935)</f>
        <v>2086.9096774193549</v>
      </c>
      <c r="CP935" s="100">
        <f>AVERAGE(CJ$6:CJ935)</f>
        <v>5446.3161290322578</v>
      </c>
    </row>
    <row r="936" spans="2:94" ht="16" x14ac:dyDescent="0.2">
      <c r="B936" s="103">
        <v>931</v>
      </c>
      <c r="C936" s="103">
        <v>3</v>
      </c>
      <c r="D936" s="103">
        <v>3</v>
      </c>
      <c r="E936" s="103">
        <v>2</v>
      </c>
      <c r="F936" s="104">
        <v>62</v>
      </c>
      <c r="G936" s="103">
        <v>8</v>
      </c>
      <c r="H936" s="103">
        <v>10</v>
      </c>
      <c r="I936" s="104">
        <v>1350</v>
      </c>
      <c r="J936" s="103">
        <v>7</v>
      </c>
      <c r="K936" s="104">
        <v>450</v>
      </c>
      <c r="L936" s="104">
        <v>4950</v>
      </c>
      <c r="M936" s="104">
        <v>500</v>
      </c>
      <c r="N936" s="104">
        <v>0</v>
      </c>
      <c r="O936" s="104">
        <v>674</v>
      </c>
      <c r="P936" s="104">
        <v>2224</v>
      </c>
      <c r="Q936" s="104">
        <v>2726</v>
      </c>
      <c r="R936" s="105">
        <v>0.35</v>
      </c>
      <c r="S936" s="106" t="s">
        <v>66</v>
      </c>
      <c r="U936" s="100">
        <f>AVERAGE(L$6:L936)</f>
        <v>4215.6283566058</v>
      </c>
      <c r="V936" s="100">
        <f>AVERAGE(P$6:P936)</f>
        <v>1881.9409237379161</v>
      </c>
      <c r="W936" s="100">
        <f>AVERAGE(Q$6:Q936)</f>
        <v>2333.6874328678841</v>
      </c>
      <c r="X936" s="6"/>
      <c r="Z936" s="103">
        <v>931</v>
      </c>
      <c r="AA936" s="103">
        <v>2</v>
      </c>
      <c r="AB936" s="103">
        <v>2</v>
      </c>
      <c r="AC936" s="103">
        <v>4</v>
      </c>
      <c r="AD936" s="104">
        <v>52</v>
      </c>
      <c r="AE936" s="103">
        <v>9</v>
      </c>
      <c r="AF936" s="103">
        <v>13</v>
      </c>
      <c r="AG936" s="104">
        <v>1200</v>
      </c>
      <c r="AH936" s="103">
        <v>11</v>
      </c>
      <c r="AI936" s="104">
        <v>300</v>
      </c>
      <c r="AJ936" s="104">
        <v>8100</v>
      </c>
      <c r="AK936" s="104">
        <v>500</v>
      </c>
      <c r="AL936" s="104">
        <v>0</v>
      </c>
      <c r="AM936" s="104">
        <v>812</v>
      </c>
      <c r="AN936" s="104">
        <v>2962</v>
      </c>
      <c r="AO936" s="104">
        <v>5138</v>
      </c>
      <c r="AP936" s="105">
        <v>0.55000000000000004</v>
      </c>
      <c r="AQ936" s="106" t="s">
        <v>66</v>
      </c>
      <c r="AS936" s="100">
        <f>AVERAGE(AJ$6:AJ936)</f>
        <v>6133.7271750805585</v>
      </c>
      <c r="AT936" s="100">
        <f>AVERAGE(AN$6:AN936)</f>
        <v>2134.8582169709989</v>
      </c>
      <c r="AU936" s="100">
        <f>AVERAGE(AO$6:AO936)</f>
        <v>3998.8689581095596</v>
      </c>
      <c r="AV936" s="6"/>
      <c r="AX936" s="103">
        <v>931</v>
      </c>
      <c r="AY936" s="103">
        <v>0</v>
      </c>
      <c r="AZ936" s="103">
        <v>3</v>
      </c>
      <c r="BA936" s="103">
        <v>1</v>
      </c>
      <c r="BB936" s="104">
        <v>66</v>
      </c>
      <c r="BC936" s="103">
        <v>9</v>
      </c>
      <c r="BD936" s="103">
        <v>10</v>
      </c>
      <c r="BE936" s="104">
        <v>0</v>
      </c>
      <c r="BF936" s="103">
        <v>10</v>
      </c>
      <c r="BG936" s="104">
        <v>300</v>
      </c>
      <c r="BH936" s="104">
        <v>8300</v>
      </c>
      <c r="BI936" s="104">
        <v>300</v>
      </c>
      <c r="BJ936" s="104">
        <v>0</v>
      </c>
      <c r="BK936" s="104">
        <v>900</v>
      </c>
      <c r="BL936" s="104">
        <v>2700</v>
      </c>
      <c r="BM936" s="104">
        <v>5600</v>
      </c>
      <c r="BN936" s="105">
        <v>0.5</v>
      </c>
      <c r="BO936" s="106" t="str">
        <v>No</v>
      </c>
      <c r="BQ936" s="100">
        <f>AVERAGE(BH$6:BH936)</f>
        <v>7472.1804511278197</v>
      </c>
      <c r="BR936" s="100">
        <f>AVERAGE(BL$6:BL936)</f>
        <v>2077.4135338345864</v>
      </c>
      <c r="BS936" s="100">
        <f>AVERAGE(BM$6:BM936)</f>
        <v>5394.7669172932328</v>
      </c>
      <c r="BT936" s="6"/>
      <c r="BU936" s="103">
        <v>931</v>
      </c>
      <c r="BV936" s="103">
        <v>2</v>
      </c>
      <c r="BW936" s="103">
        <v>4</v>
      </c>
      <c r="BX936" s="103">
        <v>3</v>
      </c>
      <c r="BY936" s="104">
        <v>53</v>
      </c>
      <c r="BZ936" s="103">
        <v>6</v>
      </c>
      <c r="CA936" s="103">
        <v>9</v>
      </c>
      <c r="CB936" s="104">
        <v>800</v>
      </c>
      <c r="CC936" s="103">
        <v>7</v>
      </c>
      <c r="CD936" s="104">
        <v>400</v>
      </c>
      <c r="CE936" s="104">
        <v>6800</v>
      </c>
      <c r="CF936" s="104">
        <v>300</v>
      </c>
      <c r="CG936" s="104">
        <v>0</v>
      </c>
      <c r="CH936" s="104">
        <v>611</v>
      </c>
      <c r="CI936" s="104">
        <v>1961</v>
      </c>
      <c r="CJ936" s="104">
        <v>4839</v>
      </c>
      <c r="CK936" s="105">
        <v>0.35</v>
      </c>
      <c r="CL936" s="106" t="s">
        <v>66</v>
      </c>
      <c r="CN936" s="100">
        <f>AVERAGE(CE$6:CE936)</f>
        <v>7532.4382384532764</v>
      </c>
      <c r="CO936" s="100">
        <f>AVERAGE(CI$6:CI936)</f>
        <v>2086.7744360902257</v>
      </c>
      <c r="CP936" s="100">
        <f>AVERAGE(CJ$6:CJ936)</f>
        <v>5445.6638023630503</v>
      </c>
    </row>
    <row r="937" spans="2:94" ht="16" x14ac:dyDescent="0.2">
      <c r="B937" s="103">
        <v>932</v>
      </c>
      <c r="C937" s="103">
        <v>1</v>
      </c>
      <c r="D937" s="103">
        <v>3</v>
      </c>
      <c r="E937" s="103">
        <v>3</v>
      </c>
      <c r="F937" s="104">
        <v>49</v>
      </c>
      <c r="G937" s="103">
        <v>5</v>
      </c>
      <c r="H937" s="103">
        <v>8</v>
      </c>
      <c r="I937" s="104">
        <v>450</v>
      </c>
      <c r="J937" s="103">
        <v>7</v>
      </c>
      <c r="K937" s="104">
        <v>450</v>
      </c>
      <c r="L937" s="104">
        <v>4050</v>
      </c>
      <c r="M937" s="104">
        <v>500</v>
      </c>
      <c r="N937" s="104">
        <v>0</v>
      </c>
      <c r="O937" s="104">
        <v>583</v>
      </c>
      <c r="P937" s="104">
        <v>2133</v>
      </c>
      <c r="Q937" s="104">
        <v>1917</v>
      </c>
      <c r="R937" s="105">
        <v>0.35</v>
      </c>
      <c r="S937" s="106" t="s">
        <v>66</v>
      </c>
      <c r="U937" s="100">
        <f>AVERAGE(L$6:L937)</f>
        <v>4215.4506437768241</v>
      </c>
      <c r="V937" s="100">
        <f>AVERAGE(P$6:P937)</f>
        <v>1882.2103004291846</v>
      </c>
      <c r="W937" s="100">
        <f>AVERAGE(Q$6:Q937)</f>
        <v>2333.2403433476393</v>
      </c>
      <c r="X937" s="6"/>
      <c r="Z937" s="103">
        <v>932</v>
      </c>
      <c r="AA937" s="103">
        <v>4</v>
      </c>
      <c r="AB937" s="103">
        <v>4</v>
      </c>
      <c r="AC937" s="103">
        <v>4</v>
      </c>
      <c r="AD937" s="104">
        <v>54</v>
      </c>
      <c r="AE937" s="103">
        <v>8</v>
      </c>
      <c r="AF937" s="103">
        <v>12</v>
      </c>
      <c r="AG937" s="104">
        <v>2400</v>
      </c>
      <c r="AH937" s="103">
        <v>8</v>
      </c>
      <c r="AI937" s="104">
        <v>600</v>
      </c>
      <c r="AJ937" s="104">
        <v>7800</v>
      </c>
      <c r="AK937" s="104">
        <v>500</v>
      </c>
      <c r="AL937" s="104">
        <v>0</v>
      </c>
      <c r="AM937" s="104">
        <v>672</v>
      </c>
      <c r="AN937" s="104">
        <v>2372</v>
      </c>
      <c r="AO937" s="104">
        <v>5428</v>
      </c>
      <c r="AP937" s="105">
        <v>0.4</v>
      </c>
      <c r="AQ937" s="106" t="s">
        <v>66</v>
      </c>
      <c r="AS937" s="100">
        <f>AVERAGE(AJ$6:AJ937)</f>
        <v>6135.5150214592277</v>
      </c>
      <c r="AT937" s="100">
        <f>AVERAGE(AN$6:AN937)</f>
        <v>2135.1126609442058</v>
      </c>
      <c r="AU937" s="100">
        <f>AVERAGE(AO$6:AO937)</f>
        <v>4000.4023605150214</v>
      </c>
      <c r="AV937" s="6"/>
      <c r="AX937" s="103">
        <v>932</v>
      </c>
      <c r="AY937" s="103">
        <v>1</v>
      </c>
      <c r="AZ937" s="103">
        <v>3</v>
      </c>
      <c r="BA937" s="103">
        <v>2</v>
      </c>
      <c r="BB937" s="104">
        <v>51</v>
      </c>
      <c r="BC937" s="103">
        <v>8</v>
      </c>
      <c r="BD937" s="103">
        <v>10</v>
      </c>
      <c r="BE937" s="104">
        <v>400</v>
      </c>
      <c r="BF937" s="103">
        <v>9</v>
      </c>
      <c r="BG937" s="104">
        <v>300</v>
      </c>
      <c r="BH937" s="104">
        <v>7900</v>
      </c>
      <c r="BI937" s="104">
        <v>300</v>
      </c>
      <c r="BJ937" s="104">
        <v>0</v>
      </c>
      <c r="BK937" s="104">
        <v>699</v>
      </c>
      <c r="BL937" s="104">
        <v>2349</v>
      </c>
      <c r="BM937" s="104">
        <v>5551</v>
      </c>
      <c r="BN937" s="105">
        <v>0.45</v>
      </c>
      <c r="BO937" s="106" t="str">
        <v>No</v>
      </c>
      <c r="BQ937" s="100">
        <f>AVERAGE(BH$6:BH937)</f>
        <v>7472.6394849785411</v>
      </c>
      <c r="BR937" s="100">
        <f>AVERAGE(BL$6:BL937)</f>
        <v>2077.7049356223174</v>
      </c>
      <c r="BS937" s="100">
        <f>AVERAGE(BM$6:BM937)</f>
        <v>5394.9345493562232</v>
      </c>
      <c r="BT937" s="6"/>
      <c r="BU937" s="103">
        <v>932</v>
      </c>
      <c r="BV937" s="103">
        <v>3</v>
      </c>
      <c r="BW937" s="103">
        <v>3</v>
      </c>
      <c r="BX937" s="103">
        <v>2</v>
      </c>
      <c r="BY937" s="104">
        <v>63</v>
      </c>
      <c r="BZ937" s="103">
        <v>11</v>
      </c>
      <c r="CA937" s="103">
        <v>13</v>
      </c>
      <c r="CB937" s="104">
        <v>1200</v>
      </c>
      <c r="CC937" s="103">
        <v>10</v>
      </c>
      <c r="CD937" s="104">
        <v>300</v>
      </c>
      <c r="CE937" s="104">
        <v>9500</v>
      </c>
      <c r="CF937" s="104">
        <v>300</v>
      </c>
      <c r="CG937" s="104">
        <v>0</v>
      </c>
      <c r="CH937" s="104">
        <v>870</v>
      </c>
      <c r="CI937" s="104">
        <v>2670</v>
      </c>
      <c r="CJ937" s="104">
        <v>6830</v>
      </c>
      <c r="CK937" s="105">
        <v>0.5</v>
      </c>
      <c r="CL937" s="106" t="s">
        <v>66</v>
      </c>
      <c r="CN937" s="100">
        <f>AVERAGE(CE$6:CE937)</f>
        <v>7534.5493562231759</v>
      </c>
      <c r="CO937" s="100">
        <f>AVERAGE(CI$6:CI937)</f>
        <v>2087.4002145922746</v>
      </c>
      <c r="CP937" s="100">
        <f>AVERAGE(CJ$6:CJ937)</f>
        <v>5447.1491416309009</v>
      </c>
    </row>
    <row r="938" spans="2:94" ht="16" x14ac:dyDescent="0.2">
      <c r="B938" s="103">
        <v>933</v>
      </c>
      <c r="C938" s="103">
        <v>0</v>
      </c>
      <c r="D938" s="103">
        <v>2</v>
      </c>
      <c r="E938" s="103">
        <v>3</v>
      </c>
      <c r="F938" s="104">
        <v>54</v>
      </c>
      <c r="G938" s="103">
        <v>6</v>
      </c>
      <c r="H938" s="103">
        <v>9</v>
      </c>
      <c r="I938" s="104">
        <v>0</v>
      </c>
      <c r="J938" s="103">
        <v>9</v>
      </c>
      <c r="K938" s="104">
        <v>300</v>
      </c>
      <c r="L938" s="104">
        <v>4350</v>
      </c>
      <c r="M938" s="104">
        <v>500</v>
      </c>
      <c r="N938" s="104">
        <v>0</v>
      </c>
      <c r="O938" s="104">
        <v>726</v>
      </c>
      <c r="P938" s="104">
        <v>2576</v>
      </c>
      <c r="Q938" s="104">
        <v>1774</v>
      </c>
      <c r="R938" s="105">
        <v>0.45</v>
      </c>
      <c r="S938" s="106" t="s">
        <v>66</v>
      </c>
      <c r="U938" s="100">
        <f>AVERAGE(L$6:L938)</f>
        <v>4215.5948553054659</v>
      </c>
      <c r="V938" s="100">
        <f>AVERAGE(P$6:P938)</f>
        <v>1882.9539121114683</v>
      </c>
      <c r="W938" s="100">
        <f>AVERAGE(Q$6:Q938)</f>
        <v>2332.6409431939978</v>
      </c>
      <c r="X938" s="6"/>
      <c r="Z938" s="103">
        <v>933</v>
      </c>
      <c r="AA938" s="103">
        <v>4</v>
      </c>
      <c r="AB938" s="103">
        <v>5</v>
      </c>
      <c r="AC938" s="103">
        <v>2</v>
      </c>
      <c r="AD938" s="104">
        <v>47</v>
      </c>
      <c r="AE938" s="103">
        <v>9</v>
      </c>
      <c r="AF938" s="103">
        <v>11</v>
      </c>
      <c r="AG938" s="104">
        <v>2400</v>
      </c>
      <c r="AH938" s="103">
        <v>7</v>
      </c>
      <c r="AI938" s="104">
        <v>750</v>
      </c>
      <c r="AJ938" s="104">
        <v>7350</v>
      </c>
      <c r="AK938" s="104">
        <v>500</v>
      </c>
      <c r="AL938" s="104">
        <v>0</v>
      </c>
      <c r="AM938" s="104">
        <v>569</v>
      </c>
      <c r="AN938" s="104">
        <v>2119</v>
      </c>
      <c r="AO938" s="104">
        <v>5231</v>
      </c>
      <c r="AP938" s="105">
        <v>0.35</v>
      </c>
      <c r="AQ938" s="106" t="s">
        <v>66</v>
      </c>
      <c r="AS938" s="100">
        <f>AVERAGE(AJ$6:AJ938)</f>
        <v>6136.8167202572349</v>
      </c>
      <c r="AT938" s="100">
        <f>AVERAGE(AN$6:AN938)</f>
        <v>2135.0953912111468</v>
      </c>
      <c r="AU938" s="100">
        <f>AVERAGE(AO$6:AO938)</f>
        <v>4001.7213290460877</v>
      </c>
      <c r="AV938" s="6"/>
      <c r="AX938" s="103">
        <v>933</v>
      </c>
      <c r="AY938" s="103">
        <v>3</v>
      </c>
      <c r="AZ938" s="103">
        <v>4</v>
      </c>
      <c r="BA938" s="103">
        <v>3</v>
      </c>
      <c r="BB938" s="104">
        <v>82</v>
      </c>
      <c r="BC938" s="103">
        <v>5</v>
      </c>
      <c r="BD938" s="103">
        <v>8</v>
      </c>
      <c r="BE938" s="104">
        <v>1200</v>
      </c>
      <c r="BF938" s="103">
        <v>5</v>
      </c>
      <c r="BG938" s="104">
        <v>400</v>
      </c>
      <c r="BH938" s="104">
        <v>5600</v>
      </c>
      <c r="BI938" s="104">
        <v>300</v>
      </c>
      <c r="BJ938" s="104">
        <v>0</v>
      </c>
      <c r="BK938" s="104">
        <v>650</v>
      </c>
      <c r="BL938" s="104">
        <v>1700</v>
      </c>
      <c r="BM938" s="104">
        <v>3900</v>
      </c>
      <c r="BN938" s="105">
        <v>0.25</v>
      </c>
      <c r="BO938" s="106" t="str">
        <v>No</v>
      </c>
      <c r="BQ938" s="100">
        <f>AVERAGE(BH$6:BH938)</f>
        <v>7470.6323687031081</v>
      </c>
      <c r="BR938" s="100">
        <f>AVERAGE(BL$6:BL938)</f>
        <v>2077.3001071811359</v>
      </c>
      <c r="BS938" s="100">
        <f>AVERAGE(BM$6:BM938)</f>
        <v>5393.3322615219722</v>
      </c>
      <c r="BT938" s="6"/>
      <c r="BU938" s="103">
        <v>933</v>
      </c>
      <c r="BV938" s="103">
        <v>4</v>
      </c>
      <c r="BW938" s="103">
        <v>3</v>
      </c>
      <c r="BX938" s="103">
        <v>2</v>
      </c>
      <c r="BY938" s="104">
        <v>46</v>
      </c>
      <c r="BZ938" s="103">
        <v>10</v>
      </c>
      <c r="CA938" s="103">
        <v>12</v>
      </c>
      <c r="CB938" s="104">
        <v>1600</v>
      </c>
      <c r="CC938" s="103">
        <v>8</v>
      </c>
      <c r="CD938" s="104">
        <v>300</v>
      </c>
      <c r="CE938" s="104">
        <v>8300</v>
      </c>
      <c r="CF938" s="104">
        <v>300</v>
      </c>
      <c r="CG938" s="104">
        <v>0</v>
      </c>
      <c r="CH938" s="104">
        <v>608</v>
      </c>
      <c r="CI938" s="104">
        <v>2108</v>
      </c>
      <c r="CJ938" s="104">
        <v>6192</v>
      </c>
      <c r="CK938" s="105">
        <v>0.4</v>
      </c>
      <c r="CL938" s="106" t="s">
        <v>66</v>
      </c>
      <c r="CN938" s="100">
        <f>AVERAGE(CE$6:CE938)</f>
        <v>7535.3697749196144</v>
      </c>
      <c r="CO938" s="100">
        <f>AVERAGE(CI$6:CI938)</f>
        <v>2087.4222936763131</v>
      </c>
      <c r="CP938" s="100">
        <f>AVERAGE(CJ$6:CJ938)</f>
        <v>5447.9474812433009</v>
      </c>
    </row>
    <row r="939" spans="2:94" ht="16" x14ac:dyDescent="0.2">
      <c r="B939" s="103">
        <v>934</v>
      </c>
      <c r="C939" s="103">
        <v>1</v>
      </c>
      <c r="D939" s="103">
        <v>2</v>
      </c>
      <c r="E939" s="103">
        <v>4</v>
      </c>
      <c r="F939" s="104">
        <v>62</v>
      </c>
      <c r="G939" s="103">
        <v>8</v>
      </c>
      <c r="H939" s="103">
        <v>12</v>
      </c>
      <c r="I939" s="104">
        <v>450</v>
      </c>
      <c r="J939" s="103">
        <v>11</v>
      </c>
      <c r="K939" s="104">
        <v>300</v>
      </c>
      <c r="L939" s="104">
        <v>5700</v>
      </c>
      <c r="M939" s="104">
        <v>500</v>
      </c>
      <c r="N939" s="104">
        <v>0</v>
      </c>
      <c r="O939" s="104">
        <v>922</v>
      </c>
      <c r="P939" s="104">
        <v>3072</v>
      </c>
      <c r="Q939" s="104">
        <v>2628</v>
      </c>
      <c r="R939" s="105">
        <v>0.55000000000000004</v>
      </c>
      <c r="S939" s="106" t="s">
        <v>66</v>
      </c>
      <c r="U939" s="100">
        <f>AVERAGE(L$6:L939)</f>
        <v>4217.1841541755884</v>
      </c>
      <c r="V939" s="100">
        <f>AVERAGE(P$6:P939)</f>
        <v>1884.2269807280513</v>
      </c>
      <c r="W939" s="100">
        <f>AVERAGE(Q$6:Q939)</f>
        <v>2332.9571734475376</v>
      </c>
      <c r="X939" s="6"/>
      <c r="Z939" s="103">
        <v>934</v>
      </c>
      <c r="AA939" s="103">
        <v>3</v>
      </c>
      <c r="AB939" s="103">
        <v>2</v>
      </c>
      <c r="AC939" s="103">
        <v>3</v>
      </c>
      <c r="AD939" s="104">
        <v>60</v>
      </c>
      <c r="AE939" s="103">
        <v>8</v>
      </c>
      <c r="AF939" s="103">
        <v>11</v>
      </c>
      <c r="AG939" s="104">
        <v>1800</v>
      </c>
      <c r="AH939" s="103">
        <v>8</v>
      </c>
      <c r="AI939" s="104">
        <v>300</v>
      </c>
      <c r="AJ939" s="104">
        <v>6900</v>
      </c>
      <c r="AK939" s="104">
        <v>500</v>
      </c>
      <c r="AL939" s="104">
        <v>0</v>
      </c>
      <c r="AM939" s="104">
        <v>720</v>
      </c>
      <c r="AN939" s="104">
        <v>2420</v>
      </c>
      <c r="AO939" s="104">
        <v>4480</v>
      </c>
      <c r="AP939" s="105">
        <v>0.4</v>
      </c>
      <c r="AQ939" s="106" t="s">
        <v>66</v>
      </c>
      <c r="AS939" s="100">
        <f>AVERAGE(AJ$6:AJ939)</f>
        <v>6137.6338329764458</v>
      </c>
      <c r="AT939" s="100">
        <f>AVERAGE(AN$6:AN939)</f>
        <v>2135.4004282655246</v>
      </c>
      <c r="AU939" s="100">
        <f>AVERAGE(AO$6:AO939)</f>
        <v>4002.2334047109207</v>
      </c>
      <c r="AV939" s="6"/>
      <c r="AX939" s="103">
        <v>934</v>
      </c>
      <c r="AY939" s="103">
        <v>1</v>
      </c>
      <c r="AZ939" s="103">
        <v>3</v>
      </c>
      <c r="BA939" s="103">
        <v>1</v>
      </c>
      <c r="BB939" s="104">
        <v>68</v>
      </c>
      <c r="BC939" s="103">
        <v>8</v>
      </c>
      <c r="BD939" s="103">
        <v>9</v>
      </c>
      <c r="BE939" s="104">
        <v>400</v>
      </c>
      <c r="BF939" s="103">
        <v>8</v>
      </c>
      <c r="BG939" s="104">
        <v>300</v>
      </c>
      <c r="BH939" s="104">
        <v>7100</v>
      </c>
      <c r="BI939" s="104">
        <v>300</v>
      </c>
      <c r="BJ939" s="104">
        <v>0</v>
      </c>
      <c r="BK939" s="104">
        <v>784</v>
      </c>
      <c r="BL939" s="104">
        <v>2284</v>
      </c>
      <c r="BM939" s="104">
        <v>4816</v>
      </c>
      <c r="BN939" s="105">
        <v>0.4</v>
      </c>
      <c r="BO939" s="106" t="str">
        <v>No</v>
      </c>
      <c r="BQ939" s="100">
        <f>AVERAGE(BH$6:BH939)</f>
        <v>7470.2355460385443</v>
      </c>
      <c r="BR939" s="100">
        <f>AVERAGE(BL$6:BL939)</f>
        <v>2077.5214132762312</v>
      </c>
      <c r="BS939" s="100">
        <f>AVERAGE(BM$6:BM939)</f>
        <v>5392.7141327623131</v>
      </c>
      <c r="BT939" s="6"/>
      <c r="BU939" s="103">
        <v>934</v>
      </c>
      <c r="BV939" s="103">
        <v>3</v>
      </c>
      <c r="BW939" s="103">
        <v>3</v>
      </c>
      <c r="BX939" s="103">
        <v>4</v>
      </c>
      <c r="BY939" s="104">
        <v>66</v>
      </c>
      <c r="BZ939" s="103">
        <v>11</v>
      </c>
      <c r="CA939" s="103">
        <v>15</v>
      </c>
      <c r="CB939" s="104">
        <v>1200</v>
      </c>
      <c r="CC939" s="103">
        <v>12</v>
      </c>
      <c r="CD939" s="104">
        <v>300</v>
      </c>
      <c r="CE939" s="104">
        <v>11100</v>
      </c>
      <c r="CF939" s="104">
        <v>300</v>
      </c>
      <c r="CG939" s="104">
        <v>0</v>
      </c>
      <c r="CH939" s="104">
        <v>1032</v>
      </c>
      <c r="CI939" s="104">
        <v>3132</v>
      </c>
      <c r="CJ939" s="104">
        <v>7968</v>
      </c>
      <c r="CK939" s="105">
        <v>0.6</v>
      </c>
      <c r="CL939" s="106" t="s">
        <v>66</v>
      </c>
      <c r="CN939" s="100">
        <f>AVERAGE(CE$6:CE939)</f>
        <v>7539.186295503212</v>
      </c>
      <c r="CO939" s="100">
        <f>AVERAGE(CI$6:CI939)</f>
        <v>2088.5406852248393</v>
      </c>
      <c r="CP939" s="100">
        <f>AVERAGE(CJ$6:CJ939)</f>
        <v>5450.6456102783723</v>
      </c>
    </row>
    <row r="940" spans="2:94" ht="16" x14ac:dyDescent="0.2">
      <c r="B940" s="103">
        <v>935</v>
      </c>
      <c r="C940" s="103">
        <v>3</v>
      </c>
      <c r="D940" s="103">
        <v>3</v>
      </c>
      <c r="E940" s="103">
        <v>0</v>
      </c>
      <c r="F940" s="104">
        <v>48</v>
      </c>
      <c r="G940" s="103">
        <v>7</v>
      </c>
      <c r="H940" s="103">
        <v>7</v>
      </c>
      <c r="I940" s="104">
        <v>1350</v>
      </c>
      <c r="J940" s="103">
        <v>4</v>
      </c>
      <c r="K940" s="104">
        <v>450</v>
      </c>
      <c r="L940" s="104">
        <v>3600</v>
      </c>
      <c r="M940" s="104">
        <v>500</v>
      </c>
      <c r="N940" s="104">
        <v>0</v>
      </c>
      <c r="O940" s="104">
        <v>432</v>
      </c>
      <c r="P940" s="104">
        <v>1532</v>
      </c>
      <c r="Q940" s="104">
        <v>2068</v>
      </c>
      <c r="R940" s="105">
        <v>0.2</v>
      </c>
      <c r="S940" s="106" t="s">
        <v>66</v>
      </c>
      <c r="U940" s="100">
        <f>AVERAGE(L$6:L940)</f>
        <v>4216.5240641711234</v>
      </c>
      <c r="V940" s="100">
        <f>AVERAGE(P$6:P940)</f>
        <v>1883.8502673796791</v>
      </c>
      <c r="W940" s="100">
        <f>AVERAGE(Q$6:Q940)</f>
        <v>2332.6737967914437</v>
      </c>
      <c r="X940" s="6"/>
      <c r="Z940" s="103">
        <v>935</v>
      </c>
      <c r="AA940" s="103">
        <v>3</v>
      </c>
      <c r="AB940" s="103">
        <v>2</v>
      </c>
      <c r="AC940" s="103">
        <v>1</v>
      </c>
      <c r="AD940" s="104">
        <v>55</v>
      </c>
      <c r="AE940" s="103">
        <v>8</v>
      </c>
      <c r="AF940" s="103">
        <v>9</v>
      </c>
      <c r="AG940" s="104">
        <v>1800</v>
      </c>
      <c r="AH940" s="103">
        <v>6</v>
      </c>
      <c r="AI940" s="104">
        <v>300</v>
      </c>
      <c r="AJ940" s="104">
        <v>5700</v>
      </c>
      <c r="AK940" s="104">
        <v>500</v>
      </c>
      <c r="AL940" s="104">
        <v>0</v>
      </c>
      <c r="AM940" s="104">
        <v>570</v>
      </c>
      <c r="AN940" s="104">
        <v>1970</v>
      </c>
      <c r="AO940" s="104">
        <v>3730</v>
      </c>
      <c r="AP940" s="105">
        <v>0.3</v>
      </c>
      <c r="AQ940" s="106" t="s">
        <v>66</v>
      </c>
      <c r="AS940" s="100">
        <f>AVERAGE(AJ$6:AJ940)</f>
        <v>6137.1657754010694</v>
      </c>
      <c r="AT940" s="100">
        <f>AVERAGE(AN$6:AN940)</f>
        <v>2135.2235294117645</v>
      </c>
      <c r="AU940" s="100">
        <f>AVERAGE(AO$6:AO940)</f>
        <v>4001.9422459893049</v>
      </c>
      <c r="AV940" s="6"/>
      <c r="AX940" s="103">
        <v>935</v>
      </c>
      <c r="AY940" s="103">
        <v>4</v>
      </c>
      <c r="AZ940" s="103">
        <v>4</v>
      </c>
      <c r="BA940" s="103">
        <v>1</v>
      </c>
      <c r="BB940" s="104">
        <v>53</v>
      </c>
      <c r="BC940" s="103">
        <v>10</v>
      </c>
      <c r="BD940" s="103">
        <v>11</v>
      </c>
      <c r="BE940" s="104">
        <v>1600</v>
      </c>
      <c r="BF940" s="103">
        <v>7</v>
      </c>
      <c r="BG940" s="104">
        <v>400</v>
      </c>
      <c r="BH940" s="104">
        <v>7600</v>
      </c>
      <c r="BI940" s="104">
        <v>300</v>
      </c>
      <c r="BJ940" s="104">
        <v>0</v>
      </c>
      <c r="BK940" s="104">
        <v>611</v>
      </c>
      <c r="BL940" s="104">
        <v>1961</v>
      </c>
      <c r="BM940" s="104">
        <v>5639</v>
      </c>
      <c r="BN940" s="105">
        <v>0.35</v>
      </c>
      <c r="BO940" s="106" t="str">
        <v>No</v>
      </c>
      <c r="BQ940" s="100">
        <f>AVERAGE(BH$6:BH940)</f>
        <v>7470.3743315508018</v>
      </c>
      <c r="BR940" s="100">
        <f>AVERAGE(BL$6:BL940)</f>
        <v>2077.3967914438504</v>
      </c>
      <c r="BS940" s="100">
        <f>AVERAGE(BM$6:BM940)</f>
        <v>5392.9775401069519</v>
      </c>
      <c r="BT940" s="6"/>
      <c r="BU940" s="103">
        <v>935</v>
      </c>
      <c r="BV940" s="103">
        <v>3</v>
      </c>
      <c r="BW940" s="103">
        <v>2</v>
      </c>
      <c r="BX940" s="103">
        <v>2</v>
      </c>
      <c r="BY940" s="104">
        <v>33</v>
      </c>
      <c r="BZ940" s="103">
        <v>7</v>
      </c>
      <c r="CA940" s="103">
        <v>9</v>
      </c>
      <c r="CB940" s="104">
        <v>1200</v>
      </c>
      <c r="CC940" s="103">
        <v>6</v>
      </c>
      <c r="CD940" s="104">
        <v>200</v>
      </c>
      <c r="CE940" s="104">
        <v>6200</v>
      </c>
      <c r="CF940" s="104">
        <v>300</v>
      </c>
      <c r="CG940" s="104">
        <v>0</v>
      </c>
      <c r="CH940" s="104">
        <v>438</v>
      </c>
      <c r="CI940" s="104">
        <v>1638</v>
      </c>
      <c r="CJ940" s="104">
        <v>4562</v>
      </c>
      <c r="CK940" s="105">
        <v>0.3</v>
      </c>
      <c r="CL940" s="106" t="s">
        <v>66</v>
      </c>
      <c r="CN940" s="100">
        <f>AVERAGE(CE$6:CE940)</f>
        <v>7537.7540106951874</v>
      </c>
      <c r="CO940" s="100">
        <f>AVERAGE(CI$6:CI940)</f>
        <v>2088.0588235294117</v>
      </c>
      <c r="CP940" s="100">
        <f>AVERAGE(CJ$6:CJ940)</f>
        <v>5449.6951871657757</v>
      </c>
    </row>
    <row r="941" spans="2:94" ht="16" x14ac:dyDescent="0.2">
      <c r="B941" s="103">
        <v>936</v>
      </c>
      <c r="C941" s="103">
        <v>5</v>
      </c>
      <c r="D941" s="103">
        <v>4</v>
      </c>
      <c r="E941" s="103">
        <v>0</v>
      </c>
      <c r="F941" s="104">
        <v>60</v>
      </c>
      <c r="G941" s="103">
        <v>6</v>
      </c>
      <c r="H941" s="103">
        <v>6</v>
      </c>
      <c r="I941" s="104">
        <v>2250</v>
      </c>
      <c r="J941" s="103">
        <v>1</v>
      </c>
      <c r="K941" s="104">
        <v>600</v>
      </c>
      <c r="L941" s="104">
        <v>3300</v>
      </c>
      <c r="M941" s="104">
        <v>500</v>
      </c>
      <c r="N941" s="104">
        <v>0</v>
      </c>
      <c r="O941" s="104">
        <v>300</v>
      </c>
      <c r="P941" s="104">
        <v>950</v>
      </c>
      <c r="Q941" s="104">
        <v>2350</v>
      </c>
      <c r="R941" s="105">
        <v>0.05</v>
      </c>
      <c r="S941" s="106" t="s">
        <v>66</v>
      </c>
      <c r="U941" s="100">
        <f>AVERAGE(L$6:L941)</f>
        <v>4215.5448717948721</v>
      </c>
      <c r="V941" s="100">
        <f>AVERAGE(P$6:P941)</f>
        <v>1882.8525641025642</v>
      </c>
      <c r="W941" s="100">
        <f>AVERAGE(Q$6:Q941)</f>
        <v>2332.6923076923076</v>
      </c>
      <c r="X941" s="6"/>
      <c r="Z941" s="103">
        <v>936</v>
      </c>
      <c r="AA941" s="103">
        <v>4</v>
      </c>
      <c r="AB941" s="103">
        <v>4</v>
      </c>
      <c r="AC941" s="103">
        <v>5</v>
      </c>
      <c r="AD941" s="104">
        <v>86</v>
      </c>
      <c r="AE941" s="103">
        <v>9</v>
      </c>
      <c r="AF941" s="103">
        <v>14</v>
      </c>
      <c r="AG941" s="104">
        <v>2400</v>
      </c>
      <c r="AH941" s="103">
        <v>10</v>
      </c>
      <c r="AI941" s="104">
        <v>600</v>
      </c>
      <c r="AJ941" s="104">
        <v>9000</v>
      </c>
      <c r="AK941" s="104">
        <v>500</v>
      </c>
      <c r="AL941" s="104">
        <v>0</v>
      </c>
      <c r="AM941" s="104">
        <v>1100</v>
      </c>
      <c r="AN941" s="104">
        <v>3100</v>
      </c>
      <c r="AO941" s="104">
        <v>5900</v>
      </c>
      <c r="AP941" s="105">
        <v>0.5</v>
      </c>
      <c r="AQ941" s="106" t="s">
        <v>66</v>
      </c>
      <c r="AS941" s="100">
        <f>AVERAGE(AJ$6:AJ941)</f>
        <v>6140.2243589743593</v>
      </c>
      <c r="AT941" s="100">
        <f>AVERAGE(AN$6:AN941)</f>
        <v>2136.2542735042734</v>
      </c>
      <c r="AU941" s="100">
        <f>AVERAGE(AO$6:AO941)</f>
        <v>4003.9700854700855</v>
      </c>
      <c r="AV941" s="6"/>
      <c r="AX941" s="103">
        <v>936</v>
      </c>
      <c r="AY941" s="103">
        <v>3</v>
      </c>
      <c r="AZ941" s="103">
        <v>2</v>
      </c>
      <c r="BA941" s="103">
        <v>2</v>
      </c>
      <c r="BB941" s="104">
        <v>51</v>
      </c>
      <c r="BC941" s="103">
        <v>6</v>
      </c>
      <c r="BD941" s="103">
        <v>8</v>
      </c>
      <c r="BE941" s="104">
        <v>1200</v>
      </c>
      <c r="BF941" s="103">
        <v>5</v>
      </c>
      <c r="BG941" s="104">
        <v>200</v>
      </c>
      <c r="BH941" s="104">
        <v>5400</v>
      </c>
      <c r="BI941" s="104">
        <v>300</v>
      </c>
      <c r="BJ941" s="104">
        <v>0</v>
      </c>
      <c r="BK941" s="104">
        <v>495</v>
      </c>
      <c r="BL941" s="104">
        <v>1545</v>
      </c>
      <c r="BM941" s="104">
        <v>3855</v>
      </c>
      <c r="BN941" s="105">
        <v>0.25</v>
      </c>
      <c r="BO941" s="106" t="str">
        <v>No</v>
      </c>
      <c r="BQ941" s="100">
        <f>AVERAGE(BH$6:BH941)</f>
        <v>7468.1623931623935</v>
      </c>
      <c r="BR941" s="100">
        <f>AVERAGE(BL$6:BL941)</f>
        <v>2076.8279914529912</v>
      </c>
      <c r="BS941" s="100">
        <f>AVERAGE(BM$6:BM941)</f>
        <v>5391.3344017094014</v>
      </c>
      <c r="BT941" s="6"/>
      <c r="BU941" s="103">
        <v>936</v>
      </c>
      <c r="BV941" s="103">
        <v>2</v>
      </c>
      <c r="BW941" s="103">
        <v>4</v>
      </c>
      <c r="BX941" s="103">
        <v>2</v>
      </c>
      <c r="BY941" s="104">
        <v>44</v>
      </c>
      <c r="BZ941" s="103">
        <v>7</v>
      </c>
      <c r="CA941" s="103">
        <v>9</v>
      </c>
      <c r="CB941" s="104">
        <v>800</v>
      </c>
      <c r="CC941" s="103">
        <v>7</v>
      </c>
      <c r="CD941" s="104">
        <v>400</v>
      </c>
      <c r="CE941" s="104">
        <v>6800</v>
      </c>
      <c r="CF941" s="104">
        <v>300</v>
      </c>
      <c r="CG941" s="104">
        <v>0</v>
      </c>
      <c r="CH941" s="104">
        <v>548</v>
      </c>
      <c r="CI941" s="104">
        <v>1898</v>
      </c>
      <c r="CJ941" s="104">
        <v>4902</v>
      </c>
      <c r="CK941" s="105">
        <v>0.35</v>
      </c>
      <c r="CL941" s="106" t="s">
        <v>66</v>
      </c>
      <c r="CN941" s="100">
        <f>AVERAGE(CE$6:CE941)</f>
        <v>7536.9658119658116</v>
      </c>
      <c r="CO941" s="100">
        <f>AVERAGE(CI$6:CI941)</f>
        <v>2087.8557692307691</v>
      </c>
      <c r="CP941" s="100">
        <f>AVERAGE(CJ$6:CJ941)</f>
        <v>5449.110042735043</v>
      </c>
    </row>
    <row r="942" spans="2:94" ht="16" x14ac:dyDescent="0.2">
      <c r="B942" s="103">
        <v>937</v>
      </c>
      <c r="C942" s="103">
        <v>3</v>
      </c>
      <c r="D942" s="103">
        <v>1</v>
      </c>
      <c r="E942" s="103">
        <v>4</v>
      </c>
      <c r="F942" s="104">
        <v>63</v>
      </c>
      <c r="G942" s="103">
        <v>7</v>
      </c>
      <c r="H942" s="103">
        <v>11</v>
      </c>
      <c r="I942" s="104">
        <v>1350</v>
      </c>
      <c r="J942" s="103">
        <v>8</v>
      </c>
      <c r="K942" s="104">
        <v>150</v>
      </c>
      <c r="L942" s="104">
        <v>5100</v>
      </c>
      <c r="M942" s="104">
        <v>500</v>
      </c>
      <c r="N942" s="104">
        <v>0</v>
      </c>
      <c r="O942" s="104">
        <v>744</v>
      </c>
      <c r="P942" s="104">
        <v>2444</v>
      </c>
      <c r="Q942" s="104">
        <v>2656</v>
      </c>
      <c r="R942" s="105">
        <v>0.4</v>
      </c>
      <c r="S942" s="106" t="s">
        <v>66</v>
      </c>
      <c r="U942" s="100">
        <f>AVERAGE(L$6:L942)</f>
        <v>4216.4887940234794</v>
      </c>
      <c r="V942" s="100">
        <f>AVERAGE(P$6:P942)</f>
        <v>1883.4514407684098</v>
      </c>
      <c r="W942" s="100">
        <f>AVERAGE(Q$6:Q942)</f>
        <v>2333.0373532550693</v>
      </c>
      <c r="X942" s="6"/>
      <c r="Z942" s="103">
        <v>937</v>
      </c>
      <c r="AA942" s="103">
        <v>2</v>
      </c>
      <c r="AB942" s="103">
        <v>4</v>
      </c>
      <c r="AC942" s="103">
        <v>3</v>
      </c>
      <c r="AD942" s="104">
        <v>54</v>
      </c>
      <c r="AE942" s="103">
        <v>5</v>
      </c>
      <c r="AF942" s="103">
        <v>8</v>
      </c>
      <c r="AG942" s="104">
        <v>1200</v>
      </c>
      <c r="AH942" s="103">
        <v>6</v>
      </c>
      <c r="AI942" s="104">
        <v>600</v>
      </c>
      <c r="AJ942" s="104">
        <v>5400</v>
      </c>
      <c r="AK942" s="104">
        <v>500</v>
      </c>
      <c r="AL942" s="104">
        <v>0</v>
      </c>
      <c r="AM942" s="104">
        <v>564</v>
      </c>
      <c r="AN942" s="104">
        <v>1964</v>
      </c>
      <c r="AO942" s="104">
        <v>3436</v>
      </c>
      <c r="AP942" s="105">
        <v>0.3</v>
      </c>
      <c r="AQ942" s="106" t="s">
        <v>66</v>
      </c>
      <c r="AS942" s="100">
        <f>AVERAGE(AJ$6:AJ942)</f>
        <v>6139.4343649946641</v>
      </c>
      <c r="AT942" s="100">
        <f>AVERAGE(AN$6:AN942)</f>
        <v>2136.0704375667024</v>
      </c>
      <c r="AU942" s="100">
        <f>AVERAGE(AO$6:AO942)</f>
        <v>4003.3639274279617</v>
      </c>
      <c r="AV942" s="6"/>
      <c r="AX942" s="103">
        <v>937</v>
      </c>
      <c r="AY942" s="103">
        <v>0</v>
      </c>
      <c r="AZ942" s="103">
        <v>4</v>
      </c>
      <c r="BA942" s="103">
        <v>1</v>
      </c>
      <c r="BB942" s="104">
        <v>55</v>
      </c>
      <c r="BC942" s="103">
        <v>9</v>
      </c>
      <c r="BD942" s="103">
        <v>10</v>
      </c>
      <c r="BE942" s="104">
        <v>0</v>
      </c>
      <c r="BF942" s="103">
        <v>10</v>
      </c>
      <c r="BG942" s="104">
        <v>400</v>
      </c>
      <c r="BH942" s="104">
        <v>8400</v>
      </c>
      <c r="BI942" s="104">
        <v>300</v>
      </c>
      <c r="BJ942" s="104">
        <v>0</v>
      </c>
      <c r="BK942" s="104">
        <v>790</v>
      </c>
      <c r="BL942" s="104">
        <v>2590</v>
      </c>
      <c r="BM942" s="104">
        <v>5810</v>
      </c>
      <c r="BN942" s="105">
        <v>0.5</v>
      </c>
      <c r="BO942" s="106" t="str">
        <v>No</v>
      </c>
      <c r="BQ942" s="100">
        <f>AVERAGE(BH$6:BH942)</f>
        <v>7469.1568836712913</v>
      </c>
      <c r="BR942" s="100">
        <f>AVERAGE(BL$6:BL942)</f>
        <v>2077.375667022412</v>
      </c>
      <c r="BS942" s="100">
        <f>AVERAGE(BM$6:BM942)</f>
        <v>5391.7812166488793</v>
      </c>
      <c r="BT942" s="6"/>
      <c r="BU942" s="103">
        <v>937</v>
      </c>
      <c r="BV942" s="103">
        <v>4</v>
      </c>
      <c r="BW942" s="103">
        <v>3</v>
      </c>
      <c r="BX942" s="103">
        <v>0</v>
      </c>
      <c r="BY942" s="104">
        <v>40</v>
      </c>
      <c r="BZ942" s="103">
        <v>7</v>
      </c>
      <c r="CA942" s="103">
        <v>7</v>
      </c>
      <c r="CB942" s="104">
        <v>1600</v>
      </c>
      <c r="CC942" s="103">
        <v>3</v>
      </c>
      <c r="CD942" s="104">
        <v>300</v>
      </c>
      <c r="CE942" s="104">
        <v>4300</v>
      </c>
      <c r="CF942" s="104">
        <v>300</v>
      </c>
      <c r="CG942" s="104">
        <v>0</v>
      </c>
      <c r="CH942" s="104">
        <v>360</v>
      </c>
      <c r="CI942" s="104">
        <v>1110</v>
      </c>
      <c r="CJ942" s="104">
        <v>3190</v>
      </c>
      <c r="CK942" s="105">
        <v>0.15</v>
      </c>
      <c r="CL942" s="106" t="s">
        <v>66</v>
      </c>
      <c r="CN942" s="100">
        <f>AVERAGE(CE$6:CE942)</f>
        <v>7533.5112059765206</v>
      </c>
      <c r="CO942" s="100">
        <f>AVERAGE(CI$6:CI942)</f>
        <v>2086.812166488794</v>
      </c>
      <c r="CP942" s="100">
        <f>AVERAGE(CJ$6:CJ942)</f>
        <v>5446.6990394877266</v>
      </c>
    </row>
    <row r="943" spans="2:94" ht="16" x14ac:dyDescent="0.2">
      <c r="B943" s="103">
        <v>938</v>
      </c>
      <c r="C943" s="103">
        <v>2</v>
      </c>
      <c r="D943" s="103">
        <v>3</v>
      </c>
      <c r="E943" s="103">
        <v>1</v>
      </c>
      <c r="F943" s="104">
        <v>64</v>
      </c>
      <c r="G943" s="103">
        <v>6</v>
      </c>
      <c r="H943" s="103">
        <v>7</v>
      </c>
      <c r="I943" s="104">
        <v>900</v>
      </c>
      <c r="J943" s="103">
        <v>5</v>
      </c>
      <c r="K943" s="104">
        <v>450</v>
      </c>
      <c r="L943" s="104">
        <v>3600</v>
      </c>
      <c r="M943" s="104">
        <v>500</v>
      </c>
      <c r="N943" s="104">
        <v>0</v>
      </c>
      <c r="O943" s="104">
        <v>560</v>
      </c>
      <c r="P943" s="104">
        <v>1810</v>
      </c>
      <c r="Q943" s="104">
        <v>1790</v>
      </c>
      <c r="R943" s="105">
        <v>0.25</v>
      </c>
      <c r="S943" s="106" t="s">
        <v>66</v>
      </c>
      <c r="U943" s="100">
        <f>AVERAGE(L$6:L943)</f>
        <v>4215.831556503198</v>
      </c>
      <c r="V943" s="100">
        <f>AVERAGE(P$6:P943)</f>
        <v>1883.3731343283582</v>
      </c>
      <c r="W943" s="100">
        <f>AVERAGE(Q$6:Q943)</f>
        <v>2332.4584221748401</v>
      </c>
      <c r="X943" s="6"/>
      <c r="Z943" s="103">
        <v>938</v>
      </c>
      <c r="AA943" s="103">
        <v>1</v>
      </c>
      <c r="AB943" s="103">
        <v>2</v>
      </c>
      <c r="AC943" s="103">
        <v>1</v>
      </c>
      <c r="AD943" s="104">
        <v>63</v>
      </c>
      <c r="AE943" s="103">
        <v>8</v>
      </c>
      <c r="AF943" s="103">
        <v>9</v>
      </c>
      <c r="AG943" s="104">
        <v>600</v>
      </c>
      <c r="AH943" s="103">
        <v>8</v>
      </c>
      <c r="AI943" s="104">
        <v>300</v>
      </c>
      <c r="AJ943" s="104">
        <v>5700</v>
      </c>
      <c r="AK943" s="104">
        <v>500</v>
      </c>
      <c r="AL943" s="104">
        <v>0</v>
      </c>
      <c r="AM943" s="104">
        <v>744</v>
      </c>
      <c r="AN943" s="104">
        <v>2444</v>
      </c>
      <c r="AO943" s="104">
        <v>3256</v>
      </c>
      <c r="AP943" s="105">
        <v>0.4</v>
      </c>
      <c r="AQ943" s="106" t="s">
        <v>66</v>
      </c>
      <c r="AS943" s="100">
        <f>AVERAGE(AJ$6:AJ943)</f>
        <v>6138.9658848614072</v>
      </c>
      <c r="AT943" s="100">
        <f>AVERAGE(AN$6:AN943)</f>
        <v>2136.3987206823026</v>
      </c>
      <c r="AU943" s="100">
        <f>AVERAGE(AO$6:AO943)</f>
        <v>4002.5671641791046</v>
      </c>
      <c r="AV943" s="6"/>
      <c r="AX943" s="103">
        <v>938</v>
      </c>
      <c r="AY943" s="103">
        <v>3</v>
      </c>
      <c r="AZ943" s="103">
        <v>2</v>
      </c>
      <c r="BA943" s="103">
        <v>4</v>
      </c>
      <c r="BB943" s="104">
        <v>43</v>
      </c>
      <c r="BC943" s="103">
        <v>6</v>
      </c>
      <c r="BD943" s="103">
        <v>10</v>
      </c>
      <c r="BE943" s="104">
        <v>1200</v>
      </c>
      <c r="BF943" s="103">
        <v>7</v>
      </c>
      <c r="BG943" s="104">
        <v>200</v>
      </c>
      <c r="BH943" s="104">
        <v>7000</v>
      </c>
      <c r="BI943" s="104">
        <v>300</v>
      </c>
      <c r="BJ943" s="104">
        <v>0</v>
      </c>
      <c r="BK943" s="104">
        <v>541</v>
      </c>
      <c r="BL943" s="104">
        <v>1891</v>
      </c>
      <c r="BM943" s="104">
        <v>5109</v>
      </c>
      <c r="BN943" s="105">
        <v>0.35</v>
      </c>
      <c r="BO943" s="106" t="str">
        <v>No</v>
      </c>
      <c r="BQ943" s="100">
        <f>AVERAGE(BH$6:BH943)</f>
        <v>7468.6567164179105</v>
      </c>
      <c r="BR943" s="100">
        <f>AVERAGE(BL$6:BL943)</f>
        <v>2077.1769722814497</v>
      </c>
      <c r="BS943" s="100">
        <f>AVERAGE(BM$6:BM943)</f>
        <v>5391.4797441364608</v>
      </c>
      <c r="BT943" s="6"/>
      <c r="BU943" s="103">
        <v>938</v>
      </c>
      <c r="BV943" s="103">
        <v>2</v>
      </c>
      <c r="BW943" s="103">
        <v>3</v>
      </c>
      <c r="BX943" s="103">
        <v>3</v>
      </c>
      <c r="BY943" s="104">
        <v>80</v>
      </c>
      <c r="BZ943" s="103">
        <v>9</v>
      </c>
      <c r="CA943" s="103">
        <v>12</v>
      </c>
      <c r="CB943" s="104">
        <v>800</v>
      </c>
      <c r="CC943" s="103">
        <v>10</v>
      </c>
      <c r="CD943" s="104">
        <v>300</v>
      </c>
      <c r="CE943" s="104">
        <v>9100</v>
      </c>
      <c r="CF943" s="104">
        <v>300</v>
      </c>
      <c r="CG943" s="104">
        <v>0</v>
      </c>
      <c r="CH943" s="104">
        <v>1040</v>
      </c>
      <c r="CI943" s="104">
        <v>2840</v>
      </c>
      <c r="CJ943" s="104">
        <v>6260</v>
      </c>
      <c r="CK943" s="105">
        <v>0.5</v>
      </c>
      <c r="CL943" s="106" t="s">
        <v>66</v>
      </c>
      <c r="CN943" s="100">
        <f>AVERAGE(CE$6:CE943)</f>
        <v>7535.181236673774</v>
      </c>
      <c r="CO943" s="100">
        <f>AVERAGE(CI$6:CI943)</f>
        <v>2087.6151385927506</v>
      </c>
      <c r="CP943" s="100">
        <f>AVERAGE(CJ$6:CJ943)</f>
        <v>5447.5660980810235</v>
      </c>
    </row>
    <row r="944" spans="2:94" ht="16" x14ac:dyDescent="0.2">
      <c r="B944" s="103">
        <v>939</v>
      </c>
      <c r="C944" s="103">
        <v>3</v>
      </c>
      <c r="D944" s="103">
        <v>3</v>
      </c>
      <c r="E944" s="103">
        <v>4</v>
      </c>
      <c r="F944" s="104">
        <v>74</v>
      </c>
      <c r="G944" s="103">
        <v>7</v>
      </c>
      <c r="H944" s="103">
        <v>11</v>
      </c>
      <c r="I944" s="104">
        <v>1350</v>
      </c>
      <c r="J944" s="103">
        <v>8</v>
      </c>
      <c r="K944" s="104">
        <v>450</v>
      </c>
      <c r="L944" s="104">
        <v>5400</v>
      </c>
      <c r="M944" s="104">
        <v>500</v>
      </c>
      <c r="N944" s="104">
        <v>0</v>
      </c>
      <c r="O944" s="104">
        <v>832</v>
      </c>
      <c r="P944" s="104">
        <v>2532</v>
      </c>
      <c r="Q944" s="104">
        <v>2868</v>
      </c>
      <c r="R944" s="105">
        <v>0.4</v>
      </c>
      <c r="S944" s="106" t="s">
        <v>66</v>
      </c>
      <c r="U944" s="100">
        <f>AVERAGE(L$6:L944)</f>
        <v>4217.0926517571888</v>
      </c>
      <c r="V944" s="100">
        <f>AVERAGE(P$6:P944)</f>
        <v>1884.0638977635783</v>
      </c>
      <c r="W944" s="100">
        <f>AVERAGE(Q$6:Q944)</f>
        <v>2333.0287539936103</v>
      </c>
      <c r="X944" s="6"/>
      <c r="Z944" s="103">
        <v>939</v>
      </c>
      <c r="AA944" s="103">
        <v>4</v>
      </c>
      <c r="AB944" s="103">
        <v>2</v>
      </c>
      <c r="AC944" s="103">
        <v>2</v>
      </c>
      <c r="AD944" s="104">
        <v>37</v>
      </c>
      <c r="AE944" s="103">
        <v>7</v>
      </c>
      <c r="AF944" s="103">
        <v>9</v>
      </c>
      <c r="AG944" s="104">
        <v>2400</v>
      </c>
      <c r="AH944" s="103">
        <v>5</v>
      </c>
      <c r="AI944" s="104">
        <v>300</v>
      </c>
      <c r="AJ944" s="104">
        <v>5700</v>
      </c>
      <c r="AK944" s="104">
        <v>500</v>
      </c>
      <c r="AL944" s="104">
        <v>0</v>
      </c>
      <c r="AM944" s="104">
        <v>425</v>
      </c>
      <c r="AN944" s="104">
        <v>1675</v>
      </c>
      <c r="AO944" s="104">
        <v>4025</v>
      </c>
      <c r="AP944" s="105">
        <v>0.25</v>
      </c>
      <c r="AQ944" s="106" t="s">
        <v>66</v>
      </c>
      <c r="AS944" s="100">
        <f>AVERAGE(AJ$6:AJ944)</f>
        <v>6138.4984025559106</v>
      </c>
      <c r="AT944" s="100">
        <f>AVERAGE(AN$6:AN944)</f>
        <v>2135.9073482428116</v>
      </c>
      <c r="AU944" s="100">
        <f>AVERAGE(AO$6:AO944)</f>
        <v>4002.591054313099</v>
      </c>
      <c r="AV944" s="6"/>
      <c r="AX944" s="103">
        <v>939</v>
      </c>
      <c r="AY944" s="103">
        <v>2</v>
      </c>
      <c r="AZ944" s="103">
        <v>1</v>
      </c>
      <c r="BA944" s="103">
        <v>2</v>
      </c>
      <c r="BB944" s="104">
        <v>35</v>
      </c>
      <c r="BC944" s="103">
        <v>6</v>
      </c>
      <c r="BD944" s="103">
        <v>8</v>
      </c>
      <c r="BE944" s="104">
        <v>800</v>
      </c>
      <c r="BF944" s="103">
        <v>6</v>
      </c>
      <c r="BG944" s="104">
        <v>100</v>
      </c>
      <c r="BH944" s="104">
        <v>5700</v>
      </c>
      <c r="BI944" s="104">
        <v>300</v>
      </c>
      <c r="BJ944" s="104">
        <v>0</v>
      </c>
      <c r="BK944" s="104">
        <v>450</v>
      </c>
      <c r="BL944" s="104">
        <v>1650</v>
      </c>
      <c r="BM944" s="104">
        <v>4050</v>
      </c>
      <c r="BN944" s="105">
        <v>0.3</v>
      </c>
      <c r="BO944" s="106" t="str">
        <v>No</v>
      </c>
      <c r="BQ944" s="100">
        <f>AVERAGE(BH$6:BH944)</f>
        <v>7466.7731629392974</v>
      </c>
      <c r="BR944" s="100">
        <f>AVERAGE(BL$6:BL944)</f>
        <v>2076.7220447284344</v>
      </c>
      <c r="BS944" s="100">
        <f>AVERAGE(BM$6:BM944)</f>
        <v>5390.051118210863</v>
      </c>
      <c r="BT944" s="6"/>
      <c r="BU944" s="103">
        <v>939</v>
      </c>
      <c r="BV944" s="103">
        <v>2</v>
      </c>
      <c r="BW944" s="103">
        <v>3</v>
      </c>
      <c r="BX944" s="103">
        <v>2</v>
      </c>
      <c r="BY944" s="104">
        <v>57</v>
      </c>
      <c r="BZ944" s="103">
        <v>11</v>
      </c>
      <c r="CA944" s="103">
        <v>13</v>
      </c>
      <c r="CB944" s="104">
        <v>800</v>
      </c>
      <c r="CC944" s="103">
        <v>11</v>
      </c>
      <c r="CD944" s="104">
        <v>300</v>
      </c>
      <c r="CE944" s="104">
        <v>9900</v>
      </c>
      <c r="CF944" s="104">
        <v>300</v>
      </c>
      <c r="CG944" s="104">
        <v>0</v>
      </c>
      <c r="CH944" s="104">
        <v>867</v>
      </c>
      <c r="CI944" s="104">
        <v>2817</v>
      </c>
      <c r="CJ944" s="104">
        <v>7083</v>
      </c>
      <c r="CK944" s="105">
        <v>0.55000000000000004</v>
      </c>
      <c r="CL944" s="106" t="s">
        <v>66</v>
      </c>
      <c r="CN944" s="100">
        <f>AVERAGE(CE$6:CE944)</f>
        <v>7537.6996805111821</v>
      </c>
      <c r="CO944" s="100">
        <f>AVERAGE(CI$6:CI944)</f>
        <v>2088.3919062832802</v>
      </c>
      <c r="CP944" s="100">
        <f>AVERAGE(CJ$6:CJ944)</f>
        <v>5449.307774227902</v>
      </c>
    </row>
    <row r="945" spans="2:94" ht="16" x14ac:dyDescent="0.2">
      <c r="B945" s="103">
        <v>940</v>
      </c>
      <c r="C945" s="103">
        <v>0</v>
      </c>
      <c r="D945" s="103">
        <v>2</v>
      </c>
      <c r="E945" s="103">
        <v>1</v>
      </c>
      <c r="F945" s="104">
        <v>22</v>
      </c>
      <c r="G945" s="103">
        <v>5</v>
      </c>
      <c r="H945" s="103">
        <v>6</v>
      </c>
      <c r="I945" s="104">
        <v>0</v>
      </c>
      <c r="J945" s="103">
        <v>6</v>
      </c>
      <c r="K945" s="104">
        <v>300</v>
      </c>
      <c r="L945" s="104">
        <v>3000</v>
      </c>
      <c r="M945" s="104">
        <v>500</v>
      </c>
      <c r="N945" s="104">
        <v>0</v>
      </c>
      <c r="O945" s="104">
        <v>372</v>
      </c>
      <c r="P945" s="104">
        <v>1772</v>
      </c>
      <c r="Q945" s="104">
        <v>1228</v>
      </c>
      <c r="R945" s="105">
        <v>0.3</v>
      </c>
      <c r="S945" s="106" t="s">
        <v>66</v>
      </c>
      <c r="U945" s="100">
        <f>AVERAGE(L$6:L945)</f>
        <v>4215.7978723404258</v>
      </c>
      <c r="V945" s="100">
        <f>AVERAGE(P$6:P945)</f>
        <v>1883.9446808510638</v>
      </c>
      <c r="W945" s="100">
        <f>AVERAGE(Q$6:Q945)</f>
        <v>2331.8531914893615</v>
      </c>
      <c r="X945" s="6"/>
      <c r="Z945" s="103">
        <v>940</v>
      </c>
      <c r="AA945" s="103">
        <v>3</v>
      </c>
      <c r="AB945" s="103">
        <v>3</v>
      </c>
      <c r="AC945" s="103">
        <v>3</v>
      </c>
      <c r="AD945" s="104">
        <v>58</v>
      </c>
      <c r="AE945" s="103">
        <v>5</v>
      </c>
      <c r="AF945" s="103">
        <v>8</v>
      </c>
      <c r="AG945" s="104">
        <v>1800</v>
      </c>
      <c r="AH945" s="103">
        <v>5</v>
      </c>
      <c r="AI945" s="104">
        <v>450</v>
      </c>
      <c r="AJ945" s="104">
        <v>5250</v>
      </c>
      <c r="AK945" s="104">
        <v>500</v>
      </c>
      <c r="AL945" s="104">
        <v>0</v>
      </c>
      <c r="AM945" s="104">
        <v>530</v>
      </c>
      <c r="AN945" s="104">
        <v>1780</v>
      </c>
      <c r="AO945" s="104">
        <v>3470</v>
      </c>
      <c r="AP945" s="105">
        <v>0.25</v>
      </c>
      <c r="AQ945" s="106" t="s">
        <v>66</v>
      </c>
      <c r="AS945" s="100">
        <f>AVERAGE(AJ$6:AJ945)</f>
        <v>6137.5531914893618</v>
      </c>
      <c r="AT945" s="100">
        <f>AVERAGE(AN$6:AN945)</f>
        <v>2135.5287234042553</v>
      </c>
      <c r="AU945" s="100">
        <f>AVERAGE(AO$6:AO945)</f>
        <v>4002.0244680851065</v>
      </c>
      <c r="AV945" s="6"/>
      <c r="AX945" s="103">
        <v>940</v>
      </c>
      <c r="AY945" s="103">
        <v>2</v>
      </c>
      <c r="AZ945" s="103">
        <v>3</v>
      </c>
      <c r="BA945" s="103">
        <v>3</v>
      </c>
      <c r="BB945" s="104">
        <v>48</v>
      </c>
      <c r="BC945" s="103">
        <v>10</v>
      </c>
      <c r="BD945" s="103">
        <v>13</v>
      </c>
      <c r="BE945" s="104">
        <v>800</v>
      </c>
      <c r="BF945" s="103">
        <v>11</v>
      </c>
      <c r="BG945" s="104">
        <v>300</v>
      </c>
      <c r="BH945" s="104">
        <v>9900</v>
      </c>
      <c r="BI945" s="104">
        <v>300</v>
      </c>
      <c r="BJ945" s="104">
        <v>0</v>
      </c>
      <c r="BK945" s="104">
        <v>768</v>
      </c>
      <c r="BL945" s="104">
        <v>2718</v>
      </c>
      <c r="BM945" s="104">
        <v>7182</v>
      </c>
      <c r="BN945" s="105">
        <v>0.55000000000000004</v>
      </c>
      <c r="BO945" s="106" t="str">
        <v>No</v>
      </c>
      <c r="BQ945" s="100">
        <f>AVERAGE(BH$6:BH945)</f>
        <v>7469.3617021276596</v>
      </c>
      <c r="BR945" s="100">
        <f>AVERAGE(BL$6:BL945)</f>
        <v>2077.4042553191489</v>
      </c>
      <c r="BS945" s="100">
        <f>AVERAGE(BM$6:BM945)</f>
        <v>5391.9574468085102</v>
      </c>
      <c r="BT945" s="6"/>
      <c r="BU945" s="103">
        <v>940</v>
      </c>
      <c r="BV945" s="103">
        <v>2</v>
      </c>
      <c r="BW945" s="103">
        <v>3</v>
      </c>
      <c r="BX945" s="103">
        <v>2</v>
      </c>
      <c r="BY945" s="104">
        <v>45</v>
      </c>
      <c r="BZ945" s="103">
        <v>7</v>
      </c>
      <c r="CA945" s="103">
        <v>9</v>
      </c>
      <c r="CB945" s="104">
        <v>800</v>
      </c>
      <c r="CC945" s="103">
        <v>7</v>
      </c>
      <c r="CD945" s="104">
        <v>300</v>
      </c>
      <c r="CE945" s="104">
        <v>6700</v>
      </c>
      <c r="CF945" s="104">
        <v>300</v>
      </c>
      <c r="CG945" s="104">
        <v>0</v>
      </c>
      <c r="CH945" s="104">
        <v>555</v>
      </c>
      <c r="CI945" s="104">
        <v>1905</v>
      </c>
      <c r="CJ945" s="104">
        <v>4795</v>
      </c>
      <c r="CK945" s="105">
        <v>0.35</v>
      </c>
      <c r="CL945" s="106" t="s">
        <v>66</v>
      </c>
      <c r="CN945" s="100">
        <f>AVERAGE(CE$6:CE945)</f>
        <v>7536.8085106382978</v>
      </c>
      <c r="CO945" s="100">
        <f>AVERAGE(CI$6:CI945)</f>
        <v>2088.1968085106382</v>
      </c>
      <c r="CP945" s="100">
        <f>AVERAGE(CJ$6:CJ945)</f>
        <v>5448.6117021276596</v>
      </c>
    </row>
    <row r="946" spans="2:94" ht="16" x14ac:dyDescent="0.2">
      <c r="B946" s="103">
        <v>941</v>
      </c>
      <c r="C946" s="103">
        <v>1</v>
      </c>
      <c r="D946" s="103">
        <v>4</v>
      </c>
      <c r="E946" s="103">
        <v>1</v>
      </c>
      <c r="F946" s="104">
        <v>51</v>
      </c>
      <c r="G946" s="103">
        <v>6</v>
      </c>
      <c r="H946" s="103">
        <v>7</v>
      </c>
      <c r="I946" s="104">
        <v>450</v>
      </c>
      <c r="J946" s="103">
        <v>6</v>
      </c>
      <c r="K946" s="104">
        <v>600</v>
      </c>
      <c r="L946" s="104">
        <v>3750</v>
      </c>
      <c r="M946" s="104">
        <v>500</v>
      </c>
      <c r="N946" s="104">
        <v>0</v>
      </c>
      <c r="O946" s="104">
        <v>546</v>
      </c>
      <c r="P946" s="104">
        <v>1946</v>
      </c>
      <c r="Q946" s="104">
        <v>1804</v>
      </c>
      <c r="R946" s="105">
        <v>0.3</v>
      </c>
      <c r="S946" s="106" t="s">
        <v>66</v>
      </c>
      <c r="U946" s="100">
        <f>AVERAGE(L$6:L946)</f>
        <v>4215.3028692879916</v>
      </c>
      <c r="V946" s="100">
        <f>AVERAGE(P$6:P946)</f>
        <v>1884.0106269925611</v>
      </c>
      <c r="W946" s="100">
        <f>AVERAGE(Q$6:Q946)</f>
        <v>2331.2922422954302</v>
      </c>
      <c r="X946" s="6"/>
      <c r="Z946" s="103">
        <v>941</v>
      </c>
      <c r="AA946" s="103">
        <v>1</v>
      </c>
      <c r="AB946" s="103">
        <v>2</v>
      </c>
      <c r="AC946" s="103">
        <v>2</v>
      </c>
      <c r="AD946" s="104">
        <v>32</v>
      </c>
      <c r="AE946" s="103">
        <v>6</v>
      </c>
      <c r="AF946" s="103">
        <v>8</v>
      </c>
      <c r="AG946" s="104">
        <v>600</v>
      </c>
      <c r="AH946" s="103">
        <v>7</v>
      </c>
      <c r="AI946" s="104">
        <v>300</v>
      </c>
      <c r="AJ946" s="104">
        <v>5100</v>
      </c>
      <c r="AK946" s="104">
        <v>500</v>
      </c>
      <c r="AL946" s="104">
        <v>0</v>
      </c>
      <c r="AM946" s="104">
        <v>464</v>
      </c>
      <c r="AN946" s="104">
        <v>2014</v>
      </c>
      <c r="AO946" s="104">
        <v>3086</v>
      </c>
      <c r="AP946" s="105">
        <v>0.35</v>
      </c>
      <c r="AQ946" s="106" t="s">
        <v>66</v>
      </c>
      <c r="AS946" s="100">
        <f>AVERAGE(AJ$6:AJ946)</f>
        <v>6136.4505844845908</v>
      </c>
      <c r="AT946" s="100">
        <f>AVERAGE(AN$6:AN946)</f>
        <v>2135.3995749202977</v>
      </c>
      <c r="AU946" s="100">
        <f>AVERAGE(AO$6:AO946)</f>
        <v>4001.0510095642935</v>
      </c>
      <c r="AV946" s="6"/>
      <c r="AX946" s="103">
        <v>941</v>
      </c>
      <c r="AY946" s="103">
        <v>5</v>
      </c>
      <c r="AZ946" s="103">
        <v>3</v>
      </c>
      <c r="BA946" s="103">
        <v>2</v>
      </c>
      <c r="BB946" s="104">
        <v>38</v>
      </c>
      <c r="BC946" s="103">
        <v>7</v>
      </c>
      <c r="BD946" s="103">
        <v>9</v>
      </c>
      <c r="BE946" s="104">
        <v>2000</v>
      </c>
      <c r="BF946" s="103">
        <v>4</v>
      </c>
      <c r="BG946" s="104">
        <v>300</v>
      </c>
      <c r="BH946" s="104">
        <v>5500</v>
      </c>
      <c r="BI946" s="104">
        <v>300</v>
      </c>
      <c r="BJ946" s="104">
        <v>0</v>
      </c>
      <c r="BK946" s="104">
        <v>392</v>
      </c>
      <c r="BL946" s="104">
        <v>1292</v>
      </c>
      <c r="BM946" s="104">
        <v>4208</v>
      </c>
      <c r="BN946" s="105">
        <v>0.2</v>
      </c>
      <c r="BO946" s="106" t="str">
        <v>No</v>
      </c>
      <c r="BQ946" s="100">
        <f>AVERAGE(BH$6:BH946)</f>
        <v>7467.2688629117956</v>
      </c>
      <c r="BR946" s="100">
        <f>AVERAGE(BL$6:BL946)</f>
        <v>2076.5696068012753</v>
      </c>
      <c r="BS946" s="100">
        <f>AVERAGE(BM$6:BM946)</f>
        <v>5390.6992561105208</v>
      </c>
      <c r="BT946" s="6"/>
      <c r="BU946" s="103">
        <v>941</v>
      </c>
      <c r="BV946" s="103">
        <v>3</v>
      </c>
      <c r="BW946" s="103">
        <v>2</v>
      </c>
      <c r="BX946" s="103">
        <v>2</v>
      </c>
      <c r="BY946" s="104">
        <v>67</v>
      </c>
      <c r="BZ946" s="103">
        <v>6</v>
      </c>
      <c r="CA946" s="103">
        <v>8</v>
      </c>
      <c r="CB946" s="104">
        <v>1200</v>
      </c>
      <c r="CC946" s="103">
        <v>5</v>
      </c>
      <c r="CD946" s="104">
        <v>200</v>
      </c>
      <c r="CE946" s="104">
        <v>5400</v>
      </c>
      <c r="CF946" s="104">
        <v>300</v>
      </c>
      <c r="CG946" s="104">
        <v>0</v>
      </c>
      <c r="CH946" s="104">
        <v>575</v>
      </c>
      <c r="CI946" s="104">
        <v>1625</v>
      </c>
      <c r="CJ946" s="104">
        <v>3775</v>
      </c>
      <c r="CK946" s="105">
        <v>0.25</v>
      </c>
      <c r="CL946" s="106" t="s">
        <v>66</v>
      </c>
      <c r="CN946" s="100">
        <f>AVERAGE(CE$6:CE946)</f>
        <v>7534.5377258235922</v>
      </c>
      <c r="CO946" s="100">
        <f>AVERAGE(CI$6:CI946)</f>
        <v>2087.7045696068012</v>
      </c>
      <c r="CP946" s="100">
        <f>AVERAGE(CJ$6:CJ946)</f>
        <v>5446.8331562167905</v>
      </c>
    </row>
    <row r="947" spans="2:94" ht="16" x14ac:dyDescent="0.2">
      <c r="B947" s="103">
        <v>942</v>
      </c>
      <c r="C947" s="103">
        <v>0</v>
      </c>
      <c r="D947" s="103">
        <v>2</v>
      </c>
      <c r="E947" s="103">
        <v>3</v>
      </c>
      <c r="F947" s="104">
        <v>24</v>
      </c>
      <c r="G947" s="103">
        <v>6</v>
      </c>
      <c r="H947" s="103">
        <v>9</v>
      </c>
      <c r="I947" s="104">
        <v>0</v>
      </c>
      <c r="J947" s="103">
        <v>9</v>
      </c>
      <c r="K947" s="104">
        <v>300</v>
      </c>
      <c r="L947" s="104">
        <v>4350</v>
      </c>
      <c r="M947" s="104">
        <v>500</v>
      </c>
      <c r="N947" s="104">
        <v>0</v>
      </c>
      <c r="O947" s="104">
        <v>456</v>
      </c>
      <c r="P947" s="104">
        <v>2306</v>
      </c>
      <c r="Q947" s="104">
        <v>2044</v>
      </c>
      <c r="R947" s="105">
        <v>0.45</v>
      </c>
      <c r="S947" s="106" t="s">
        <v>66</v>
      </c>
      <c r="U947" s="100">
        <f>AVERAGE(L$6:L947)</f>
        <v>4215.4458598726114</v>
      </c>
      <c r="V947" s="100">
        <f>AVERAGE(P$6:P947)</f>
        <v>1884.4585987261146</v>
      </c>
      <c r="W947" s="100">
        <f>AVERAGE(Q$6:Q947)</f>
        <v>2330.9872611464966</v>
      </c>
      <c r="X947" s="6"/>
      <c r="Z947" s="103">
        <v>942</v>
      </c>
      <c r="AA947" s="103">
        <v>2</v>
      </c>
      <c r="AB947" s="103">
        <v>1</v>
      </c>
      <c r="AC947" s="103">
        <v>3</v>
      </c>
      <c r="AD947" s="104">
        <v>38</v>
      </c>
      <c r="AE947" s="103">
        <v>7</v>
      </c>
      <c r="AF947" s="103">
        <v>10</v>
      </c>
      <c r="AG947" s="104">
        <v>1200</v>
      </c>
      <c r="AH947" s="103">
        <v>8</v>
      </c>
      <c r="AI947" s="104">
        <v>150</v>
      </c>
      <c r="AJ947" s="104">
        <v>6150</v>
      </c>
      <c r="AK947" s="104">
        <v>500</v>
      </c>
      <c r="AL947" s="104">
        <v>0</v>
      </c>
      <c r="AM947" s="104">
        <v>544</v>
      </c>
      <c r="AN947" s="104">
        <v>2244</v>
      </c>
      <c r="AO947" s="104">
        <v>3906</v>
      </c>
      <c r="AP947" s="105">
        <v>0.4</v>
      </c>
      <c r="AQ947" s="106" t="s">
        <v>66</v>
      </c>
      <c r="AS947" s="100">
        <f>AVERAGE(AJ$6:AJ947)</f>
        <v>6136.4649681528663</v>
      </c>
      <c r="AT947" s="100">
        <f>AVERAGE(AN$6:AN947)</f>
        <v>2135.5148619957536</v>
      </c>
      <c r="AU947" s="100">
        <f>AVERAGE(AO$6:AO947)</f>
        <v>4000.9501061571127</v>
      </c>
      <c r="AV947" s="6"/>
      <c r="AX947" s="103">
        <v>942</v>
      </c>
      <c r="AY947" s="103">
        <v>1</v>
      </c>
      <c r="AZ947" s="103">
        <v>3</v>
      </c>
      <c r="BA947" s="103">
        <v>4</v>
      </c>
      <c r="BB947" s="104">
        <v>63</v>
      </c>
      <c r="BC947" s="103">
        <v>9</v>
      </c>
      <c r="BD947" s="103">
        <v>13</v>
      </c>
      <c r="BE947" s="104">
        <v>400</v>
      </c>
      <c r="BF947" s="103">
        <v>12</v>
      </c>
      <c r="BG947" s="104">
        <v>300</v>
      </c>
      <c r="BH947" s="104">
        <v>10300</v>
      </c>
      <c r="BI947" s="104">
        <v>300</v>
      </c>
      <c r="BJ947" s="104">
        <v>0</v>
      </c>
      <c r="BK947" s="104">
        <v>996</v>
      </c>
      <c r="BL947" s="104">
        <v>3096</v>
      </c>
      <c r="BM947" s="104">
        <v>7204</v>
      </c>
      <c r="BN947" s="105">
        <v>0.6</v>
      </c>
      <c r="BO947" s="106" t="str">
        <v>No</v>
      </c>
      <c r="BQ947" s="100">
        <f>AVERAGE(BH$6:BH947)</f>
        <v>7470.2760084925694</v>
      </c>
      <c r="BR947" s="100">
        <f>AVERAGE(BL$6:BL947)</f>
        <v>2077.651804670913</v>
      </c>
      <c r="BS947" s="100">
        <f>AVERAGE(BM$6:BM947)</f>
        <v>5392.624203821656</v>
      </c>
      <c r="BT947" s="6"/>
      <c r="BU947" s="103">
        <v>942</v>
      </c>
      <c r="BV947" s="103">
        <v>2</v>
      </c>
      <c r="BW947" s="103">
        <v>5</v>
      </c>
      <c r="BX947" s="103">
        <v>1</v>
      </c>
      <c r="BY947" s="104">
        <v>51</v>
      </c>
      <c r="BZ947" s="103">
        <v>10</v>
      </c>
      <c r="CA947" s="103">
        <v>11</v>
      </c>
      <c r="CB947" s="104">
        <v>800</v>
      </c>
      <c r="CC947" s="103">
        <v>9</v>
      </c>
      <c r="CD947" s="104">
        <v>500</v>
      </c>
      <c r="CE947" s="104">
        <v>8500</v>
      </c>
      <c r="CF947" s="104">
        <v>300</v>
      </c>
      <c r="CG947" s="104">
        <v>0</v>
      </c>
      <c r="CH947" s="104">
        <v>699</v>
      </c>
      <c r="CI947" s="104">
        <v>2349</v>
      </c>
      <c r="CJ947" s="104">
        <v>6151</v>
      </c>
      <c r="CK947" s="105">
        <v>0.45</v>
      </c>
      <c r="CL947" s="106" t="s">
        <v>66</v>
      </c>
      <c r="CN947" s="100">
        <f>AVERAGE(CE$6:CE947)</f>
        <v>7535.5626326963902</v>
      </c>
      <c r="CO947" s="100">
        <f>AVERAGE(CI$6:CI947)</f>
        <v>2087.9819532908705</v>
      </c>
      <c r="CP947" s="100">
        <f>AVERAGE(CJ$6:CJ947)</f>
        <v>5447.5806794055197</v>
      </c>
    </row>
    <row r="948" spans="2:94" ht="16" x14ac:dyDescent="0.2">
      <c r="B948" s="103">
        <v>943</v>
      </c>
      <c r="C948" s="103">
        <v>0</v>
      </c>
      <c r="D948" s="103">
        <v>4</v>
      </c>
      <c r="E948" s="103">
        <v>3</v>
      </c>
      <c r="F948" s="104">
        <v>35</v>
      </c>
      <c r="G948" s="103">
        <v>5</v>
      </c>
      <c r="H948" s="103">
        <v>8</v>
      </c>
      <c r="I948" s="104">
        <v>0</v>
      </c>
      <c r="J948" s="103">
        <v>8</v>
      </c>
      <c r="K948" s="104">
        <v>600</v>
      </c>
      <c r="L948" s="104">
        <v>4200</v>
      </c>
      <c r="M948" s="104">
        <v>500</v>
      </c>
      <c r="N948" s="104">
        <v>0</v>
      </c>
      <c r="O948" s="104">
        <v>520</v>
      </c>
      <c r="P948" s="104">
        <v>2220</v>
      </c>
      <c r="Q948" s="104">
        <v>1980</v>
      </c>
      <c r="R948" s="105">
        <v>0.4</v>
      </c>
      <c r="S948" s="106" t="s">
        <v>66</v>
      </c>
      <c r="U948" s="100">
        <f>AVERAGE(L$6:L948)</f>
        <v>4215.4294803817602</v>
      </c>
      <c r="V948" s="100">
        <f>AVERAGE(P$6:P948)</f>
        <v>1884.814422057264</v>
      </c>
      <c r="W948" s="100">
        <f>AVERAGE(Q$6:Q948)</f>
        <v>2330.6150583244962</v>
      </c>
      <c r="X948" s="6"/>
      <c r="Z948" s="103">
        <v>943</v>
      </c>
      <c r="AA948" s="103">
        <v>5</v>
      </c>
      <c r="AB948" s="103">
        <v>3</v>
      </c>
      <c r="AC948" s="103">
        <v>3</v>
      </c>
      <c r="AD948" s="104">
        <v>70</v>
      </c>
      <c r="AE948" s="103">
        <v>6</v>
      </c>
      <c r="AF948" s="103">
        <v>9</v>
      </c>
      <c r="AG948" s="104">
        <v>3000</v>
      </c>
      <c r="AH948" s="103">
        <v>4</v>
      </c>
      <c r="AI948" s="104">
        <v>450</v>
      </c>
      <c r="AJ948" s="104">
        <v>5850</v>
      </c>
      <c r="AK948" s="104">
        <v>500</v>
      </c>
      <c r="AL948" s="104">
        <v>0</v>
      </c>
      <c r="AM948" s="104">
        <v>520</v>
      </c>
      <c r="AN948" s="104">
        <v>1620</v>
      </c>
      <c r="AO948" s="104">
        <v>4230</v>
      </c>
      <c r="AP948" s="105">
        <v>0.2</v>
      </c>
      <c r="AQ948" s="106" t="s">
        <v>66</v>
      </c>
      <c r="AS948" s="100">
        <f>AVERAGE(AJ$6:AJ948)</f>
        <v>6136.1611876988336</v>
      </c>
      <c r="AT948" s="100">
        <f>AVERAGE(AN$6:AN948)</f>
        <v>2134.968186638388</v>
      </c>
      <c r="AU948" s="100">
        <f>AVERAGE(AO$6:AO948)</f>
        <v>4001.1930010604456</v>
      </c>
      <c r="AV948" s="6"/>
      <c r="AX948" s="103">
        <v>943</v>
      </c>
      <c r="AY948" s="103">
        <v>4</v>
      </c>
      <c r="AZ948" s="103">
        <v>3</v>
      </c>
      <c r="BA948" s="103">
        <v>5</v>
      </c>
      <c r="BB948" s="104">
        <v>28</v>
      </c>
      <c r="BC948" s="103">
        <v>6</v>
      </c>
      <c r="BD948" s="103">
        <v>11</v>
      </c>
      <c r="BE948" s="104">
        <v>1600</v>
      </c>
      <c r="BF948" s="103">
        <v>7</v>
      </c>
      <c r="BG948" s="104">
        <v>300</v>
      </c>
      <c r="BH948" s="104">
        <v>7500</v>
      </c>
      <c r="BI948" s="104">
        <v>300</v>
      </c>
      <c r="BJ948" s="104">
        <v>0</v>
      </c>
      <c r="BK948" s="104">
        <v>436</v>
      </c>
      <c r="BL948" s="104">
        <v>1786</v>
      </c>
      <c r="BM948" s="104">
        <v>5714</v>
      </c>
      <c r="BN948" s="105">
        <v>0.35</v>
      </c>
      <c r="BO948" s="106" t="str">
        <v>No</v>
      </c>
      <c r="BQ948" s="100">
        <f>AVERAGE(BH$6:BH948)</f>
        <v>7470.3075291622481</v>
      </c>
      <c r="BR948" s="100">
        <f>AVERAGE(BL$6:BL948)</f>
        <v>2077.3425238600212</v>
      </c>
      <c r="BS948" s="100">
        <f>AVERAGE(BM$6:BM948)</f>
        <v>5392.9650053022269</v>
      </c>
      <c r="BT948" s="6"/>
      <c r="BU948" s="103">
        <v>943</v>
      </c>
      <c r="BV948" s="103">
        <v>2</v>
      </c>
      <c r="BW948" s="103">
        <v>4</v>
      </c>
      <c r="BX948" s="103">
        <v>2</v>
      </c>
      <c r="BY948" s="104">
        <v>65</v>
      </c>
      <c r="BZ948" s="103">
        <v>7</v>
      </c>
      <c r="CA948" s="103">
        <v>9</v>
      </c>
      <c r="CB948" s="104">
        <v>800</v>
      </c>
      <c r="CC948" s="103">
        <v>7</v>
      </c>
      <c r="CD948" s="104">
        <v>400</v>
      </c>
      <c r="CE948" s="104">
        <v>6800</v>
      </c>
      <c r="CF948" s="104">
        <v>300</v>
      </c>
      <c r="CG948" s="104">
        <v>0</v>
      </c>
      <c r="CH948" s="104">
        <v>695</v>
      </c>
      <c r="CI948" s="104">
        <v>2045</v>
      </c>
      <c r="CJ948" s="104">
        <v>4755</v>
      </c>
      <c r="CK948" s="105">
        <v>0.35</v>
      </c>
      <c r="CL948" s="106" t="s">
        <v>66</v>
      </c>
      <c r="CN948" s="100">
        <f>AVERAGE(CE$6:CE948)</f>
        <v>7534.782608695652</v>
      </c>
      <c r="CO948" s="100">
        <f>AVERAGE(CI$6:CI948)</f>
        <v>2087.9363732767761</v>
      </c>
      <c r="CP948" s="100">
        <f>AVERAGE(CJ$6:CJ948)</f>
        <v>5446.8462354188759</v>
      </c>
    </row>
    <row r="949" spans="2:94" ht="16" x14ac:dyDescent="0.2">
      <c r="B949" s="103">
        <v>944</v>
      </c>
      <c r="C949" s="103">
        <v>2</v>
      </c>
      <c r="D949" s="103">
        <v>1</v>
      </c>
      <c r="E949" s="103">
        <v>4</v>
      </c>
      <c r="F949" s="104">
        <v>64</v>
      </c>
      <c r="G949" s="103">
        <v>6</v>
      </c>
      <c r="H949" s="103">
        <v>10</v>
      </c>
      <c r="I949" s="104">
        <v>900</v>
      </c>
      <c r="J949" s="103">
        <v>8</v>
      </c>
      <c r="K949" s="104">
        <v>150</v>
      </c>
      <c r="L949" s="104">
        <v>4650</v>
      </c>
      <c r="M949" s="104">
        <v>500</v>
      </c>
      <c r="N949" s="104">
        <v>0</v>
      </c>
      <c r="O949" s="104">
        <v>752</v>
      </c>
      <c r="P949" s="104">
        <v>2452</v>
      </c>
      <c r="Q949" s="104">
        <v>2198</v>
      </c>
      <c r="R949" s="105">
        <v>0.4</v>
      </c>
      <c r="S949" s="106" t="s">
        <v>66</v>
      </c>
      <c r="U949" s="100">
        <f>AVERAGE(L$6:L949)</f>
        <v>4215.8898305084749</v>
      </c>
      <c r="V949" s="100">
        <f>AVERAGE(P$6:P949)</f>
        <v>1885.4152542372881</v>
      </c>
      <c r="W949" s="100">
        <f>AVERAGE(Q$6:Q949)</f>
        <v>2330.4745762711864</v>
      </c>
      <c r="X949" s="6"/>
      <c r="Z949" s="103">
        <v>944</v>
      </c>
      <c r="AA949" s="103">
        <v>0</v>
      </c>
      <c r="AB949" s="103">
        <v>0</v>
      </c>
      <c r="AC949" s="103">
        <v>1</v>
      </c>
      <c r="AD949" s="104">
        <v>32</v>
      </c>
      <c r="AE949" s="103">
        <v>10</v>
      </c>
      <c r="AF949" s="103">
        <v>11</v>
      </c>
      <c r="AG949" s="104">
        <v>0</v>
      </c>
      <c r="AH949" s="103">
        <v>11</v>
      </c>
      <c r="AI949" s="104">
        <v>0</v>
      </c>
      <c r="AJ949" s="104">
        <v>6600</v>
      </c>
      <c r="AK949" s="104">
        <v>500</v>
      </c>
      <c r="AL949" s="104">
        <v>0</v>
      </c>
      <c r="AM949" s="104">
        <v>592</v>
      </c>
      <c r="AN949" s="104">
        <v>2742</v>
      </c>
      <c r="AO949" s="104">
        <v>3858</v>
      </c>
      <c r="AP949" s="105">
        <v>0.55000000000000004</v>
      </c>
      <c r="AQ949" s="106" t="s">
        <v>66</v>
      </c>
      <c r="AS949" s="100">
        <f>AVERAGE(AJ$6:AJ949)</f>
        <v>6136.6525423728817</v>
      </c>
      <c r="AT949" s="100">
        <f>AVERAGE(AN$6:AN949)</f>
        <v>2135.6112288135591</v>
      </c>
      <c r="AU949" s="100">
        <f>AVERAGE(AO$6:AO949)</f>
        <v>4001.0413135593221</v>
      </c>
      <c r="AV949" s="6"/>
      <c r="AX949" s="103">
        <v>944</v>
      </c>
      <c r="AY949" s="103">
        <v>3</v>
      </c>
      <c r="AZ949" s="103">
        <v>2</v>
      </c>
      <c r="BA949" s="103">
        <v>3</v>
      </c>
      <c r="BB949" s="104">
        <v>42</v>
      </c>
      <c r="BC949" s="103">
        <v>7</v>
      </c>
      <c r="BD949" s="103">
        <v>10</v>
      </c>
      <c r="BE949" s="104">
        <v>1200</v>
      </c>
      <c r="BF949" s="103">
        <v>7</v>
      </c>
      <c r="BG949" s="104">
        <v>200</v>
      </c>
      <c r="BH949" s="104">
        <v>7000</v>
      </c>
      <c r="BI949" s="104">
        <v>300</v>
      </c>
      <c r="BJ949" s="104">
        <v>0</v>
      </c>
      <c r="BK949" s="104">
        <v>534</v>
      </c>
      <c r="BL949" s="104">
        <v>1884</v>
      </c>
      <c r="BM949" s="104">
        <v>5116</v>
      </c>
      <c r="BN949" s="105">
        <v>0.35</v>
      </c>
      <c r="BO949" s="106" t="str">
        <v>No</v>
      </c>
      <c r="BQ949" s="100">
        <f>AVERAGE(BH$6:BH949)</f>
        <v>7469.8093220338988</v>
      </c>
      <c r="BR949" s="100">
        <f>AVERAGE(BL$6:BL949)</f>
        <v>2077.1377118644068</v>
      </c>
      <c r="BS949" s="100">
        <f>AVERAGE(BM$6:BM949)</f>
        <v>5392.6716101694919</v>
      </c>
      <c r="BT949" s="6"/>
      <c r="BU949" s="103">
        <v>944</v>
      </c>
      <c r="BV949" s="103">
        <v>4</v>
      </c>
      <c r="BW949" s="103">
        <v>3</v>
      </c>
      <c r="BX949" s="103">
        <v>0</v>
      </c>
      <c r="BY949" s="104">
        <v>55</v>
      </c>
      <c r="BZ949" s="103">
        <v>8</v>
      </c>
      <c r="CA949" s="103">
        <v>8</v>
      </c>
      <c r="CB949" s="104">
        <v>1600</v>
      </c>
      <c r="CC949" s="103">
        <v>4</v>
      </c>
      <c r="CD949" s="104">
        <v>300</v>
      </c>
      <c r="CE949" s="104">
        <v>5100</v>
      </c>
      <c r="CF949" s="104">
        <v>300</v>
      </c>
      <c r="CG949" s="104">
        <v>0</v>
      </c>
      <c r="CH949" s="104">
        <v>460</v>
      </c>
      <c r="CI949" s="104">
        <v>1360</v>
      </c>
      <c r="CJ949" s="104">
        <v>3740</v>
      </c>
      <c r="CK949" s="105">
        <v>0.2</v>
      </c>
      <c r="CL949" s="106" t="s">
        <v>66</v>
      </c>
      <c r="CN949" s="100">
        <f>AVERAGE(CE$6:CE949)</f>
        <v>7532.2033898305081</v>
      </c>
      <c r="CO949" s="100">
        <f>AVERAGE(CI$6:CI949)</f>
        <v>2087.1652542372881</v>
      </c>
      <c r="CP949" s="100">
        <f>AVERAGE(CJ$6:CJ949)</f>
        <v>5445.0381355932204</v>
      </c>
    </row>
    <row r="950" spans="2:94" ht="16" x14ac:dyDescent="0.2">
      <c r="B950" s="103">
        <v>945</v>
      </c>
      <c r="C950" s="103">
        <v>3</v>
      </c>
      <c r="D950" s="103">
        <v>4</v>
      </c>
      <c r="E950" s="103">
        <v>2</v>
      </c>
      <c r="F950" s="104">
        <v>16</v>
      </c>
      <c r="G950" s="103">
        <v>6</v>
      </c>
      <c r="H950" s="103">
        <v>8</v>
      </c>
      <c r="I950" s="104">
        <v>1350</v>
      </c>
      <c r="J950" s="103">
        <v>5</v>
      </c>
      <c r="K950" s="104">
        <v>600</v>
      </c>
      <c r="L950" s="104">
        <v>4200</v>
      </c>
      <c r="M950" s="104">
        <v>500</v>
      </c>
      <c r="N950" s="104">
        <v>0</v>
      </c>
      <c r="O950" s="104">
        <v>320</v>
      </c>
      <c r="P950" s="104">
        <v>1570</v>
      </c>
      <c r="Q950" s="104">
        <v>2630</v>
      </c>
      <c r="R950" s="105">
        <v>0.25</v>
      </c>
      <c r="S950" s="106" t="s">
        <v>66</v>
      </c>
      <c r="U950" s="100">
        <f>AVERAGE(L$6:L950)</f>
        <v>4215.8730158730159</v>
      </c>
      <c r="V950" s="100">
        <f>AVERAGE(P$6:P950)</f>
        <v>1885.0814814814814</v>
      </c>
      <c r="W950" s="100">
        <f>AVERAGE(Q$6:Q950)</f>
        <v>2330.7915343915342</v>
      </c>
      <c r="X950" s="6"/>
      <c r="Z950" s="103">
        <v>945</v>
      </c>
      <c r="AA950" s="103">
        <v>2</v>
      </c>
      <c r="AB950" s="103">
        <v>3</v>
      </c>
      <c r="AC950" s="103">
        <v>5</v>
      </c>
      <c r="AD950" s="104">
        <v>70</v>
      </c>
      <c r="AE950" s="103">
        <v>7</v>
      </c>
      <c r="AF950" s="103">
        <v>12</v>
      </c>
      <c r="AG950" s="104">
        <v>1200</v>
      </c>
      <c r="AH950" s="103">
        <v>10</v>
      </c>
      <c r="AI950" s="104">
        <v>450</v>
      </c>
      <c r="AJ950" s="104">
        <v>7650</v>
      </c>
      <c r="AK950" s="104">
        <v>500</v>
      </c>
      <c r="AL950" s="104">
        <v>0</v>
      </c>
      <c r="AM950" s="104">
        <v>940</v>
      </c>
      <c r="AN950" s="104">
        <v>2940</v>
      </c>
      <c r="AO950" s="104">
        <v>4710</v>
      </c>
      <c r="AP950" s="105">
        <v>0.5</v>
      </c>
      <c r="AQ950" s="106" t="s">
        <v>66</v>
      </c>
      <c r="AS950" s="100">
        <f>AVERAGE(AJ$6:AJ950)</f>
        <v>6138.2539682539682</v>
      </c>
      <c r="AT950" s="100">
        <f>AVERAGE(AN$6:AN950)</f>
        <v>2136.462433862434</v>
      </c>
      <c r="AU950" s="100">
        <f>AVERAGE(AO$6:AO950)</f>
        <v>4001.7915343915342</v>
      </c>
      <c r="AV950" s="6"/>
      <c r="AX950" s="103">
        <v>945</v>
      </c>
      <c r="AY950" s="103">
        <v>5</v>
      </c>
      <c r="AZ950" s="103">
        <v>2</v>
      </c>
      <c r="BA950" s="103">
        <v>2</v>
      </c>
      <c r="BB950" s="104">
        <v>63</v>
      </c>
      <c r="BC950" s="103">
        <v>10</v>
      </c>
      <c r="BD950" s="103">
        <v>12</v>
      </c>
      <c r="BE950" s="104">
        <v>2000</v>
      </c>
      <c r="BF950" s="103">
        <v>7</v>
      </c>
      <c r="BG950" s="104">
        <v>200</v>
      </c>
      <c r="BH950" s="104">
        <v>7800</v>
      </c>
      <c r="BI950" s="104">
        <v>300</v>
      </c>
      <c r="BJ950" s="104">
        <v>0</v>
      </c>
      <c r="BK950" s="104">
        <v>681</v>
      </c>
      <c r="BL950" s="104">
        <v>2031</v>
      </c>
      <c r="BM950" s="104">
        <v>5769</v>
      </c>
      <c r="BN950" s="105">
        <v>0.35</v>
      </c>
      <c r="BO950" s="106" t="str">
        <v>No</v>
      </c>
      <c r="BQ950" s="100">
        <f>AVERAGE(BH$6:BH950)</f>
        <v>7470.1587301587306</v>
      </c>
      <c r="BR950" s="100">
        <f>AVERAGE(BL$6:BL950)</f>
        <v>2077.088888888889</v>
      </c>
      <c r="BS950" s="100">
        <f>AVERAGE(BM$6:BM950)</f>
        <v>5393.0698412698412</v>
      </c>
      <c r="BT950" s="6"/>
      <c r="BU950" s="103">
        <v>945</v>
      </c>
      <c r="BV950" s="103">
        <v>1</v>
      </c>
      <c r="BW950" s="103">
        <v>3</v>
      </c>
      <c r="BX950" s="103">
        <v>2</v>
      </c>
      <c r="BY950" s="104">
        <v>33</v>
      </c>
      <c r="BZ950" s="103">
        <v>8</v>
      </c>
      <c r="CA950" s="103">
        <v>10</v>
      </c>
      <c r="CB950" s="104">
        <v>400</v>
      </c>
      <c r="CC950" s="103">
        <v>9</v>
      </c>
      <c r="CD950" s="104">
        <v>300</v>
      </c>
      <c r="CE950" s="104">
        <v>7900</v>
      </c>
      <c r="CF950" s="104">
        <v>300</v>
      </c>
      <c r="CG950" s="104">
        <v>0</v>
      </c>
      <c r="CH950" s="104">
        <v>537</v>
      </c>
      <c r="CI950" s="104">
        <v>2187</v>
      </c>
      <c r="CJ950" s="104">
        <v>5713</v>
      </c>
      <c r="CK950" s="105">
        <v>0.45</v>
      </c>
      <c r="CL950" s="106" t="s">
        <v>66</v>
      </c>
      <c r="CN950" s="100">
        <f>AVERAGE(CE$6:CE950)</f>
        <v>7532.5925925925922</v>
      </c>
      <c r="CO950" s="100">
        <f>AVERAGE(CI$6:CI950)</f>
        <v>2087.2708994708996</v>
      </c>
      <c r="CP950" s="100">
        <f>AVERAGE(CJ$6:CJ950)</f>
        <v>5445.321693121693</v>
      </c>
    </row>
    <row r="951" spans="2:94" ht="16" x14ac:dyDescent="0.2">
      <c r="B951" s="103">
        <v>946</v>
      </c>
      <c r="C951" s="103">
        <v>3</v>
      </c>
      <c r="D951" s="103">
        <v>4</v>
      </c>
      <c r="E951" s="103">
        <v>3</v>
      </c>
      <c r="F951" s="104">
        <v>43</v>
      </c>
      <c r="G951" s="103">
        <v>6</v>
      </c>
      <c r="H951" s="103">
        <v>9</v>
      </c>
      <c r="I951" s="104">
        <v>1350</v>
      </c>
      <c r="J951" s="103">
        <v>6</v>
      </c>
      <c r="K951" s="104">
        <v>600</v>
      </c>
      <c r="L951" s="104">
        <v>4650</v>
      </c>
      <c r="M951" s="104">
        <v>500</v>
      </c>
      <c r="N951" s="104">
        <v>0</v>
      </c>
      <c r="O951" s="104">
        <v>498</v>
      </c>
      <c r="P951" s="104">
        <v>1898</v>
      </c>
      <c r="Q951" s="104">
        <v>2752</v>
      </c>
      <c r="R951" s="105">
        <v>0.3</v>
      </c>
      <c r="S951" s="106" t="s">
        <v>66</v>
      </c>
      <c r="U951" s="100">
        <f>AVERAGE(L$6:L951)</f>
        <v>4216.3319238900631</v>
      </c>
      <c r="V951" s="100">
        <f>AVERAGE(P$6:P951)</f>
        <v>1885.0951374207189</v>
      </c>
      <c r="W951" s="100">
        <f>AVERAGE(Q$6:Q951)</f>
        <v>2331.2367864693447</v>
      </c>
      <c r="X951" s="6"/>
      <c r="Z951" s="103">
        <v>946</v>
      </c>
      <c r="AA951" s="103">
        <v>2</v>
      </c>
      <c r="AB951" s="103">
        <v>5</v>
      </c>
      <c r="AC951" s="103">
        <v>3</v>
      </c>
      <c r="AD951" s="104">
        <v>22</v>
      </c>
      <c r="AE951" s="103">
        <v>6</v>
      </c>
      <c r="AF951" s="103">
        <v>9</v>
      </c>
      <c r="AG951" s="104">
        <v>1200</v>
      </c>
      <c r="AH951" s="103">
        <v>7</v>
      </c>
      <c r="AI951" s="104">
        <v>750</v>
      </c>
      <c r="AJ951" s="104">
        <v>6150</v>
      </c>
      <c r="AK951" s="104">
        <v>500</v>
      </c>
      <c r="AL951" s="104">
        <v>0</v>
      </c>
      <c r="AM951" s="104">
        <v>394</v>
      </c>
      <c r="AN951" s="104">
        <v>1944</v>
      </c>
      <c r="AO951" s="104">
        <v>4206</v>
      </c>
      <c r="AP951" s="105">
        <v>0.35</v>
      </c>
      <c r="AQ951" s="106" t="s">
        <v>66</v>
      </c>
      <c r="AS951" s="100">
        <f>AVERAGE(AJ$6:AJ951)</f>
        <v>6138.2663847780123</v>
      </c>
      <c r="AT951" s="100">
        <f>AVERAGE(AN$6:AN951)</f>
        <v>2136.2589852008455</v>
      </c>
      <c r="AU951" s="100">
        <f>AVERAGE(AO$6:AO951)</f>
        <v>4002.0073995771672</v>
      </c>
      <c r="AV951" s="6"/>
      <c r="AX951" s="103">
        <v>946</v>
      </c>
      <c r="AY951" s="103">
        <v>0</v>
      </c>
      <c r="AZ951" s="103">
        <v>5</v>
      </c>
      <c r="BA951" s="103">
        <v>4</v>
      </c>
      <c r="BB951" s="104">
        <v>63</v>
      </c>
      <c r="BC951" s="103">
        <v>9</v>
      </c>
      <c r="BD951" s="103">
        <v>13</v>
      </c>
      <c r="BE951" s="104">
        <v>0</v>
      </c>
      <c r="BF951" s="103">
        <v>13</v>
      </c>
      <c r="BG951" s="104">
        <v>500</v>
      </c>
      <c r="BH951" s="104">
        <v>10900</v>
      </c>
      <c r="BI951" s="104">
        <v>300</v>
      </c>
      <c r="BJ951" s="104">
        <v>0</v>
      </c>
      <c r="BK951" s="104">
        <v>1059</v>
      </c>
      <c r="BL951" s="104">
        <v>3309</v>
      </c>
      <c r="BM951" s="104">
        <v>7591</v>
      </c>
      <c r="BN951" s="105">
        <v>0.65</v>
      </c>
      <c r="BO951" s="106" t="str">
        <v>No</v>
      </c>
      <c r="BQ951" s="100">
        <f>AVERAGE(BH$6:BH951)</f>
        <v>7473.7843551797041</v>
      </c>
      <c r="BR951" s="100">
        <f>AVERAGE(BL$6:BL951)</f>
        <v>2078.3911205073996</v>
      </c>
      <c r="BS951" s="100">
        <f>AVERAGE(BM$6:BM951)</f>
        <v>5395.3932346723041</v>
      </c>
      <c r="BT951" s="6"/>
      <c r="BU951" s="103">
        <v>946</v>
      </c>
      <c r="BV951" s="103">
        <v>4</v>
      </c>
      <c r="BW951" s="103">
        <v>4</v>
      </c>
      <c r="BX951" s="103">
        <v>3</v>
      </c>
      <c r="BY951" s="104">
        <v>65</v>
      </c>
      <c r="BZ951" s="103">
        <v>7</v>
      </c>
      <c r="CA951" s="103">
        <v>10</v>
      </c>
      <c r="CB951" s="104">
        <v>1600</v>
      </c>
      <c r="CC951" s="103">
        <v>6</v>
      </c>
      <c r="CD951" s="104">
        <v>400</v>
      </c>
      <c r="CE951" s="104">
        <v>6800</v>
      </c>
      <c r="CF951" s="104">
        <v>300</v>
      </c>
      <c r="CG951" s="104">
        <v>0</v>
      </c>
      <c r="CH951" s="104">
        <v>630</v>
      </c>
      <c r="CI951" s="104">
        <v>1830</v>
      </c>
      <c r="CJ951" s="104">
        <v>4970</v>
      </c>
      <c r="CK951" s="105">
        <v>0.3</v>
      </c>
      <c r="CL951" s="106" t="s">
        <v>66</v>
      </c>
      <c r="CN951" s="100">
        <f>AVERAGE(CE$6:CE951)</f>
        <v>7531.818181818182</v>
      </c>
      <c r="CO951" s="100">
        <f>AVERAGE(CI$6:CI951)</f>
        <v>2086.9989429175475</v>
      </c>
      <c r="CP951" s="100">
        <f>AVERAGE(CJ$6:CJ951)</f>
        <v>5444.8192389006344</v>
      </c>
    </row>
    <row r="952" spans="2:94" ht="16" x14ac:dyDescent="0.2">
      <c r="B952" s="103">
        <v>947</v>
      </c>
      <c r="C952" s="103">
        <v>2</v>
      </c>
      <c r="D952" s="103">
        <v>3</v>
      </c>
      <c r="E952" s="103">
        <v>2</v>
      </c>
      <c r="F952" s="104">
        <v>48</v>
      </c>
      <c r="G952" s="103">
        <v>8</v>
      </c>
      <c r="H952" s="103">
        <v>10</v>
      </c>
      <c r="I952" s="104">
        <v>900</v>
      </c>
      <c r="J952" s="103">
        <v>8</v>
      </c>
      <c r="K952" s="104">
        <v>450</v>
      </c>
      <c r="L952" s="104">
        <v>4950</v>
      </c>
      <c r="M952" s="104">
        <v>500</v>
      </c>
      <c r="N952" s="104">
        <v>0</v>
      </c>
      <c r="O952" s="104">
        <v>624</v>
      </c>
      <c r="P952" s="104">
        <v>2324</v>
      </c>
      <c r="Q952" s="104">
        <v>2626</v>
      </c>
      <c r="R952" s="105">
        <v>0.4</v>
      </c>
      <c r="S952" s="106" t="s">
        <v>66</v>
      </c>
      <c r="U952" s="100">
        <f>AVERAGE(L$6:L952)</f>
        <v>4217.1066525871174</v>
      </c>
      <c r="V952" s="100">
        <f>AVERAGE(P$6:P952)</f>
        <v>1885.558606124604</v>
      </c>
      <c r="W952" s="100">
        <f>AVERAGE(Q$6:Q952)</f>
        <v>2331.5480464625134</v>
      </c>
      <c r="X952" s="6"/>
      <c r="Z952" s="103">
        <v>947</v>
      </c>
      <c r="AA952" s="103">
        <v>2</v>
      </c>
      <c r="AB952" s="103">
        <v>2</v>
      </c>
      <c r="AC952" s="103">
        <v>1</v>
      </c>
      <c r="AD952" s="104">
        <v>31</v>
      </c>
      <c r="AE952" s="103">
        <v>7</v>
      </c>
      <c r="AF952" s="103">
        <v>8</v>
      </c>
      <c r="AG952" s="104">
        <v>1200</v>
      </c>
      <c r="AH952" s="103">
        <v>6</v>
      </c>
      <c r="AI952" s="104">
        <v>300</v>
      </c>
      <c r="AJ952" s="104">
        <v>5100</v>
      </c>
      <c r="AK952" s="104">
        <v>500</v>
      </c>
      <c r="AL952" s="104">
        <v>0</v>
      </c>
      <c r="AM952" s="104">
        <v>426</v>
      </c>
      <c r="AN952" s="104">
        <v>1826</v>
      </c>
      <c r="AO952" s="104">
        <v>3274</v>
      </c>
      <c r="AP952" s="105">
        <v>0.3</v>
      </c>
      <c r="AQ952" s="106" t="s">
        <v>66</v>
      </c>
      <c r="AS952" s="100">
        <f>AVERAGE(AJ$6:AJ952)</f>
        <v>6137.1700105596619</v>
      </c>
      <c r="AT952" s="100">
        <f>AVERAGE(AN$6:AN952)</f>
        <v>2135.9313621964097</v>
      </c>
      <c r="AU952" s="100">
        <f>AVERAGE(AO$6:AO952)</f>
        <v>4001.2386483632522</v>
      </c>
      <c r="AV952" s="6"/>
      <c r="AX952" s="103">
        <v>947</v>
      </c>
      <c r="AY952" s="103">
        <v>4</v>
      </c>
      <c r="AZ952" s="103">
        <v>3</v>
      </c>
      <c r="BA952" s="103">
        <v>2</v>
      </c>
      <c r="BB952" s="104">
        <v>61</v>
      </c>
      <c r="BC952" s="103">
        <v>7</v>
      </c>
      <c r="BD952" s="103">
        <v>9</v>
      </c>
      <c r="BE952" s="104">
        <v>1600</v>
      </c>
      <c r="BF952" s="103">
        <v>5</v>
      </c>
      <c r="BG952" s="104">
        <v>300</v>
      </c>
      <c r="BH952" s="104">
        <v>5900</v>
      </c>
      <c r="BI952" s="104">
        <v>300</v>
      </c>
      <c r="BJ952" s="104">
        <v>0</v>
      </c>
      <c r="BK952" s="104">
        <v>545</v>
      </c>
      <c r="BL952" s="104">
        <v>1595</v>
      </c>
      <c r="BM952" s="104">
        <v>4305</v>
      </c>
      <c r="BN952" s="105">
        <v>0.25</v>
      </c>
      <c r="BO952" s="106" t="str">
        <v>No</v>
      </c>
      <c r="BQ952" s="100">
        <f>AVERAGE(BH$6:BH952)</f>
        <v>7472.1224920802533</v>
      </c>
      <c r="BR952" s="100">
        <f>AVERAGE(BL$6:BL952)</f>
        <v>2077.8806758183737</v>
      </c>
      <c r="BS952" s="100">
        <f>AVERAGE(BM$6:BM952)</f>
        <v>5394.2418162618796</v>
      </c>
      <c r="BT952" s="6"/>
      <c r="BU952" s="103">
        <v>947</v>
      </c>
      <c r="BV952" s="103">
        <v>0</v>
      </c>
      <c r="BW952" s="103">
        <v>4</v>
      </c>
      <c r="BX952" s="103">
        <v>2</v>
      </c>
      <c r="BY952" s="104">
        <v>52</v>
      </c>
      <c r="BZ952" s="103">
        <v>5</v>
      </c>
      <c r="CA952" s="103">
        <v>7</v>
      </c>
      <c r="CB952" s="104">
        <v>0</v>
      </c>
      <c r="CC952" s="103">
        <v>7</v>
      </c>
      <c r="CD952" s="104">
        <v>400</v>
      </c>
      <c r="CE952" s="104">
        <v>6000</v>
      </c>
      <c r="CF952" s="104">
        <v>300</v>
      </c>
      <c r="CG952" s="104">
        <v>0</v>
      </c>
      <c r="CH952" s="104">
        <v>604</v>
      </c>
      <c r="CI952" s="104">
        <v>1954</v>
      </c>
      <c r="CJ952" s="104">
        <v>4046</v>
      </c>
      <c r="CK952" s="105">
        <v>0.35</v>
      </c>
      <c r="CL952" s="106" t="s">
        <v>66</v>
      </c>
      <c r="CN952" s="100">
        <f>AVERAGE(CE$6:CE952)</f>
        <v>7530.200633579725</v>
      </c>
      <c r="CO952" s="100">
        <f>AVERAGE(CI$6:CI952)</f>
        <v>2086.8585005279833</v>
      </c>
      <c r="CP952" s="100">
        <f>AVERAGE(CJ$6:CJ952)</f>
        <v>5443.3421330517422</v>
      </c>
    </row>
    <row r="953" spans="2:94" ht="16" x14ac:dyDescent="0.2">
      <c r="B953" s="103">
        <v>948</v>
      </c>
      <c r="C953" s="103">
        <v>3</v>
      </c>
      <c r="D953" s="103">
        <v>3</v>
      </c>
      <c r="E953" s="103">
        <v>1</v>
      </c>
      <c r="F953" s="104">
        <v>60</v>
      </c>
      <c r="G953" s="103">
        <v>6</v>
      </c>
      <c r="H953" s="103">
        <v>7</v>
      </c>
      <c r="I953" s="104">
        <v>1350</v>
      </c>
      <c r="J953" s="103">
        <v>4</v>
      </c>
      <c r="K953" s="104">
        <v>450</v>
      </c>
      <c r="L953" s="104">
        <v>3600</v>
      </c>
      <c r="M953" s="104">
        <v>500</v>
      </c>
      <c r="N953" s="104">
        <v>0</v>
      </c>
      <c r="O953" s="104">
        <v>480</v>
      </c>
      <c r="P953" s="104">
        <v>1580</v>
      </c>
      <c r="Q953" s="104">
        <v>2020</v>
      </c>
      <c r="R953" s="105">
        <v>0.2</v>
      </c>
      <c r="S953" s="106" t="s">
        <v>66</v>
      </c>
      <c r="U953" s="100">
        <f>AVERAGE(L$6:L953)</f>
        <v>4216.4556962025317</v>
      </c>
      <c r="V953" s="100">
        <f>AVERAGE(P$6:P953)</f>
        <v>1885.2362869198312</v>
      </c>
      <c r="W953" s="100">
        <f>AVERAGE(Q$6:Q953)</f>
        <v>2331.2194092827003</v>
      </c>
      <c r="X953" s="6"/>
      <c r="Z953" s="103">
        <v>948</v>
      </c>
      <c r="AA953" s="103">
        <v>2</v>
      </c>
      <c r="AB953" s="103">
        <v>3</v>
      </c>
      <c r="AC953" s="103">
        <v>0</v>
      </c>
      <c r="AD953" s="104">
        <v>55</v>
      </c>
      <c r="AE953" s="103">
        <v>7</v>
      </c>
      <c r="AF953" s="103">
        <v>7</v>
      </c>
      <c r="AG953" s="104">
        <v>1200</v>
      </c>
      <c r="AH953" s="103">
        <v>5</v>
      </c>
      <c r="AI953" s="104">
        <v>450</v>
      </c>
      <c r="AJ953" s="104">
        <v>4650</v>
      </c>
      <c r="AK953" s="104">
        <v>500</v>
      </c>
      <c r="AL953" s="104">
        <v>0</v>
      </c>
      <c r="AM953" s="104">
        <v>515</v>
      </c>
      <c r="AN953" s="104">
        <v>1765</v>
      </c>
      <c r="AO953" s="104">
        <v>2885</v>
      </c>
      <c r="AP953" s="105">
        <v>0.25</v>
      </c>
      <c r="AQ953" s="106" t="s">
        <v>66</v>
      </c>
      <c r="AS953" s="100">
        <f>AVERAGE(AJ$6:AJ953)</f>
        <v>6135.6012658227846</v>
      </c>
      <c r="AT953" s="100">
        <f>AVERAGE(AN$6:AN953)</f>
        <v>2135.5400843881857</v>
      </c>
      <c r="AU953" s="100">
        <f>AVERAGE(AO$6:AO953)</f>
        <v>4000.0611814345993</v>
      </c>
      <c r="AV953" s="6"/>
      <c r="AX953" s="103">
        <v>948</v>
      </c>
      <c r="AY953" s="103">
        <v>4</v>
      </c>
      <c r="AZ953" s="103">
        <v>3</v>
      </c>
      <c r="BA953" s="103">
        <v>4</v>
      </c>
      <c r="BB953" s="104">
        <v>37</v>
      </c>
      <c r="BC953" s="103">
        <v>8</v>
      </c>
      <c r="BD953" s="103">
        <v>12</v>
      </c>
      <c r="BE953" s="104">
        <v>1600</v>
      </c>
      <c r="BF953" s="103">
        <v>8</v>
      </c>
      <c r="BG953" s="104">
        <v>300</v>
      </c>
      <c r="BH953" s="104">
        <v>8300</v>
      </c>
      <c r="BI953" s="104">
        <v>300</v>
      </c>
      <c r="BJ953" s="104">
        <v>0</v>
      </c>
      <c r="BK953" s="104">
        <v>536</v>
      </c>
      <c r="BL953" s="104">
        <v>2036</v>
      </c>
      <c r="BM953" s="104">
        <v>6264</v>
      </c>
      <c r="BN953" s="105">
        <v>0.4</v>
      </c>
      <c r="BO953" s="106" t="str">
        <v>No</v>
      </c>
      <c r="BQ953" s="100">
        <f>AVERAGE(BH$6:BH953)</f>
        <v>7472.995780590717</v>
      </c>
      <c r="BR953" s="100">
        <f>AVERAGE(BL$6:BL953)</f>
        <v>2077.8364978902955</v>
      </c>
      <c r="BS953" s="100">
        <f>AVERAGE(BM$6:BM953)</f>
        <v>5395.1592827004215</v>
      </c>
      <c r="BT953" s="6"/>
      <c r="BU953" s="103">
        <v>948</v>
      </c>
      <c r="BV953" s="103">
        <v>5</v>
      </c>
      <c r="BW953" s="103">
        <v>3</v>
      </c>
      <c r="BX953" s="103">
        <v>1</v>
      </c>
      <c r="BY953" s="104">
        <v>47</v>
      </c>
      <c r="BZ953" s="103">
        <v>6</v>
      </c>
      <c r="CA953" s="103">
        <v>7</v>
      </c>
      <c r="CB953" s="104">
        <v>2000</v>
      </c>
      <c r="CC953" s="103">
        <v>2</v>
      </c>
      <c r="CD953" s="104">
        <v>300</v>
      </c>
      <c r="CE953" s="104">
        <v>3900</v>
      </c>
      <c r="CF953" s="104">
        <v>300</v>
      </c>
      <c r="CG953" s="104">
        <v>0</v>
      </c>
      <c r="CH953" s="104">
        <v>334</v>
      </c>
      <c r="CI953" s="104">
        <v>934</v>
      </c>
      <c r="CJ953" s="104">
        <v>2966</v>
      </c>
      <c r="CK953" s="105">
        <v>0.1</v>
      </c>
      <c r="CL953" s="106" t="s">
        <v>66</v>
      </c>
      <c r="CN953" s="100">
        <f>AVERAGE(CE$6:CE953)</f>
        <v>7526.3713080168773</v>
      </c>
      <c r="CO953" s="100">
        <f>AVERAGE(CI$6:CI953)</f>
        <v>2085.6424050632913</v>
      </c>
      <c r="CP953" s="100">
        <f>AVERAGE(CJ$6:CJ953)</f>
        <v>5440.7289029535868</v>
      </c>
    </row>
    <row r="954" spans="2:94" ht="16" x14ac:dyDescent="0.2">
      <c r="B954" s="103">
        <v>949</v>
      </c>
      <c r="C954" s="103">
        <v>4</v>
      </c>
      <c r="D954" s="103">
        <v>2</v>
      </c>
      <c r="E954" s="103">
        <v>2</v>
      </c>
      <c r="F954" s="104">
        <v>67</v>
      </c>
      <c r="G954" s="103">
        <v>8</v>
      </c>
      <c r="H954" s="103">
        <v>10</v>
      </c>
      <c r="I954" s="104">
        <v>1800</v>
      </c>
      <c r="J954" s="103">
        <v>6</v>
      </c>
      <c r="K954" s="104">
        <v>300</v>
      </c>
      <c r="L954" s="104">
        <v>4800</v>
      </c>
      <c r="M954" s="104">
        <v>500</v>
      </c>
      <c r="N954" s="104">
        <v>0</v>
      </c>
      <c r="O954" s="104">
        <v>642</v>
      </c>
      <c r="P954" s="104">
        <v>2042</v>
      </c>
      <c r="Q954" s="104">
        <v>2758</v>
      </c>
      <c r="R954" s="105">
        <v>0.3</v>
      </c>
      <c r="S954" s="106" t="s">
        <v>66</v>
      </c>
      <c r="U954" s="100">
        <f>AVERAGE(L$6:L954)</f>
        <v>4217.0706006322443</v>
      </c>
      <c r="V954" s="100">
        <f>AVERAGE(P$6:P954)</f>
        <v>1885.4014752370917</v>
      </c>
      <c r="W954" s="100">
        <f>AVERAGE(Q$6:Q954)</f>
        <v>2331.6691253951526</v>
      </c>
      <c r="X954" s="6"/>
      <c r="Z954" s="103">
        <v>949</v>
      </c>
      <c r="AA954" s="103">
        <v>2</v>
      </c>
      <c r="AB954" s="103">
        <v>4</v>
      </c>
      <c r="AC954" s="103">
        <v>5</v>
      </c>
      <c r="AD954" s="104">
        <v>41</v>
      </c>
      <c r="AE954" s="103">
        <v>7</v>
      </c>
      <c r="AF954" s="103">
        <v>12</v>
      </c>
      <c r="AG954" s="104">
        <v>1200</v>
      </c>
      <c r="AH954" s="103">
        <v>10</v>
      </c>
      <c r="AI954" s="104">
        <v>600</v>
      </c>
      <c r="AJ954" s="104">
        <v>7800</v>
      </c>
      <c r="AK954" s="104">
        <v>500</v>
      </c>
      <c r="AL954" s="104">
        <v>0</v>
      </c>
      <c r="AM954" s="104">
        <v>650</v>
      </c>
      <c r="AN954" s="104">
        <v>2650</v>
      </c>
      <c r="AO954" s="104">
        <v>5150</v>
      </c>
      <c r="AP954" s="105">
        <v>0.5</v>
      </c>
      <c r="AQ954" s="106" t="s">
        <v>66</v>
      </c>
      <c r="AS954" s="100">
        <f>AVERAGE(AJ$6:AJ954)</f>
        <v>6137.3551106427822</v>
      </c>
      <c r="AT954" s="100">
        <f>AVERAGE(AN$6:AN954)</f>
        <v>2136.0821917808221</v>
      </c>
      <c r="AU954" s="100">
        <f>AVERAGE(AO$6:AO954)</f>
        <v>4001.2729188619601</v>
      </c>
      <c r="AV954" s="6"/>
      <c r="AX954" s="103">
        <v>949</v>
      </c>
      <c r="AY954" s="103">
        <v>2</v>
      </c>
      <c r="AZ954" s="103">
        <v>3</v>
      </c>
      <c r="BA954" s="103">
        <v>4</v>
      </c>
      <c r="BB954" s="104">
        <v>50</v>
      </c>
      <c r="BC954" s="103">
        <v>8</v>
      </c>
      <c r="BD954" s="103">
        <v>12</v>
      </c>
      <c r="BE954" s="104">
        <v>800</v>
      </c>
      <c r="BF954" s="103">
        <v>10</v>
      </c>
      <c r="BG954" s="104">
        <v>300</v>
      </c>
      <c r="BH954" s="104">
        <v>9100</v>
      </c>
      <c r="BI954" s="104">
        <v>300</v>
      </c>
      <c r="BJ954" s="104">
        <v>0</v>
      </c>
      <c r="BK954" s="104">
        <v>740</v>
      </c>
      <c r="BL954" s="104">
        <v>2540</v>
      </c>
      <c r="BM954" s="104">
        <v>6560</v>
      </c>
      <c r="BN954" s="105">
        <v>0.5</v>
      </c>
      <c r="BO954" s="106" t="str">
        <v>No</v>
      </c>
      <c r="BQ954" s="100">
        <f>AVERAGE(BH$6:BH954)</f>
        <v>7474.7102212855634</v>
      </c>
      <c r="BR954" s="100">
        <f>AVERAGE(BL$6:BL954)</f>
        <v>2078.3234984193887</v>
      </c>
      <c r="BS954" s="100">
        <f>AVERAGE(BM$6:BM954)</f>
        <v>5396.3867228661748</v>
      </c>
      <c r="BT954" s="6"/>
      <c r="BU954" s="103">
        <v>949</v>
      </c>
      <c r="BV954" s="103">
        <v>4</v>
      </c>
      <c r="BW954" s="103">
        <v>2</v>
      </c>
      <c r="BX954" s="103">
        <v>2</v>
      </c>
      <c r="BY954" s="104">
        <v>64</v>
      </c>
      <c r="BZ954" s="103">
        <v>6</v>
      </c>
      <c r="CA954" s="103">
        <v>8</v>
      </c>
      <c r="CB954" s="104">
        <v>1600</v>
      </c>
      <c r="CC954" s="103">
        <v>4</v>
      </c>
      <c r="CD954" s="104">
        <v>200</v>
      </c>
      <c r="CE954" s="104">
        <v>5000</v>
      </c>
      <c r="CF954" s="104">
        <v>300</v>
      </c>
      <c r="CG954" s="104">
        <v>0</v>
      </c>
      <c r="CH954" s="104">
        <v>496</v>
      </c>
      <c r="CI954" s="104">
        <v>1396</v>
      </c>
      <c r="CJ954" s="104">
        <v>3604</v>
      </c>
      <c r="CK954" s="105">
        <v>0.2</v>
      </c>
      <c r="CL954" s="106" t="s">
        <v>66</v>
      </c>
      <c r="CN954" s="100">
        <f>AVERAGE(CE$6:CE954)</f>
        <v>7523.7091675447837</v>
      </c>
      <c r="CO954" s="100">
        <f>AVERAGE(CI$6:CI954)</f>
        <v>2084.9157007376184</v>
      </c>
      <c r="CP954" s="100">
        <f>AVERAGE(CJ$6:CJ954)</f>
        <v>5438.7934668071657</v>
      </c>
    </row>
    <row r="955" spans="2:94" ht="16" x14ac:dyDescent="0.2">
      <c r="B955" s="103">
        <v>950</v>
      </c>
      <c r="C955" s="103">
        <v>1</v>
      </c>
      <c r="D955" s="103">
        <v>3</v>
      </c>
      <c r="E955" s="103">
        <v>4</v>
      </c>
      <c r="F955" s="104">
        <v>55</v>
      </c>
      <c r="G955" s="103">
        <v>8</v>
      </c>
      <c r="H955" s="103">
        <v>12</v>
      </c>
      <c r="I955" s="104">
        <v>450</v>
      </c>
      <c r="J955" s="103">
        <v>11</v>
      </c>
      <c r="K955" s="104">
        <v>450</v>
      </c>
      <c r="L955" s="104">
        <v>5850</v>
      </c>
      <c r="M955" s="104">
        <v>500</v>
      </c>
      <c r="N955" s="104">
        <v>0</v>
      </c>
      <c r="O955" s="104">
        <v>845</v>
      </c>
      <c r="P955" s="104">
        <v>2995</v>
      </c>
      <c r="Q955" s="104">
        <v>2855</v>
      </c>
      <c r="R955" s="105">
        <v>0.55000000000000004</v>
      </c>
      <c r="S955" s="106" t="s">
        <v>66</v>
      </c>
      <c r="U955" s="100">
        <f>AVERAGE(L$6:L955)</f>
        <v>4218.7894736842109</v>
      </c>
      <c r="V955" s="100">
        <f>AVERAGE(P$6:P955)</f>
        <v>1886.5694736842106</v>
      </c>
      <c r="W955" s="100">
        <f>AVERAGE(Q$6:Q955)</f>
        <v>2332.2199999999998</v>
      </c>
      <c r="X955" s="6"/>
      <c r="Z955" s="103">
        <v>950</v>
      </c>
      <c r="AA955" s="103">
        <v>2</v>
      </c>
      <c r="AB955" s="103">
        <v>4</v>
      </c>
      <c r="AC955" s="103">
        <v>0</v>
      </c>
      <c r="AD955" s="104">
        <v>69</v>
      </c>
      <c r="AE955" s="103">
        <v>9</v>
      </c>
      <c r="AF955" s="103">
        <v>9</v>
      </c>
      <c r="AG955" s="104">
        <v>1200</v>
      </c>
      <c r="AH955" s="103">
        <v>7</v>
      </c>
      <c r="AI955" s="104">
        <v>600</v>
      </c>
      <c r="AJ955" s="104">
        <v>6000</v>
      </c>
      <c r="AK955" s="104">
        <v>500</v>
      </c>
      <c r="AL955" s="104">
        <v>0</v>
      </c>
      <c r="AM955" s="104">
        <v>723</v>
      </c>
      <c r="AN955" s="104">
        <v>2273</v>
      </c>
      <c r="AO955" s="104">
        <v>3727</v>
      </c>
      <c r="AP955" s="105">
        <v>0.35</v>
      </c>
      <c r="AQ955" s="106" t="s">
        <v>66</v>
      </c>
      <c r="AS955" s="100">
        <f>AVERAGE(AJ$6:AJ955)</f>
        <v>6137.2105263157891</v>
      </c>
      <c r="AT955" s="100">
        <f>AVERAGE(AN$6:AN955)</f>
        <v>2136.2263157894736</v>
      </c>
      <c r="AU955" s="100">
        <f>AVERAGE(AO$6:AO955)</f>
        <v>4000.9842105263156</v>
      </c>
      <c r="AV955" s="6"/>
      <c r="AX955" s="103">
        <v>950</v>
      </c>
      <c r="AY955" s="103">
        <v>0</v>
      </c>
      <c r="AZ955" s="103">
        <v>0</v>
      </c>
      <c r="BA955" s="103">
        <v>3</v>
      </c>
      <c r="BB955" s="104">
        <v>59</v>
      </c>
      <c r="BC955" s="103">
        <v>6</v>
      </c>
      <c r="BD955" s="103">
        <v>9</v>
      </c>
      <c r="BE955" s="104">
        <v>0</v>
      </c>
      <c r="BF955" s="103">
        <v>9</v>
      </c>
      <c r="BG955" s="104">
        <v>0</v>
      </c>
      <c r="BH955" s="104">
        <v>7200</v>
      </c>
      <c r="BI955" s="104">
        <v>300</v>
      </c>
      <c r="BJ955" s="104">
        <v>0</v>
      </c>
      <c r="BK955" s="104">
        <v>771</v>
      </c>
      <c r="BL955" s="104">
        <v>2421</v>
      </c>
      <c r="BM955" s="104">
        <v>4779</v>
      </c>
      <c r="BN955" s="105">
        <v>0.45</v>
      </c>
      <c r="BO955" s="106" t="str">
        <v>No</v>
      </c>
      <c r="BQ955" s="100">
        <f>AVERAGE(BH$6:BH955)</f>
        <v>7474.4210526315792</v>
      </c>
      <c r="BR955" s="100">
        <f>AVERAGE(BL$6:BL955)</f>
        <v>2078.6842105263158</v>
      </c>
      <c r="BS955" s="100">
        <f>AVERAGE(BM$6:BM955)</f>
        <v>5395.7368421052633</v>
      </c>
      <c r="BT955" s="6"/>
      <c r="BU955" s="103">
        <v>950</v>
      </c>
      <c r="BV955" s="103">
        <v>0</v>
      </c>
      <c r="BW955" s="103">
        <v>2</v>
      </c>
      <c r="BX955" s="103">
        <v>2</v>
      </c>
      <c r="BY955" s="104">
        <v>49</v>
      </c>
      <c r="BZ955" s="103">
        <v>7</v>
      </c>
      <c r="CA955" s="103">
        <v>9</v>
      </c>
      <c r="CB955" s="104">
        <v>0</v>
      </c>
      <c r="CC955" s="103">
        <v>9</v>
      </c>
      <c r="CD955" s="104">
        <v>200</v>
      </c>
      <c r="CE955" s="104">
        <v>7400</v>
      </c>
      <c r="CF955" s="104">
        <v>300</v>
      </c>
      <c r="CG955" s="104">
        <v>0</v>
      </c>
      <c r="CH955" s="104">
        <v>681</v>
      </c>
      <c r="CI955" s="104">
        <v>2331</v>
      </c>
      <c r="CJ955" s="104">
        <v>5069</v>
      </c>
      <c r="CK955" s="105">
        <v>0.45</v>
      </c>
      <c r="CL955" s="106" t="s">
        <v>66</v>
      </c>
      <c r="CN955" s="100">
        <f>AVERAGE(CE$6:CE955)</f>
        <v>7523.5789473684208</v>
      </c>
      <c r="CO955" s="100">
        <f>AVERAGE(CI$6:CI955)</f>
        <v>2085.1747368421052</v>
      </c>
      <c r="CP955" s="100">
        <f>AVERAGE(CJ$6:CJ955)</f>
        <v>5438.4042105263161</v>
      </c>
    </row>
    <row r="956" spans="2:94" ht="16" x14ac:dyDescent="0.2">
      <c r="B956" s="103">
        <v>951</v>
      </c>
      <c r="C956" s="103">
        <v>3</v>
      </c>
      <c r="D956" s="103">
        <v>4</v>
      </c>
      <c r="E956" s="103">
        <v>2</v>
      </c>
      <c r="F956" s="104">
        <v>65</v>
      </c>
      <c r="G956" s="103">
        <v>6</v>
      </c>
      <c r="H956" s="103">
        <v>8</v>
      </c>
      <c r="I956" s="104">
        <v>1350</v>
      </c>
      <c r="J956" s="103">
        <v>5</v>
      </c>
      <c r="K956" s="104">
        <v>600</v>
      </c>
      <c r="L956" s="104">
        <v>4200</v>
      </c>
      <c r="M956" s="104">
        <v>500</v>
      </c>
      <c r="N956" s="104">
        <v>0</v>
      </c>
      <c r="O956" s="104">
        <v>565</v>
      </c>
      <c r="P956" s="104">
        <v>1815</v>
      </c>
      <c r="Q956" s="104">
        <v>2385</v>
      </c>
      <c r="R956" s="105">
        <v>0.25</v>
      </c>
      <c r="S956" s="106" t="s">
        <v>66</v>
      </c>
      <c r="U956" s="100">
        <f>AVERAGE(L$6:L956)</f>
        <v>4218.7697160883281</v>
      </c>
      <c r="V956" s="100">
        <f>AVERAGE(P$6:P956)</f>
        <v>1886.4942166140904</v>
      </c>
      <c r="W956" s="100">
        <f>AVERAGE(Q$6:Q956)</f>
        <v>2332.2754994742377</v>
      </c>
      <c r="X956" s="6"/>
      <c r="Z956" s="103">
        <v>951</v>
      </c>
      <c r="AA956" s="103">
        <v>1</v>
      </c>
      <c r="AB956" s="103">
        <v>2</v>
      </c>
      <c r="AC956" s="103">
        <v>2</v>
      </c>
      <c r="AD956" s="104">
        <v>42</v>
      </c>
      <c r="AE956" s="103">
        <v>8</v>
      </c>
      <c r="AF956" s="103">
        <v>10</v>
      </c>
      <c r="AG956" s="104">
        <v>600</v>
      </c>
      <c r="AH956" s="103">
        <v>9</v>
      </c>
      <c r="AI956" s="104">
        <v>300</v>
      </c>
      <c r="AJ956" s="104">
        <v>6300</v>
      </c>
      <c r="AK956" s="104">
        <v>500</v>
      </c>
      <c r="AL956" s="104">
        <v>0</v>
      </c>
      <c r="AM956" s="104">
        <v>618</v>
      </c>
      <c r="AN956" s="104">
        <v>2468</v>
      </c>
      <c r="AO956" s="104">
        <v>3832</v>
      </c>
      <c r="AP956" s="105">
        <v>0.45</v>
      </c>
      <c r="AQ956" s="106" t="s">
        <v>66</v>
      </c>
      <c r="AS956" s="100">
        <f>AVERAGE(AJ$6:AJ956)</f>
        <v>6137.3817034700314</v>
      </c>
      <c r="AT956" s="100">
        <f>AVERAGE(AN$6:AN956)</f>
        <v>2136.5751840168246</v>
      </c>
      <c r="AU956" s="100">
        <f>AVERAGE(AO$6:AO956)</f>
        <v>4000.8065194532073</v>
      </c>
      <c r="AV956" s="6"/>
      <c r="AX956" s="103">
        <v>951</v>
      </c>
      <c r="AY956" s="103">
        <v>1</v>
      </c>
      <c r="AZ956" s="103">
        <v>3</v>
      </c>
      <c r="BA956" s="103">
        <v>3</v>
      </c>
      <c r="BB956" s="104">
        <v>49</v>
      </c>
      <c r="BC956" s="103">
        <v>11</v>
      </c>
      <c r="BD956" s="103">
        <v>14</v>
      </c>
      <c r="BE956" s="104">
        <v>400</v>
      </c>
      <c r="BF956" s="103">
        <v>13</v>
      </c>
      <c r="BG956" s="104">
        <v>300</v>
      </c>
      <c r="BH956" s="104">
        <v>11100</v>
      </c>
      <c r="BI956" s="104">
        <v>300</v>
      </c>
      <c r="BJ956" s="104">
        <v>0</v>
      </c>
      <c r="BK956" s="104">
        <v>877</v>
      </c>
      <c r="BL956" s="104">
        <v>3127</v>
      </c>
      <c r="BM956" s="104">
        <v>7973</v>
      </c>
      <c r="BN956" s="105">
        <v>0.65</v>
      </c>
      <c r="BO956" s="106" t="str">
        <v>No</v>
      </c>
      <c r="BQ956" s="100">
        <f>AVERAGE(BH$6:BH956)</f>
        <v>7478.2334384858041</v>
      </c>
      <c r="BR956" s="100">
        <f>AVERAGE(BL$6:BL956)</f>
        <v>2079.7865404837012</v>
      </c>
      <c r="BS956" s="100">
        <f>AVERAGE(BM$6:BM956)</f>
        <v>5398.4468980021029</v>
      </c>
      <c r="BT956" s="6"/>
      <c r="BU956" s="103">
        <v>951</v>
      </c>
      <c r="BV956" s="103">
        <v>3</v>
      </c>
      <c r="BW956" s="103">
        <v>2</v>
      </c>
      <c r="BX956" s="103">
        <v>4</v>
      </c>
      <c r="BY956" s="104">
        <v>47</v>
      </c>
      <c r="BZ956" s="103">
        <v>12</v>
      </c>
      <c r="CA956" s="103">
        <v>16</v>
      </c>
      <c r="CB956" s="104">
        <v>1200</v>
      </c>
      <c r="CC956" s="103">
        <v>13</v>
      </c>
      <c r="CD956" s="104">
        <v>200</v>
      </c>
      <c r="CE956" s="104">
        <v>11800</v>
      </c>
      <c r="CF956" s="104">
        <v>300</v>
      </c>
      <c r="CG956" s="104">
        <v>0</v>
      </c>
      <c r="CH956" s="104">
        <v>851</v>
      </c>
      <c r="CI956" s="104">
        <v>3101</v>
      </c>
      <c r="CJ956" s="104">
        <v>8699</v>
      </c>
      <c r="CK956" s="105">
        <v>0.65</v>
      </c>
      <c r="CL956" s="106" t="s">
        <v>66</v>
      </c>
      <c r="CN956" s="100">
        <f>AVERAGE(CE$6:CE956)</f>
        <v>7528.0757097791802</v>
      </c>
      <c r="CO956" s="100">
        <f>AVERAGE(CI$6:CI956)</f>
        <v>2086.2429022082019</v>
      </c>
      <c r="CP956" s="100">
        <f>AVERAGE(CJ$6:CJ956)</f>
        <v>5441.8328075709778</v>
      </c>
    </row>
    <row r="957" spans="2:94" ht="16" x14ac:dyDescent="0.2">
      <c r="B957" s="103">
        <v>952</v>
      </c>
      <c r="C957" s="103">
        <v>3</v>
      </c>
      <c r="D957" s="103">
        <v>4</v>
      </c>
      <c r="E957" s="103">
        <v>3</v>
      </c>
      <c r="F957" s="104">
        <v>64</v>
      </c>
      <c r="G957" s="103">
        <v>6</v>
      </c>
      <c r="H957" s="103">
        <v>9</v>
      </c>
      <c r="I957" s="104">
        <v>1350</v>
      </c>
      <c r="J957" s="103">
        <v>6</v>
      </c>
      <c r="K957" s="104">
        <v>600</v>
      </c>
      <c r="L957" s="104">
        <v>4650</v>
      </c>
      <c r="M957" s="104">
        <v>500</v>
      </c>
      <c r="N957" s="104">
        <v>0</v>
      </c>
      <c r="O957" s="104">
        <v>624</v>
      </c>
      <c r="P957" s="104">
        <v>2024</v>
      </c>
      <c r="Q957" s="104">
        <v>2626</v>
      </c>
      <c r="R957" s="105">
        <v>0.3</v>
      </c>
      <c r="S957" s="106" t="s">
        <v>66</v>
      </c>
      <c r="U957" s="100">
        <f>AVERAGE(L$6:L957)</f>
        <v>4219.2226890756301</v>
      </c>
      <c r="V957" s="100">
        <f>AVERAGE(P$6:P957)</f>
        <v>1886.6386554621849</v>
      </c>
      <c r="W957" s="100">
        <f>AVERAGE(Q$6:Q957)</f>
        <v>2332.5840336134452</v>
      </c>
      <c r="X957" s="6"/>
      <c r="Z957" s="103">
        <v>952</v>
      </c>
      <c r="AA957" s="103">
        <v>2</v>
      </c>
      <c r="AB957" s="103">
        <v>4</v>
      </c>
      <c r="AC957" s="103">
        <v>3</v>
      </c>
      <c r="AD957" s="104">
        <v>49</v>
      </c>
      <c r="AE957" s="103">
        <v>6</v>
      </c>
      <c r="AF957" s="103">
        <v>9</v>
      </c>
      <c r="AG957" s="104">
        <v>1200</v>
      </c>
      <c r="AH957" s="103">
        <v>7</v>
      </c>
      <c r="AI957" s="104">
        <v>600</v>
      </c>
      <c r="AJ957" s="104">
        <v>6000</v>
      </c>
      <c r="AK957" s="104">
        <v>500</v>
      </c>
      <c r="AL957" s="104">
        <v>0</v>
      </c>
      <c r="AM957" s="104">
        <v>583</v>
      </c>
      <c r="AN957" s="104">
        <v>2133</v>
      </c>
      <c r="AO957" s="104">
        <v>3867</v>
      </c>
      <c r="AP957" s="105">
        <v>0.35</v>
      </c>
      <c r="AQ957" s="106" t="s">
        <v>66</v>
      </c>
      <c r="AS957" s="100">
        <f>AVERAGE(AJ$6:AJ957)</f>
        <v>6137.2373949579833</v>
      </c>
      <c r="AT957" s="100">
        <f>AVERAGE(AN$6:AN957)</f>
        <v>2136.5714285714284</v>
      </c>
      <c r="AU957" s="100">
        <f>AVERAGE(AO$6:AO957)</f>
        <v>4000.6659663865548</v>
      </c>
      <c r="AV957" s="6"/>
      <c r="AX957" s="103">
        <v>952</v>
      </c>
      <c r="AY957" s="103">
        <v>1</v>
      </c>
      <c r="AZ957" s="103">
        <v>3</v>
      </c>
      <c r="BA957" s="103">
        <v>3</v>
      </c>
      <c r="BB957" s="104">
        <v>66</v>
      </c>
      <c r="BC957" s="103">
        <v>10</v>
      </c>
      <c r="BD957" s="103">
        <v>13</v>
      </c>
      <c r="BE957" s="104">
        <v>400</v>
      </c>
      <c r="BF957" s="103">
        <v>12</v>
      </c>
      <c r="BG957" s="104">
        <v>300</v>
      </c>
      <c r="BH957" s="104">
        <v>10300</v>
      </c>
      <c r="BI957" s="104">
        <v>300</v>
      </c>
      <c r="BJ957" s="104">
        <v>0</v>
      </c>
      <c r="BK957" s="104">
        <v>1032</v>
      </c>
      <c r="BL957" s="104">
        <v>3132</v>
      </c>
      <c r="BM957" s="104">
        <v>7168</v>
      </c>
      <c r="BN957" s="105">
        <v>0.6</v>
      </c>
      <c r="BO957" s="106" t="str">
        <v>No</v>
      </c>
      <c r="BQ957" s="100">
        <f>AVERAGE(BH$6:BH957)</f>
        <v>7481.1974789915967</v>
      </c>
      <c r="BR957" s="100">
        <f>AVERAGE(BL$6:BL957)</f>
        <v>2080.8918067226891</v>
      </c>
      <c r="BS957" s="100">
        <f>AVERAGE(BM$6:BM957)</f>
        <v>5400.305672268908</v>
      </c>
      <c r="BT957" s="6"/>
      <c r="BU957" s="103">
        <v>952</v>
      </c>
      <c r="BV957" s="103">
        <v>2</v>
      </c>
      <c r="BW957" s="103">
        <v>3</v>
      </c>
      <c r="BX957" s="103">
        <v>0</v>
      </c>
      <c r="BY957" s="104">
        <v>54</v>
      </c>
      <c r="BZ957" s="103">
        <v>9</v>
      </c>
      <c r="CA957" s="103">
        <v>9</v>
      </c>
      <c r="CB957" s="104">
        <v>800</v>
      </c>
      <c r="CC957" s="103">
        <v>7</v>
      </c>
      <c r="CD957" s="104">
        <v>300</v>
      </c>
      <c r="CE957" s="104">
        <v>6700</v>
      </c>
      <c r="CF957" s="104">
        <v>300</v>
      </c>
      <c r="CG957" s="104">
        <v>0</v>
      </c>
      <c r="CH957" s="104">
        <v>618</v>
      </c>
      <c r="CI957" s="104">
        <v>1968</v>
      </c>
      <c r="CJ957" s="104">
        <v>4732</v>
      </c>
      <c r="CK957" s="105">
        <v>0.35</v>
      </c>
      <c r="CL957" s="106" t="s">
        <v>66</v>
      </c>
      <c r="CN957" s="100">
        <f>AVERAGE(CE$6:CE957)</f>
        <v>7527.2058823529414</v>
      </c>
      <c r="CO957" s="100">
        <f>AVERAGE(CI$6:CI957)</f>
        <v>2086.1186974789916</v>
      </c>
      <c r="CP957" s="100">
        <f>AVERAGE(CJ$6:CJ957)</f>
        <v>5441.0871848739498</v>
      </c>
    </row>
    <row r="958" spans="2:94" ht="16" x14ac:dyDescent="0.2">
      <c r="B958" s="103">
        <v>953</v>
      </c>
      <c r="C958" s="103">
        <v>3</v>
      </c>
      <c r="D958" s="103">
        <v>2</v>
      </c>
      <c r="E958" s="103">
        <v>0</v>
      </c>
      <c r="F958" s="104">
        <v>17</v>
      </c>
      <c r="G958" s="103">
        <v>6</v>
      </c>
      <c r="H958" s="103">
        <v>6</v>
      </c>
      <c r="I958" s="104">
        <v>1350</v>
      </c>
      <c r="J958" s="103">
        <v>3</v>
      </c>
      <c r="K958" s="104">
        <v>300</v>
      </c>
      <c r="L958" s="104">
        <v>3000</v>
      </c>
      <c r="M958" s="104">
        <v>500</v>
      </c>
      <c r="N958" s="104">
        <v>0</v>
      </c>
      <c r="O958" s="104">
        <v>291</v>
      </c>
      <c r="P958" s="104">
        <v>1241</v>
      </c>
      <c r="Q958" s="104">
        <v>1759</v>
      </c>
      <c r="R958" s="105">
        <v>0.15</v>
      </c>
      <c r="S958" s="106" t="s">
        <v>66</v>
      </c>
      <c r="U958" s="100">
        <f>AVERAGE(L$6:L958)</f>
        <v>4217.9433368310602</v>
      </c>
      <c r="V958" s="100">
        <f>AVERAGE(P$6:P958)</f>
        <v>1885.9611752360966</v>
      </c>
      <c r="W958" s="100">
        <f>AVERAGE(Q$6:Q958)</f>
        <v>2331.9821615949631</v>
      </c>
      <c r="X958" s="6"/>
      <c r="Z958" s="103">
        <v>953</v>
      </c>
      <c r="AA958" s="103">
        <v>3</v>
      </c>
      <c r="AB958" s="103">
        <v>2</v>
      </c>
      <c r="AC958" s="103">
        <v>3</v>
      </c>
      <c r="AD958" s="104">
        <v>43</v>
      </c>
      <c r="AE958" s="103">
        <v>6</v>
      </c>
      <c r="AF958" s="103">
        <v>9</v>
      </c>
      <c r="AG958" s="104">
        <v>1800</v>
      </c>
      <c r="AH958" s="103">
        <v>6</v>
      </c>
      <c r="AI958" s="104">
        <v>300</v>
      </c>
      <c r="AJ958" s="104">
        <v>5700</v>
      </c>
      <c r="AK958" s="104">
        <v>500</v>
      </c>
      <c r="AL958" s="104">
        <v>0</v>
      </c>
      <c r="AM958" s="104">
        <v>498</v>
      </c>
      <c r="AN958" s="104">
        <v>1898</v>
      </c>
      <c r="AO958" s="104">
        <v>3802</v>
      </c>
      <c r="AP958" s="105">
        <v>0.3</v>
      </c>
      <c r="AQ958" s="106" t="s">
        <v>66</v>
      </c>
      <c r="AS958" s="100">
        <f>AVERAGE(AJ$6:AJ958)</f>
        <v>6136.7785939139558</v>
      </c>
      <c r="AT958" s="100">
        <f>AVERAGE(AN$6:AN958)</f>
        <v>2136.3210912906611</v>
      </c>
      <c r="AU958" s="100">
        <f>AVERAGE(AO$6:AO958)</f>
        <v>4000.4575026232947</v>
      </c>
      <c r="AV958" s="6"/>
      <c r="AX958" s="103">
        <v>953</v>
      </c>
      <c r="AY958" s="103">
        <v>0</v>
      </c>
      <c r="AZ958" s="103">
        <v>4</v>
      </c>
      <c r="BA958" s="103">
        <v>3</v>
      </c>
      <c r="BB958" s="104">
        <v>25</v>
      </c>
      <c r="BC958" s="103">
        <v>7</v>
      </c>
      <c r="BD958" s="103">
        <v>10</v>
      </c>
      <c r="BE958" s="104">
        <v>0</v>
      </c>
      <c r="BF958" s="103">
        <v>10</v>
      </c>
      <c r="BG958" s="104">
        <v>400</v>
      </c>
      <c r="BH958" s="104">
        <v>8400</v>
      </c>
      <c r="BI958" s="104">
        <v>300</v>
      </c>
      <c r="BJ958" s="104">
        <v>0</v>
      </c>
      <c r="BK958" s="104">
        <v>490</v>
      </c>
      <c r="BL958" s="104">
        <v>2290</v>
      </c>
      <c r="BM958" s="104">
        <v>6110</v>
      </c>
      <c r="BN958" s="105">
        <v>0.5</v>
      </c>
      <c r="BO958" s="106" t="str">
        <v>No</v>
      </c>
      <c r="BQ958" s="100">
        <f>AVERAGE(BH$6:BH958)</f>
        <v>7482.1615949632742</v>
      </c>
      <c r="BR958" s="100">
        <f>AVERAGE(BL$6:BL958)</f>
        <v>2081.1112277019938</v>
      </c>
      <c r="BS958" s="100">
        <f>AVERAGE(BM$6:BM958)</f>
        <v>5401.0503672612804</v>
      </c>
      <c r="BT958" s="6"/>
      <c r="BU958" s="103">
        <v>953</v>
      </c>
      <c r="BV958" s="103">
        <v>1</v>
      </c>
      <c r="BW958" s="103">
        <v>3</v>
      </c>
      <c r="BX958" s="103">
        <v>0</v>
      </c>
      <c r="BY958" s="104">
        <v>48</v>
      </c>
      <c r="BZ958" s="103">
        <v>8</v>
      </c>
      <c r="CA958" s="103">
        <v>8</v>
      </c>
      <c r="CB958" s="104">
        <v>400</v>
      </c>
      <c r="CC958" s="103">
        <v>7</v>
      </c>
      <c r="CD958" s="104">
        <v>300</v>
      </c>
      <c r="CE958" s="104">
        <v>6300</v>
      </c>
      <c r="CF958" s="104">
        <v>300</v>
      </c>
      <c r="CG958" s="104">
        <v>0</v>
      </c>
      <c r="CH958" s="104">
        <v>576</v>
      </c>
      <c r="CI958" s="104">
        <v>1926</v>
      </c>
      <c r="CJ958" s="104">
        <v>4374</v>
      </c>
      <c r="CK958" s="105">
        <v>0.35</v>
      </c>
      <c r="CL958" s="106" t="s">
        <v>66</v>
      </c>
      <c r="CN958" s="100">
        <f>AVERAGE(CE$6:CE958)</f>
        <v>7525.9181532004195</v>
      </c>
      <c r="CO958" s="100">
        <f>AVERAGE(CI$6:CI958)</f>
        <v>2085.950682056663</v>
      </c>
      <c r="CP958" s="100">
        <f>AVERAGE(CJ$6:CJ958)</f>
        <v>5439.9674711437565</v>
      </c>
    </row>
    <row r="959" spans="2:94" ht="16" x14ac:dyDescent="0.2">
      <c r="B959" s="103">
        <v>954</v>
      </c>
      <c r="C959" s="103">
        <v>3</v>
      </c>
      <c r="D959" s="103">
        <v>4</v>
      </c>
      <c r="E959" s="103">
        <v>2</v>
      </c>
      <c r="F959" s="104">
        <v>42</v>
      </c>
      <c r="G959" s="103">
        <v>7</v>
      </c>
      <c r="H959" s="103">
        <v>9</v>
      </c>
      <c r="I959" s="104">
        <v>1350</v>
      </c>
      <c r="J959" s="103">
        <v>6</v>
      </c>
      <c r="K959" s="104">
        <v>600</v>
      </c>
      <c r="L959" s="104">
        <v>4650</v>
      </c>
      <c r="M959" s="104">
        <v>500</v>
      </c>
      <c r="N959" s="104">
        <v>0</v>
      </c>
      <c r="O959" s="104">
        <v>492</v>
      </c>
      <c r="P959" s="104">
        <v>1892</v>
      </c>
      <c r="Q959" s="104">
        <v>2758</v>
      </c>
      <c r="R959" s="105">
        <v>0.3</v>
      </c>
      <c r="S959" s="106" t="s">
        <v>66</v>
      </c>
      <c r="U959" s="100">
        <f>AVERAGE(L$6:L959)</f>
        <v>4218.3962264150941</v>
      </c>
      <c r="V959" s="100">
        <f>AVERAGE(P$6:P959)</f>
        <v>1885.9675052410901</v>
      </c>
      <c r="W959" s="100">
        <f>AVERAGE(Q$6:Q959)</f>
        <v>2332.4287211740043</v>
      </c>
      <c r="X959" s="6"/>
      <c r="Z959" s="103">
        <v>954</v>
      </c>
      <c r="AA959" s="103">
        <v>1</v>
      </c>
      <c r="AB959" s="103">
        <v>4</v>
      </c>
      <c r="AC959" s="103">
        <v>2</v>
      </c>
      <c r="AD959" s="104">
        <v>27</v>
      </c>
      <c r="AE959" s="103">
        <v>6</v>
      </c>
      <c r="AF959" s="103">
        <v>8</v>
      </c>
      <c r="AG959" s="104">
        <v>600</v>
      </c>
      <c r="AH959" s="103">
        <v>7</v>
      </c>
      <c r="AI959" s="104">
        <v>600</v>
      </c>
      <c r="AJ959" s="104">
        <v>5400</v>
      </c>
      <c r="AK959" s="104">
        <v>500</v>
      </c>
      <c r="AL959" s="104">
        <v>0</v>
      </c>
      <c r="AM959" s="104">
        <v>429</v>
      </c>
      <c r="AN959" s="104">
        <v>1979</v>
      </c>
      <c r="AO959" s="104">
        <v>3421</v>
      </c>
      <c r="AP959" s="105">
        <v>0.35</v>
      </c>
      <c r="AQ959" s="106" t="s">
        <v>66</v>
      </c>
      <c r="AS959" s="100">
        <f>AVERAGE(AJ$6:AJ959)</f>
        <v>6136.0062893081758</v>
      </c>
      <c r="AT959" s="100">
        <f>AVERAGE(AN$6:AN959)</f>
        <v>2136.1561844863731</v>
      </c>
      <c r="AU959" s="100">
        <f>AVERAGE(AO$6:AO959)</f>
        <v>3999.8501048218031</v>
      </c>
      <c r="AV959" s="6"/>
      <c r="AX959" s="103">
        <v>954</v>
      </c>
      <c r="AY959" s="103">
        <v>1</v>
      </c>
      <c r="AZ959" s="103">
        <v>3</v>
      </c>
      <c r="BA959" s="103">
        <v>3</v>
      </c>
      <c r="BB959" s="104">
        <v>17</v>
      </c>
      <c r="BC959" s="103">
        <v>9</v>
      </c>
      <c r="BD959" s="103">
        <v>12</v>
      </c>
      <c r="BE959" s="104">
        <v>400</v>
      </c>
      <c r="BF959" s="103">
        <v>11</v>
      </c>
      <c r="BG959" s="104">
        <v>300</v>
      </c>
      <c r="BH959" s="104">
        <v>9500</v>
      </c>
      <c r="BI959" s="104">
        <v>300</v>
      </c>
      <c r="BJ959" s="104">
        <v>0</v>
      </c>
      <c r="BK959" s="104">
        <v>427</v>
      </c>
      <c r="BL959" s="104">
        <v>2377</v>
      </c>
      <c r="BM959" s="104">
        <v>7123</v>
      </c>
      <c r="BN959" s="105">
        <v>0.55000000000000004</v>
      </c>
      <c r="BO959" s="106" t="str">
        <v>No</v>
      </c>
      <c r="BQ959" s="100">
        <f>AVERAGE(BH$6:BH959)</f>
        <v>7484.2767295597487</v>
      </c>
      <c r="BR959" s="100">
        <f>AVERAGE(BL$6:BL959)</f>
        <v>2081.4213836477988</v>
      </c>
      <c r="BS959" s="100">
        <f>AVERAGE(BM$6:BM959)</f>
        <v>5402.8553459119494</v>
      </c>
      <c r="BT959" s="6"/>
      <c r="BU959" s="103">
        <v>954</v>
      </c>
      <c r="BV959" s="103">
        <v>1</v>
      </c>
      <c r="BW959" s="103">
        <v>2</v>
      </c>
      <c r="BX959" s="103">
        <v>2</v>
      </c>
      <c r="BY959" s="104">
        <v>71</v>
      </c>
      <c r="BZ959" s="103">
        <v>9</v>
      </c>
      <c r="CA959" s="103">
        <v>11</v>
      </c>
      <c r="CB959" s="104">
        <v>400</v>
      </c>
      <c r="CC959" s="103">
        <v>10</v>
      </c>
      <c r="CD959" s="104">
        <v>200</v>
      </c>
      <c r="CE959" s="104">
        <v>8600</v>
      </c>
      <c r="CF959" s="104">
        <v>300</v>
      </c>
      <c r="CG959" s="104">
        <v>0</v>
      </c>
      <c r="CH959" s="104">
        <v>950</v>
      </c>
      <c r="CI959" s="104">
        <v>2750</v>
      </c>
      <c r="CJ959" s="104">
        <v>5850</v>
      </c>
      <c r="CK959" s="105">
        <v>0.5</v>
      </c>
      <c r="CL959" s="106" t="s">
        <v>66</v>
      </c>
      <c r="CN959" s="100">
        <f>AVERAGE(CE$6:CE959)</f>
        <v>7527.0440251572327</v>
      </c>
      <c r="CO959" s="100">
        <f>AVERAGE(CI$6:CI959)</f>
        <v>2086.6467505241089</v>
      </c>
      <c r="CP959" s="100">
        <f>AVERAGE(CJ$6:CJ959)</f>
        <v>5440.3972746331237</v>
      </c>
    </row>
    <row r="960" spans="2:94" ht="16" x14ac:dyDescent="0.2">
      <c r="B960" s="103">
        <v>955</v>
      </c>
      <c r="C960" s="103">
        <v>3</v>
      </c>
      <c r="D960" s="103">
        <v>4</v>
      </c>
      <c r="E960" s="103">
        <v>2</v>
      </c>
      <c r="F960" s="104">
        <v>43</v>
      </c>
      <c r="G960" s="103">
        <v>8</v>
      </c>
      <c r="H960" s="103">
        <v>10</v>
      </c>
      <c r="I960" s="104">
        <v>1350</v>
      </c>
      <c r="J960" s="103">
        <v>7</v>
      </c>
      <c r="K960" s="104">
        <v>600</v>
      </c>
      <c r="L960" s="104">
        <v>5100</v>
      </c>
      <c r="M960" s="104">
        <v>500</v>
      </c>
      <c r="N960" s="104">
        <v>0</v>
      </c>
      <c r="O960" s="104">
        <v>541</v>
      </c>
      <c r="P960" s="104">
        <v>2091</v>
      </c>
      <c r="Q960" s="104">
        <v>3009</v>
      </c>
      <c r="R960" s="105">
        <v>0.35</v>
      </c>
      <c r="S960" s="106" t="s">
        <v>66</v>
      </c>
      <c r="U960" s="100">
        <f>AVERAGE(L$6:L960)</f>
        <v>4219.3193717277491</v>
      </c>
      <c r="V960" s="100">
        <f>AVERAGE(P$6:P960)</f>
        <v>1886.1821989528796</v>
      </c>
      <c r="W960" s="100">
        <f>AVERAGE(Q$6:Q960)</f>
        <v>2333.1371727748692</v>
      </c>
      <c r="X960" s="6"/>
      <c r="Z960" s="103">
        <v>955</v>
      </c>
      <c r="AA960" s="103">
        <v>3</v>
      </c>
      <c r="AB960" s="103">
        <v>3</v>
      </c>
      <c r="AC960" s="103">
        <v>3</v>
      </c>
      <c r="AD960" s="104">
        <v>52</v>
      </c>
      <c r="AE960" s="103">
        <v>5</v>
      </c>
      <c r="AF960" s="103">
        <v>8</v>
      </c>
      <c r="AG960" s="104">
        <v>1800</v>
      </c>
      <c r="AH960" s="103">
        <v>5</v>
      </c>
      <c r="AI960" s="104">
        <v>450</v>
      </c>
      <c r="AJ960" s="104">
        <v>5250</v>
      </c>
      <c r="AK960" s="104">
        <v>500</v>
      </c>
      <c r="AL960" s="104">
        <v>0</v>
      </c>
      <c r="AM960" s="104">
        <v>500</v>
      </c>
      <c r="AN960" s="104">
        <v>1750</v>
      </c>
      <c r="AO960" s="104">
        <v>3500</v>
      </c>
      <c r="AP960" s="105">
        <v>0.25</v>
      </c>
      <c r="AQ960" s="106" t="s">
        <v>66</v>
      </c>
      <c r="AS960" s="100">
        <f>AVERAGE(AJ$6:AJ960)</f>
        <v>6135.0785340314133</v>
      </c>
      <c r="AT960" s="100">
        <f>AVERAGE(AN$6:AN960)</f>
        <v>2135.7518324607331</v>
      </c>
      <c r="AU960" s="100">
        <f>AVERAGE(AO$6:AO960)</f>
        <v>3999.3267015706806</v>
      </c>
      <c r="AV960" s="6"/>
      <c r="AX960" s="103">
        <v>955</v>
      </c>
      <c r="AY960" s="103">
        <v>2</v>
      </c>
      <c r="AZ960" s="103">
        <v>3</v>
      </c>
      <c r="BA960" s="103">
        <v>3</v>
      </c>
      <c r="BB960" s="104">
        <v>48</v>
      </c>
      <c r="BC960" s="103">
        <v>10</v>
      </c>
      <c r="BD960" s="103">
        <v>13</v>
      </c>
      <c r="BE960" s="104">
        <v>800</v>
      </c>
      <c r="BF960" s="103">
        <v>11</v>
      </c>
      <c r="BG960" s="104">
        <v>300</v>
      </c>
      <c r="BH960" s="104">
        <v>9900</v>
      </c>
      <c r="BI960" s="104">
        <v>300</v>
      </c>
      <c r="BJ960" s="104">
        <v>0</v>
      </c>
      <c r="BK960" s="104">
        <v>768</v>
      </c>
      <c r="BL960" s="104">
        <v>2718</v>
      </c>
      <c r="BM960" s="104">
        <v>7182</v>
      </c>
      <c r="BN960" s="105">
        <v>0.55000000000000004</v>
      </c>
      <c r="BO960" s="106" t="str">
        <v>No</v>
      </c>
      <c r="BQ960" s="100">
        <f>AVERAGE(BH$6:BH960)</f>
        <v>7486.8062827225131</v>
      </c>
      <c r="BR960" s="100">
        <f>AVERAGE(BL$6:BL960)</f>
        <v>2082.087958115183</v>
      </c>
      <c r="BS960" s="100">
        <f>AVERAGE(BM$6:BM960)</f>
        <v>5404.71832460733</v>
      </c>
      <c r="BT960" s="6"/>
      <c r="BU960" s="103">
        <v>955</v>
      </c>
      <c r="BV960" s="103">
        <v>1</v>
      </c>
      <c r="BW960" s="103">
        <v>4</v>
      </c>
      <c r="BX960" s="103">
        <v>0</v>
      </c>
      <c r="BY960" s="104">
        <v>56</v>
      </c>
      <c r="BZ960" s="103">
        <v>10</v>
      </c>
      <c r="CA960" s="103">
        <v>10</v>
      </c>
      <c r="CB960" s="104">
        <v>400</v>
      </c>
      <c r="CC960" s="103">
        <v>9</v>
      </c>
      <c r="CD960" s="104">
        <v>400</v>
      </c>
      <c r="CE960" s="104">
        <v>8000</v>
      </c>
      <c r="CF960" s="104">
        <v>300</v>
      </c>
      <c r="CG960" s="104">
        <v>0</v>
      </c>
      <c r="CH960" s="104">
        <v>744</v>
      </c>
      <c r="CI960" s="104">
        <v>2394</v>
      </c>
      <c r="CJ960" s="104">
        <v>5606</v>
      </c>
      <c r="CK960" s="105">
        <v>0.45</v>
      </c>
      <c r="CL960" s="106" t="s">
        <v>66</v>
      </c>
      <c r="CN960" s="100">
        <f>AVERAGE(CE$6:CE960)</f>
        <v>7527.5392670157071</v>
      </c>
      <c r="CO960" s="100">
        <f>AVERAGE(CI$6:CI960)</f>
        <v>2086.9685863874347</v>
      </c>
      <c r="CP960" s="100">
        <f>AVERAGE(CJ$6:CJ960)</f>
        <v>5440.5706806282724</v>
      </c>
    </row>
    <row r="961" spans="2:94" ht="16" x14ac:dyDescent="0.2">
      <c r="B961" s="103">
        <v>956</v>
      </c>
      <c r="C961" s="103">
        <v>1</v>
      </c>
      <c r="D961" s="103">
        <v>3</v>
      </c>
      <c r="E961" s="103">
        <v>2</v>
      </c>
      <c r="F961" s="104">
        <v>56</v>
      </c>
      <c r="G961" s="103">
        <v>6</v>
      </c>
      <c r="H961" s="103">
        <v>8</v>
      </c>
      <c r="I961" s="104">
        <v>450</v>
      </c>
      <c r="J961" s="103">
        <v>7</v>
      </c>
      <c r="K961" s="104">
        <v>450</v>
      </c>
      <c r="L961" s="104">
        <v>4050</v>
      </c>
      <c r="M961" s="104">
        <v>500</v>
      </c>
      <c r="N961" s="104">
        <v>0</v>
      </c>
      <c r="O961" s="104">
        <v>632</v>
      </c>
      <c r="P961" s="104">
        <v>2182</v>
      </c>
      <c r="Q961" s="104">
        <v>1868</v>
      </c>
      <c r="R961" s="105">
        <v>0.35</v>
      </c>
      <c r="S961" s="106" t="s">
        <v>66</v>
      </c>
      <c r="U961" s="100">
        <f>AVERAGE(L$6:L961)</f>
        <v>4219.1422594142259</v>
      </c>
      <c r="V961" s="100">
        <f>AVERAGE(P$6:P961)</f>
        <v>1886.4916317991631</v>
      </c>
      <c r="W961" s="100">
        <f>AVERAGE(Q$6:Q961)</f>
        <v>2332.6506276150626</v>
      </c>
      <c r="X961" s="6"/>
      <c r="Z961" s="103">
        <v>956</v>
      </c>
      <c r="AA961" s="103">
        <v>3</v>
      </c>
      <c r="AB961" s="103">
        <v>3</v>
      </c>
      <c r="AC961" s="103">
        <v>1</v>
      </c>
      <c r="AD961" s="104">
        <v>66</v>
      </c>
      <c r="AE961" s="103">
        <v>7</v>
      </c>
      <c r="AF961" s="103">
        <v>8</v>
      </c>
      <c r="AG961" s="104">
        <v>1800</v>
      </c>
      <c r="AH961" s="103">
        <v>5</v>
      </c>
      <c r="AI961" s="104">
        <v>450</v>
      </c>
      <c r="AJ961" s="104">
        <v>5250</v>
      </c>
      <c r="AK961" s="104">
        <v>500</v>
      </c>
      <c r="AL961" s="104">
        <v>0</v>
      </c>
      <c r="AM961" s="104">
        <v>570</v>
      </c>
      <c r="AN961" s="104">
        <v>1820</v>
      </c>
      <c r="AO961" s="104">
        <v>3430</v>
      </c>
      <c r="AP961" s="105">
        <v>0.25</v>
      </c>
      <c r="AQ961" s="106" t="s">
        <v>66</v>
      </c>
      <c r="AS961" s="100">
        <f>AVERAGE(AJ$6:AJ961)</f>
        <v>6134.1527196652723</v>
      </c>
      <c r="AT961" s="100">
        <f>AVERAGE(AN$6:AN961)</f>
        <v>2135.421548117155</v>
      </c>
      <c r="AU961" s="100">
        <f>AVERAGE(AO$6:AO961)</f>
        <v>3998.7311715481173</v>
      </c>
      <c r="AV961" s="6"/>
      <c r="AX961" s="103">
        <v>956</v>
      </c>
      <c r="AY961" s="103">
        <v>2</v>
      </c>
      <c r="AZ961" s="103">
        <v>3</v>
      </c>
      <c r="BA961" s="103">
        <v>4</v>
      </c>
      <c r="BB961" s="104">
        <v>55</v>
      </c>
      <c r="BC961" s="103">
        <v>10</v>
      </c>
      <c r="BD961" s="103">
        <v>14</v>
      </c>
      <c r="BE961" s="104">
        <v>800</v>
      </c>
      <c r="BF961" s="103">
        <v>12</v>
      </c>
      <c r="BG961" s="104">
        <v>300</v>
      </c>
      <c r="BH961" s="104">
        <v>10700</v>
      </c>
      <c r="BI961" s="104">
        <v>300</v>
      </c>
      <c r="BJ961" s="104">
        <v>0</v>
      </c>
      <c r="BK961" s="104">
        <v>900</v>
      </c>
      <c r="BL961" s="104">
        <v>3000</v>
      </c>
      <c r="BM961" s="104">
        <v>7700</v>
      </c>
      <c r="BN961" s="105">
        <v>0.6</v>
      </c>
      <c r="BO961" s="106" t="str">
        <v>No</v>
      </c>
      <c r="BQ961" s="100">
        <f>AVERAGE(BH$6:BH961)</f>
        <v>7490.1673640167364</v>
      </c>
      <c r="BR961" s="100">
        <f>AVERAGE(BL$6:BL961)</f>
        <v>2083.0481171548117</v>
      </c>
      <c r="BS961" s="100">
        <f>AVERAGE(BM$6:BM961)</f>
        <v>5407.1192468619247</v>
      </c>
      <c r="BT961" s="6"/>
      <c r="BU961" s="103">
        <v>956</v>
      </c>
      <c r="BV961" s="103">
        <v>4</v>
      </c>
      <c r="BW961" s="103">
        <v>2</v>
      </c>
      <c r="BX961" s="103">
        <v>3</v>
      </c>
      <c r="BY961" s="104">
        <v>39</v>
      </c>
      <c r="BZ961" s="103">
        <v>9</v>
      </c>
      <c r="CA961" s="103">
        <v>12</v>
      </c>
      <c r="CB961" s="104">
        <v>1600</v>
      </c>
      <c r="CC961" s="103">
        <v>8</v>
      </c>
      <c r="CD961" s="104">
        <v>200</v>
      </c>
      <c r="CE961" s="104">
        <v>8200</v>
      </c>
      <c r="CF961" s="104">
        <v>300</v>
      </c>
      <c r="CG961" s="104">
        <v>0</v>
      </c>
      <c r="CH961" s="104">
        <v>552</v>
      </c>
      <c r="CI961" s="104">
        <v>2052</v>
      </c>
      <c r="CJ961" s="104">
        <v>6148</v>
      </c>
      <c r="CK961" s="105">
        <v>0.4</v>
      </c>
      <c r="CL961" s="106" t="s">
        <v>66</v>
      </c>
      <c r="CN961" s="100">
        <f>AVERAGE(CE$6:CE961)</f>
        <v>7528.242677824268</v>
      </c>
      <c r="CO961" s="100">
        <f>AVERAGE(CI$6:CI961)</f>
        <v>2086.932008368201</v>
      </c>
      <c r="CP961" s="100">
        <f>AVERAGE(CJ$6:CJ961)</f>
        <v>5441.3106694560665</v>
      </c>
    </row>
    <row r="962" spans="2:94" ht="16" x14ac:dyDescent="0.2">
      <c r="B962" s="103">
        <v>957</v>
      </c>
      <c r="C962" s="103">
        <v>1</v>
      </c>
      <c r="D962" s="103">
        <v>4</v>
      </c>
      <c r="E962" s="103">
        <v>4</v>
      </c>
      <c r="F962" s="104">
        <v>52</v>
      </c>
      <c r="G962" s="103">
        <v>5</v>
      </c>
      <c r="H962" s="103">
        <v>9</v>
      </c>
      <c r="I962" s="104">
        <v>450</v>
      </c>
      <c r="J962" s="103">
        <v>8</v>
      </c>
      <c r="K962" s="104">
        <v>600</v>
      </c>
      <c r="L962" s="104">
        <v>4650</v>
      </c>
      <c r="M962" s="104">
        <v>500</v>
      </c>
      <c r="N962" s="104">
        <v>0</v>
      </c>
      <c r="O962" s="104">
        <v>656</v>
      </c>
      <c r="P962" s="104">
        <v>2356</v>
      </c>
      <c r="Q962" s="104">
        <v>2294</v>
      </c>
      <c r="R962" s="105">
        <v>0.4</v>
      </c>
      <c r="S962" s="106" t="s">
        <v>66</v>
      </c>
      <c r="U962" s="100">
        <f>AVERAGE(L$6:L962)</f>
        <v>4219.5924764890278</v>
      </c>
      <c r="V962" s="100">
        <f>AVERAGE(P$6:P962)</f>
        <v>1886.9822361546499</v>
      </c>
      <c r="W962" s="100">
        <f>AVERAGE(Q$6:Q962)</f>
        <v>2332.6102403343784</v>
      </c>
      <c r="X962" s="6"/>
      <c r="Z962" s="103">
        <v>957</v>
      </c>
      <c r="AA962" s="103">
        <v>3</v>
      </c>
      <c r="AB962" s="103">
        <v>3</v>
      </c>
      <c r="AC962" s="103">
        <v>2</v>
      </c>
      <c r="AD962" s="104">
        <v>55</v>
      </c>
      <c r="AE962" s="103">
        <v>5</v>
      </c>
      <c r="AF962" s="103">
        <v>7</v>
      </c>
      <c r="AG962" s="104">
        <v>1800</v>
      </c>
      <c r="AH962" s="103">
        <v>4</v>
      </c>
      <c r="AI962" s="104">
        <v>450</v>
      </c>
      <c r="AJ962" s="104">
        <v>4650</v>
      </c>
      <c r="AK962" s="104">
        <v>500</v>
      </c>
      <c r="AL962" s="104">
        <v>0</v>
      </c>
      <c r="AM962" s="104">
        <v>460</v>
      </c>
      <c r="AN962" s="104">
        <v>1560</v>
      </c>
      <c r="AO962" s="104">
        <v>3090</v>
      </c>
      <c r="AP962" s="105">
        <v>0.2</v>
      </c>
      <c r="AQ962" s="106" t="s">
        <v>66</v>
      </c>
      <c r="AS962" s="100">
        <f>AVERAGE(AJ$6:AJ962)</f>
        <v>6132.6018808777426</v>
      </c>
      <c r="AT962" s="100">
        <f>AVERAGE(AN$6:AN962)</f>
        <v>2134.8202716823407</v>
      </c>
      <c r="AU962" s="100">
        <f>AVERAGE(AO$6:AO962)</f>
        <v>3997.7816091954023</v>
      </c>
      <c r="AV962" s="6"/>
      <c r="AX962" s="103">
        <v>957</v>
      </c>
      <c r="AY962" s="103">
        <v>3</v>
      </c>
      <c r="AZ962" s="103">
        <v>3</v>
      </c>
      <c r="BA962" s="103">
        <v>0</v>
      </c>
      <c r="BB962" s="104">
        <v>45</v>
      </c>
      <c r="BC962" s="103">
        <v>11</v>
      </c>
      <c r="BD962" s="103">
        <v>11</v>
      </c>
      <c r="BE962" s="104">
        <v>1200</v>
      </c>
      <c r="BF962" s="103">
        <v>8</v>
      </c>
      <c r="BG962" s="104">
        <v>300</v>
      </c>
      <c r="BH962" s="104">
        <v>7900</v>
      </c>
      <c r="BI962" s="104">
        <v>300</v>
      </c>
      <c r="BJ962" s="104">
        <v>0</v>
      </c>
      <c r="BK962" s="104">
        <v>600</v>
      </c>
      <c r="BL962" s="104">
        <v>2100</v>
      </c>
      <c r="BM962" s="104">
        <v>5800</v>
      </c>
      <c r="BN962" s="105">
        <v>0.4</v>
      </c>
      <c r="BO962" s="106" t="str">
        <v>No</v>
      </c>
      <c r="BQ962" s="100">
        <f>AVERAGE(BH$6:BH962)</f>
        <v>7490.5956112852664</v>
      </c>
      <c r="BR962" s="100">
        <f>AVERAGE(BL$6:BL962)</f>
        <v>2083.0658307210033</v>
      </c>
      <c r="BS962" s="100">
        <f>AVERAGE(BM$6:BM962)</f>
        <v>5407.5297805642631</v>
      </c>
      <c r="BT962" s="6"/>
      <c r="BU962" s="103">
        <v>957</v>
      </c>
      <c r="BV962" s="103">
        <v>2</v>
      </c>
      <c r="BW962" s="103">
        <v>3</v>
      </c>
      <c r="BX962" s="103">
        <v>1</v>
      </c>
      <c r="BY962" s="104">
        <v>67</v>
      </c>
      <c r="BZ962" s="103">
        <v>6</v>
      </c>
      <c r="CA962" s="103">
        <v>7</v>
      </c>
      <c r="CB962" s="104">
        <v>800</v>
      </c>
      <c r="CC962" s="103">
        <v>5</v>
      </c>
      <c r="CD962" s="104">
        <v>300</v>
      </c>
      <c r="CE962" s="104">
        <v>5100</v>
      </c>
      <c r="CF962" s="104">
        <v>300</v>
      </c>
      <c r="CG962" s="104">
        <v>0</v>
      </c>
      <c r="CH962" s="104">
        <v>575</v>
      </c>
      <c r="CI962" s="104">
        <v>1625</v>
      </c>
      <c r="CJ962" s="104">
        <v>3475</v>
      </c>
      <c r="CK962" s="105">
        <v>0.25</v>
      </c>
      <c r="CL962" s="106" t="s">
        <v>66</v>
      </c>
      <c r="CN962" s="100">
        <f>AVERAGE(CE$6:CE962)</f>
        <v>7525.7053291536049</v>
      </c>
      <c r="CO962" s="100">
        <f>AVERAGE(CI$6:CI962)</f>
        <v>2086.4493207941482</v>
      </c>
      <c r="CP962" s="100">
        <f>AVERAGE(CJ$6:CJ962)</f>
        <v>5439.2560083594562</v>
      </c>
    </row>
    <row r="963" spans="2:94" ht="16" x14ac:dyDescent="0.2">
      <c r="B963" s="103">
        <v>958</v>
      </c>
      <c r="C963" s="103">
        <v>1</v>
      </c>
      <c r="D963" s="103">
        <v>1</v>
      </c>
      <c r="E963" s="103">
        <v>3</v>
      </c>
      <c r="F963" s="104">
        <v>36</v>
      </c>
      <c r="G963" s="103">
        <v>5</v>
      </c>
      <c r="H963" s="103">
        <v>8</v>
      </c>
      <c r="I963" s="104">
        <v>450</v>
      </c>
      <c r="J963" s="103">
        <v>7</v>
      </c>
      <c r="K963" s="104">
        <v>150</v>
      </c>
      <c r="L963" s="104">
        <v>3750</v>
      </c>
      <c r="M963" s="104">
        <v>500</v>
      </c>
      <c r="N963" s="104">
        <v>0</v>
      </c>
      <c r="O963" s="104">
        <v>492</v>
      </c>
      <c r="P963" s="104">
        <v>2042</v>
      </c>
      <c r="Q963" s="104">
        <v>1708</v>
      </c>
      <c r="R963" s="105">
        <v>0.35</v>
      </c>
      <c r="S963" s="106" t="s">
        <v>66</v>
      </c>
      <c r="U963" s="100">
        <f>AVERAGE(L$6:L963)</f>
        <v>4219.1022964509393</v>
      </c>
      <c r="V963" s="100">
        <f>AVERAGE(P$6:P963)</f>
        <v>1887.1440501043842</v>
      </c>
      <c r="W963" s="100">
        <f>AVERAGE(Q$6:Q963)</f>
        <v>2331.9582463465554</v>
      </c>
      <c r="X963" s="6"/>
      <c r="Z963" s="103">
        <v>958</v>
      </c>
      <c r="AA963" s="103">
        <v>3</v>
      </c>
      <c r="AB963" s="103">
        <v>3</v>
      </c>
      <c r="AC963" s="103">
        <v>3</v>
      </c>
      <c r="AD963" s="104">
        <v>60</v>
      </c>
      <c r="AE963" s="103">
        <v>5</v>
      </c>
      <c r="AF963" s="103">
        <v>8</v>
      </c>
      <c r="AG963" s="104">
        <v>1800</v>
      </c>
      <c r="AH963" s="103">
        <v>5</v>
      </c>
      <c r="AI963" s="104">
        <v>450</v>
      </c>
      <c r="AJ963" s="104">
        <v>5250</v>
      </c>
      <c r="AK963" s="104">
        <v>500</v>
      </c>
      <c r="AL963" s="104">
        <v>0</v>
      </c>
      <c r="AM963" s="104">
        <v>540</v>
      </c>
      <c r="AN963" s="104">
        <v>1790</v>
      </c>
      <c r="AO963" s="104">
        <v>3460</v>
      </c>
      <c r="AP963" s="105">
        <v>0.25</v>
      </c>
      <c r="AQ963" s="106" t="s">
        <v>66</v>
      </c>
      <c r="AS963" s="100">
        <f>AVERAGE(AJ$6:AJ963)</f>
        <v>6131.6805845511481</v>
      </c>
      <c r="AT963" s="100">
        <f>AVERAGE(AN$6:AN963)</f>
        <v>2134.4603340292274</v>
      </c>
      <c r="AU963" s="100">
        <f>AVERAGE(AO$6:AO963)</f>
        <v>3997.2202505219207</v>
      </c>
      <c r="AV963" s="6"/>
      <c r="AX963" s="103">
        <v>958</v>
      </c>
      <c r="AY963" s="103">
        <v>1</v>
      </c>
      <c r="AZ963" s="103">
        <v>3</v>
      </c>
      <c r="BA963" s="103">
        <v>2</v>
      </c>
      <c r="BB963" s="104">
        <v>42</v>
      </c>
      <c r="BC963" s="103">
        <v>11</v>
      </c>
      <c r="BD963" s="103">
        <v>13</v>
      </c>
      <c r="BE963" s="104">
        <v>400</v>
      </c>
      <c r="BF963" s="103">
        <v>12</v>
      </c>
      <c r="BG963" s="104">
        <v>300</v>
      </c>
      <c r="BH963" s="104">
        <v>10300</v>
      </c>
      <c r="BI963" s="104">
        <v>300</v>
      </c>
      <c r="BJ963" s="104">
        <v>0</v>
      </c>
      <c r="BK963" s="104">
        <v>744</v>
      </c>
      <c r="BL963" s="104">
        <v>2844</v>
      </c>
      <c r="BM963" s="104">
        <v>7456</v>
      </c>
      <c r="BN963" s="105">
        <v>0.6</v>
      </c>
      <c r="BO963" s="106" t="str">
        <v>No</v>
      </c>
      <c r="BQ963" s="100">
        <f>AVERAGE(BH$6:BH963)</f>
        <v>7493.5281837160755</v>
      </c>
      <c r="BR963" s="100">
        <f>AVERAGE(BL$6:BL963)</f>
        <v>2083.8601252609606</v>
      </c>
      <c r="BS963" s="100">
        <f>AVERAGE(BM$6:BM963)</f>
        <v>5409.668058455115</v>
      </c>
      <c r="BT963" s="6"/>
      <c r="BU963" s="103">
        <v>958</v>
      </c>
      <c r="BV963" s="103">
        <v>3</v>
      </c>
      <c r="BW963" s="103">
        <v>2</v>
      </c>
      <c r="BX963" s="103">
        <v>2</v>
      </c>
      <c r="BY963" s="104">
        <v>63</v>
      </c>
      <c r="BZ963" s="103">
        <v>10</v>
      </c>
      <c r="CA963" s="103">
        <v>12</v>
      </c>
      <c r="CB963" s="104">
        <v>1200</v>
      </c>
      <c r="CC963" s="103">
        <v>9</v>
      </c>
      <c r="CD963" s="104">
        <v>200</v>
      </c>
      <c r="CE963" s="104">
        <v>8600</v>
      </c>
      <c r="CF963" s="104">
        <v>300</v>
      </c>
      <c r="CG963" s="104">
        <v>0</v>
      </c>
      <c r="CH963" s="104">
        <v>807</v>
      </c>
      <c r="CI963" s="104">
        <v>2457</v>
      </c>
      <c r="CJ963" s="104">
        <v>6143</v>
      </c>
      <c r="CK963" s="105">
        <v>0.45</v>
      </c>
      <c r="CL963" s="106" t="s">
        <v>66</v>
      </c>
      <c r="CN963" s="100">
        <f>AVERAGE(CE$6:CE963)</f>
        <v>7526.8267223382045</v>
      </c>
      <c r="CO963" s="100">
        <f>AVERAGE(CI$6:CI963)</f>
        <v>2086.8361169102295</v>
      </c>
      <c r="CP963" s="100">
        <f>AVERAGE(CJ$6:CJ963)</f>
        <v>5439.9906054279745</v>
      </c>
    </row>
    <row r="964" spans="2:94" ht="16" x14ac:dyDescent="0.2">
      <c r="B964" s="103">
        <v>959</v>
      </c>
      <c r="C964" s="103">
        <v>1</v>
      </c>
      <c r="D964" s="103">
        <v>3</v>
      </c>
      <c r="E964" s="103">
        <v>3</v>
      </c>
      <c r="F964" s="104">
        <v>47</v>
      </c>
      <c r="G964" s="103">
        <v>6</v>
      </c>
      <c r="H964" s="103">
        <v>9</v>
      </c>
      <c r="I964" s="104">
        <v>450</v>
      </c>
      <c r="J964" s="103">
        <v>8</v>
      </c>
      <c r="K964" s="104">
        <v>450</v>
      </c>
      <c r="L964" s="104">
        <v>4500</v>
      </c>
      <c r="M964" s="104">
        <v>500</v>
      </c>
      <c r="N964" s="104">
        <v>0</v>
      </c>
      <c r="O964" s="104">
        <v>616</v>
      </c>
      <c r="P964" s="104">
        <v>2316</v>
      </c>
      <c r="Q964" s="104">
        <v>2184</v>
      </c>
      <c r="R964" s="105">
        <v>0.4</v>
      </c>
      <c r="S964" s="106" t="s">
        <v>66</v>
      </c>
      <c r="U964" s="100">
        <f>AVERAGE(L$6:L964)</f>
        <v>4219.3952033368096</v>
      </c>
      <c r="V964" s="100">
        <f>AVERAGE(P$6:P964)</f>
        <v>1887.5912408759125</v>
      </c>
      <c r="W964" s="100">
        <f>AVERAGE(Q$6:Q964)</f>
        <v>2331.8039624608969</v>
      </c>
      <c r="X964" s="6"/>
      <c r="Z964" s="103">
        <v>959</v>
      </c>
      <c r="AA964" s="103">
        <v>4</v>
      </c>
      <c r="AB964" s="103">
        <v>2</v>
      </c>
      <c r="AC964" s="103">
        <v>3</v>
      </c>
      <c r="AD964" s="104">
        <v>68</v>
      </c>
      <c r="AE964" s="103">
        <v>7</v>
      </c>
      <c r="AF964" s="103">
        <v>10</v>
      </c>
      <c r="AG964" s="104">
        <v>2400</v>
      </c>
      <c r="AH964" s="103">
        <v>6</v>
      </c>
      <c r="AI964" s="104">
        <v>300</v>
      </c>
      <c r="AJ964" s="104">
        <v>6300</v>
      </c>
      <c r="AK964" s="104">
        <v>500</v>
      </c>
      <c r="AL964" s="104">
        <v>0</v>
      </c>
      <c r="AM964" s="104">
        <v>648</v>
      </c>
      <c r="AN964" s="104">
        <v>2048</v>
      </c>
      <c r="AO964" s="104">
        <v>4252</v>
      </c>
      <c r="AP964" s="105">
        <v>0.3</v>
      </c>
      <c r="AQ964" s="106" t="s">
        <v>66</v>
      </c>
      <c r="AS964" s="100">
        <f>AVERAGE(AJ$6:AJ964)</f>
        <v>6131.8561001042754</v>
      </c>
      <c r="AT964" s="100">
        <f>AVERAGE(AN$6:AN964)</f>
        <v>2134.3701772679874</v>
      </c>
      <c r="AU964" s="100">
        <f>AVERAGE(AO$6:AO964)</f>
        <v>3997.485922836288</v>
      </c>
      <c r="AV964" s="6"/>
      <c r="AX964" s="103">
        <v>959</v>
      </c>
      <c r="AY964" s="103">
        <v>0</v>
      </c>
      <c r="AZ964" s="103">
        <v>4</v>
      </c>
      <c r="BA964" s="103">
        <v>5</v>
      </c>
      <c r="BB964" s="104">
        <v>36</v>
      </c>
      <c r="BC964" s="103">
        <v>11</v>
      </c>
      <c r="BD964" s="103">
        <v>16</v>
      </c>
      <c r="BE964" s="104">
        <v>0</v>
      </c>
      <c r="BF964" s="103">
        <v>16</v>
      </c>
      <c r="BG964" s="104">
        <v>400</v>
      </c>
      <c r="BH964" s="104">
        <v>13200</v>
      </c>
      <c r="BI964" s="104">
        <v>300</v>
      </c>
      <c r="BJ964" s="104">
        <v>0</v>
      </c>
      <c r="BK964" s="104">
        <v>816</v>
      </c>
      <c r="BL964" s="104">
        <v>3516</v>
      </c>
      <c r="BM964" s="104">
        <v>9684</v>
      </c>
      <c r="BN964" s="105">
        <v>0.8</v>
      </c>
      <c r="BO964" s="106" t="str">
        <v>No</v>
      </c>
      <c r="BQ964" s="100">
        <f>AVERAGE(BH$6:BH964)</f>
        <v>7499.478623566215</v>
      </c>
      <c r="BR964" s="100">
        <f>AVERAGE(BL$6:BL964)</f>
        <v>2085.3534932221064</v>
      </c>
      <c r="BS964" s="100">
        <f>AVERAGE(BM$6:BM964)</f>
        <v>5414.1251303441086</v>
      </c>
      <c r="BT964" s="6"/>
      <c r="BU964" s="103">
        <v>959</v>
      </c>
      <c r="BV964" s="103">
        <v>4</v>
      </c>
      <c r="BW964" s="103">
        <v>3</v>
      </c>
      <c r="BX964" s="103">
        <v>3</v>
      </c>
      <c r="BY964" s="104">
        <v>50</v>
      </c>
      <c r="BZ964" s="103">
        <v>7</v>
      </c>
      <c r="CA964" s="103">
        <v>10</v>
      </c>
      <c r="CB964" s="104">
        <v>1600</v>
      </c>
      <c r="CC964" s="103">
        <v>6</v>
      </c>
      <c r="CD964" s="104">
        <v>300</v>
      </c>
      <c r="CE964" s="104">
        <v>6700</v>
      </c>
      <c r="CF964" s="104">
        <v>300</v>
      </c>
      <c r="CG964" s="104">
        <v>0</v>
      </c>
      <c r="CH964" s="104">
        <v>540</v>
      </c>
      <c r="CI964" s="104">
        <v>1740</v>
      </c>
      <c r="CJ964" s="104">
        <v>4960</v>
      </c>
      <c r="CK964" s="105">
        <v>0.3</v>
      </c>
      <c r="CL964" s="106" t="s">
        <v>66</v>
      </c>
      <c r="CN964" s="100">
        <f>AVERAGE(CE$6:CE964)</f>
        <v>7525.9645464025025</v>
      </c>
      <c r="CO964" s="100">
        <f>AVERAGE(CI$6:CI964)</f>
        <v>2086.4744525547444</v>
      </c>
      <c r="CP964" s="100">
        <f>AVERAGE(CJ$6:CJ964)</f>
        <v>5439.4900938477576</v>
      </c>
    </row>
    <row r="965" spans="2:94" ht="16" x14ac:dyDescent="0.2">
      <c r="B965" s="103">
        <v>960</v>
      </c>
      <c r="C965" s="103">
        <v>2</v>
      </c>
      <c r="D965" s="103">
        <v>4</v>
      </c>
      <c r="E965" s="103">
        <v>2</v>
      </c>
      <c r="F965" s="104">
        <v>70</v>
      </c>
      <c r="G965" s="103">
        <v>6</v>
      </c>
      <c r="H965" s="103">
        <v>8</v>
      </c>
      <c r="I965" s="104">
        <v>900</v>
      </c>
      <c r="J965" s="103">
        <v>6</v>
      </c>
      <c r="K965" s="104">
        <v>600</v>
      </c>
      <c r="L965" s="104">
        <v>4200</v>
      </c>
      <c r="M965" s="104">
        <v>500</v>
      </c>
      <c r="N965" s="104">
        <v>0</v>
      </c>
      <c r="O965" s="104">
        <v>660</v>
      </c>
      <c r="P965" s="104">
        <v>2060</v>
      </c>
      <c r="Q965" s="104">
        <v>2140</v>
      </c>
      <c r="R965" s="105">
        <v>0.3</v>
      </c>
      <c r="S965" s="106" t="s">
        <v>66</v>
      </c>
      <c r="U965" s="100">
        <f>AVERAGE(L$6:L965)</f>
        <v>4219.375</v>
      </c>
      <c r="V965" s="100">
        <f>AVERAGE(P$6:P965)</f>
        <v>1887.7708333333333</v>
      </c>
      <c r="W965" s="100">
        <f>AVERAGE(Q$6:Q965)</f>
        <v>2331.6041666666665</v>
      </c>
      <c r="X965" s="6"/>
      <c r="Z965" s="103">
        <v>960</v>
      </c>
      <c r="AA965" s="103">
        <v>3</v>
      </c>
      <c r="AB965" s="103">
        <v>3</v>
      </c>
      <c r="AC965" s="103">
        <v>3</v>
      </c>
      <c r="AD965" s="104">
        <v>47</v>
      </c>
      <c r="AE965" s="103">
        <v>5</v>
      </c>
      <c r="AF965" s="103">
        <v>8</v>
      </c>
      <c r="AG965" s="104">
        <v>1800</v>
      </c>
      <c r="AH965" s="103">
        <v>5</v>
      </c>
      <c r="AI965" s="104">
        <v>450</v>
      </c>
      <c r="AJ965" s="104">
        <v>5250</v>
      </c>
      <c r="AK965" s="104">
        <v>500</v>
      </c>
      <c r="AL965" s="104">
        <v>0</v>
      </c>
      <c r="AM965" s="104">
        <v>475</v>
      </c>
      <c r="AN965" s="104">
        <v>1725</v>
      </c>
      <c r="AO965" s="104">
        <v>3525</v>
      </c>
      <c r="AP965" s="105">
        <v>0.25</v>
      </c>
      <c r="AQ965" s="106" t="s">
        <v>66</v>
      </c>
      <c r="AS965" s="100">
        <f>AVERAGE(AJ$6:AJ965)</f>
        <v>6130.9375</v>
      </c>
      <c r="AT965" s="100">
        <f>AVERAGE(AN$6:AN965)</f>
        <v>2133.9437499999999</v>
      </c>
      <c r="AU965" s="100">
        <f>AVERAGE(AO$6:AO965)</f>
        <v>3996.9937500000001</v>
      </c>
      <c r="AV965" s="6"/>
      <c r="AX965" s="103">
        <v>960</v>
      </c>
      <c r="AY965" s="103">
        <v>4</v>
      </c>
      <c r="AZ965" s="103">
        <v>5</v>
      </c>
      <c r="BA965" s="103">
        <v>2</v>
      </c>
      <c r="BB965" s="104">
        <v>62</v>
      </c>
      <c r="BC965" s="103">
        <v>9</v>
      </c>
      <c r="BD965" s="103">
        <v>11</v>
      </c>
      <c r="BE965" s="104">
        <v>1600</v>
      </c>
      <c r="BF965" s="103">
        <v>7</v>
      </c>
      <c r="BG965" s="104">
        <v>500</v>
      </c>
      <c r="BH965" s="104">
        <v>7700</v>
      </c>
      <c r="BI965" s="104">
        <v>300</v>
      </c>
      <c r="BJ965" s="104">
        <v>0</v>
      </c>
      <c r="BK965" s="104">
        <v>674</v>
      </c>
      <c r="BL965" s="104">
        <v>2024</v>
      </c>
      <c r="BM965" s="104">
        <v>5676</v>
      </c>
      <c r="BN965" s="105">
        <v>0.35</v>
      </c>
      <c r="BO965" s="106" t="str">
        <v>No</v>
      </c>
      <c r="BQ965" s="100">
        <f>AVERAGE(BH$6:BH965)</f>
        <v>7499.6875</v>
      </c>
      <c r="BR965" s="100">
        <f>AVERAGE(BL$6:BL965)</f>
        <v>2085.2895833333332</v>
      </c>
      <c r="BS965" s="100">
        <f>AVERAGE(BM$6:BM965)</f>
        <v>5414.3979166666668</v>
      </c>
      <c r="BT965" s="6"/>
      <c r="BU965" s="103">
        <v>960</v>
      </c>
      <c r="BV965" s="103">
        <v>1</v>
      </c>
      <c r="BW965" s="103">
        <v>3</v>
      </c>
      <c r="BX965" s="103">
        <v>3</v>
      </c>
      <c r="BY965" s="104">
        <v>73</v>
      </c>
      <c r="BZ965" s="103">
        <v>10</v>
      </c>
      <c r="CA965" s="103">
        <v>13</v>
      </c>
      <c r="CB965" s="104">
        <v>400</v>
      </c>
      <c r="CC965" s="103">
        <v>12</v>
      </c>
      <c r="CD965" s="104">
        <v>300</v>
      </c>
      <c r="CE965" s="104">
        <v>10300</v>
      </c>
      <c r="CF965" s="104">
        <v>300</v>
      </c>
      <c r="CG965" s="104">
        <v>0</v>
      </c>
      <c r="CH965" s="104">
        <v>1116</v>
      </c>
      <c r="CI965" s="104">
        <v>3216</v>
      </c>
      <c r="CJ965" s="104">
        <v>7084</v>
      </c>
      <c r="CK965" s="105">
        <v>0.6</v>
      </c>
      <c r="CL965" s="106" t="s">
        <v>66</v>
      </c>
      <c r="CN965" s="100">
        <f>AVERAGE(CE$6:CE965)</f>
        <v>7528.854166666667</v>
      </c>
      <c r="CO965" s="100">
        <f>AVERAGE(CI$6:CI965)</f>
        <v>2087.6510416666665</v>
      </c>
      <c r="CP965" s="100">
        <f>AVERAGE(CJ$6:CJ965)</f>
        <v>5441.203125</v>
      </c>
    </row>
    <row r="966" spans="2:94" ht="16" x14ac:dyDescent="0.2">
      <c r="B966" s="103">
        <v>961</v>
      </c>
      <c r="C966" s="103">
        <v>1</v>
      </c>
      <c r="D966" s="103">
        <v>2</v>
      </c>
      <c r="E966" s="103">
        <v>3</v>
      </c>
      <c r="F966" s="104">
        <v>36</v>
      </c>
      <c r="G966" s="103">
        <v>7</v>
      </c>
      <c r="H966" s="103">
        <v>10</v>
      </c>
      <c r="I966" s="104">
        <v>450</v>
      </c>
      <c r="J966" s="103">
        <v>9</v>
      </c>
      <c r="K966" s="104">
        <v>300</v>
      </c>
      <c r="L966" s="104">
        <v>4800</v>
      </c>
      <c r="M966" s="104">
        <v>500</v>
      </c>
      <c r="N966" s="104">
        <v>0</v>
      </c>
      <c r="O966" s="104">
        <v>564</v>
      </c>
      <c r="P966" s="104">
        <v>2414</v>
      </c>
      <c r="Q966" s="104">
        <v>2386</v>
      </c>
      <c r="R966" s="105">
        <v>0.45</v>
      </c>
      <c r="S966" s="106" t="s">
        <v>66</v>
      </c>
      <c r="U966" s="100">
        <f>AVERAGE(L$6:L966)</f>
        <v>4219.9791883454736</v>
      </c>
      <c r="V966" s="100">
        <f>AVERAGE(P$6:P966)</f>
        <v>1888.318418314256</v>
      </c>
      <c r="W966" s="100">
        <f>AVERAGE(Q$6:Q966)</f>
        <v>2331.6607700312175</v>
      </c>
      <c r="X966" s="6"/>
      <c r="Z966" s="103">
        <v>961</v>
      </c>
      <c r="AA966" s="103">
        <v>4</v>
      </c>
      <c r="AB966" s="103">
        <v>4</v>
      </c>
      <c r="AC966" s="103">
        <v>4</v>
      </c>
      <c r="AD966" s="104">
        <v>24</v>
      </c>
      <c r="AE966" s="103">
        <v>7</v>
      </c>
      <c r="AF966" s="103">
        <v>11</v>
      </c>
      <c r="AG966" s="104">
        <v>2400</v>
      </c>
      <c r="AH966" s="103">
        <v>7</v>
      </c>
      <c r="AI966" s="104">
        <v>600</v>
      </c>
      <c r="AJ966" s="104">
        <v>7200</v>
      </c>
      <c r="AK966" s="104">
        <v>500</v>
      </c>
      <c r="AL966" s="104">
        <v>0</v>
      </c>
      <c r="AM966" s="104">
        <v>408</v>
      </c>
      <c r="AN966" s="104">
        <v>1958</v>
      </c>
      <c r="AO966" s="104">
        <v>5242</v>
      </c>
      <c r="AP966" s="105">
        <v>0.35</v>
      </c>
      <c r="AQ966" s="106" t="s">
        <v>66</v>
      </c>
      <c r="AS966" s="100">
        <f>AVERAGE(AJ$6:AJ966)</f>
        <v>6132.0499479708633</v>
      </c>
      <c r="AT966" s="100">
        <f>AVERAGE(AN$6:AN966)</f>
        <v>2133.7606659729449</v>
      </c>
      <c r="AU966" s="100">
        <f>AVERAGE(AO$6:AO966)</f>
        <v>3998.2892819979188</v>
      </c>
      <c r="AV966" s="6"/>
      <c r="AX966" s="103">
        <v>961</v>
      </c>
      <c r="AY966" s="103">
        <v>1</v>
      </c>
      <c r="AZ966" s="103">
        <v>4</v>
      </c>
      <c r="BA966" s="103">
        <v>1</v>
      </c>
      <c r="BB966" s="104">
        <v>15</v>
      </c>
      <c r="BC966" s="103">
        <v>8</v>
      </c>
      <c r="BD966" s="103">
        <v>9</v>
      </c>
      <c r="BE966" s="104">
        <v>400</v>
      </c>
      <c r="BF966" s="103">
        <v>8</v>
      </c>
      <c r="BG966" s="104">
        <v>400</v>
      </c>
      <c r="BH966" s="104">
        <v>7200</v>
      </c>
      <c r="BI966" s="104">
        <v>300</v>
      </c>
      <c r="BJ966" s="104">
        <v>0</v>
      </c>
      <c r="BK966" s="104">
        <v>360</v>
      </c>
      <c r="BL966" s="104">
        <v>1860</v>
      </c>
      <c r="BM966" s="104">
        <v>5340</v>
      </c>
      <c r="BN966" s="105">
        <v>0.4</v>
      </c>
      <c r="BO966" s="106" t="str">
        <v>No</v>
      </c>
      <c r="BQ966" s="100">
        <f>AVERAGE(BH$6:BH966)</f>
        <v>7499.3756503642044</v>
      </c>
      <c r="BR966" s="100">
        <f>AVERAGE(BL$6:BL966)</f>
        <v>2085.0551508844951</v>
      </c>
      <c r="BS966" s="100">
        <f>AVERAGE(BM$6:BM966)</f>
        <v>5414.3204994797088</v>
      </c>
      <c r="BT966" s="6"/>
      <c r="BU966" s="103">
        <v>961</v>
      </c>
      <c r="BV966" s="103">
        <v>2</v>
      </c>
      <c r="BW966" s="103">
        <v>3</v>
      </c>
      <c r="BX966" s="103">
        <v>0</v>
      </c>
      <c r="BY966" s="104">
        <v>58</v>
      </c>
      <c r="BZ966" s="103">
        <v>8</v>
      </c>
      <c r="CA966" s="103">
        <v>8</v>
      </c>
      <c r="CB966" s="104">
        <v>800</v>
      </c>
      <c r="CC966" s="103">
        <v>6</v>
      </c>
      <c r="CD966" s="104">
        <v>300</v>
      </c>
      <c r="CE966" s="104">
        <v>5900</v>
      </c>
      <c r="CF966" s="104">
        <v>300</v>
      </c>
      <c r="CG966" s="104">
        <v>0</v>
      </c>
      <c r="CH966" s="104">
        <v>588</v>
      </c>
      <c r="CI966" s="104">
        <v>1788</v>
      </c>
      <c r="CJ966" s="104">
        <v>4112</v>
      </c>
      <c r="CK966" s="105">
        <v>0.3</v>
      </c>
      <c r="CL966" s="106" t="s">
        <v>66</v>
      </c>
      <c r="CN966" s="100">
        <f>AVERAGE(CE$6:CE966)</f>
        <v>7527.1592091571283</v>
      </c>
      <c r="CO966" s="100">
        <f>AVERAGE(CI$6:CI966)</f>
        <v>2087.3392299687825</v>
      </c>
      <c r="CP966" s="100">
        <f>AVERAGE(CJ$6:CJ966)</f>
        <v>5439.8199791883453</v>
      </c>
    </row>
    <row r="967" spans="2:94" ht="16" x14ac:dyDescent="0.2">
      <c r="B967" s="103">
        <v>962</v>
      </c>
      <c r="C967" s="103">
        <v>1</v>
      </c>
      <c r="D967" s="103">
        <v>2</v>
      </c>
      <c r="E967" s="103">
        <v>3</v>
      </c>
      <c r="F967" s="104">
        <v>68</v>
      </c>
      <c r="G967" s="103">
        <v>6</v>
      </c>
      <c r="H967" s="103">
        <v>9</v>
      </c>
      <c r="I967" s="104">
        <v>450</v>
      </c>
      <c r="J967" s="103">
        <v>8</v>
      </c>
      <c r="K967" s="104">
        <v>300</v>
      </c>
      <c r="L967" s="104">
        <v>4350</v>
      </c>
      <c r="M967" s="104">
        <v>500</v>
      </c>
      <c r="N967" s="104">
        <v>0</v>
      </c>
      <c r="O967" s="104">
        <v>784</v>
      </c>
      <c r="P967" s="104">
        <v>2484</v>
      </c>
      <c r="Q967" s="104">
        <v>1866</v>
      </c>
      <c r="R967" s="105">
        <v>0.4</v>
      </c>
      <c r="S967" s="106" t="s">
        <v>66</v>
      </c>
      <c r="U967" s="100">
        <f>AVERAGE(L$6:L967)</f>
        <v>4220.1143451143453</v>
      </c>
      <c r="V967" s="100">
        <f>AVERAGE(P$6:P967)</f>
        <v>1888.9376299376299</v>
      </c>
      <c r="W967" s="100">
        <f>AVERAGE(Q$6:Q967)</f>
        <v>2331.1767151767153</v>
      </c>
      <c r="X967" s="6"/>
      <c r="Z967" s="103">
        <v>962</v>
      </c>
      <c r="AA967" s="103">
        <v>0</v>
      </c>
      <c r="AB967" s="103">
        <v>4</v>
      </c>
      <c r="AC967" s="103">
        <v>2</v>
      </c>
      <c r="AD967" s="104">
        <v>38</v>
      </c>
      <c r="AE967" s="103">
        <v>5</v>
      </c>
      <c r="AF967" s="103">
        <v>7</v>
      </c>
      <c r="AG967" s="104">
        <v>0</v>
      </c>
      <c r="AH967" s="103">
        <v>7</v>
      </c>
      <c r="AI967" s="104">
        <v>600</v>
      </c>
      <c r="AJ967" s="104">
        <v>4800</v>
      </c>
      <c r="AK967" s="104">
        <v>500</v>
      </c>
      <c r="AL967" s="104">
        <v>0</v>
      </c>
      <c r="AM967" s="104">
        <v>506</v>
      </c>
      <c r="AN967" s="104">
        <v>2056</v>
      </c>
      <c r="AO967" s="104">
        <v>2744</v>
      </c>
      <c r="AP967" s="105">
        <v>0.35</v>
      </c>
      <c r="AQ967" s="106" t="s">
        <v>66</v>
      </c>
      <c r="AS967" s="100">
        <f>AVERAGE(AJ$6:AJ967)</f>
        <v>6130.665280665281</v>
      </c>
      <c r="AT967" s="100">
        <f>AVERAGE(AN$6:AN967)</f>
        <v>2133.6798336798338</v>
      </c>
      <c r="AU967" s="100">
        <f>AVERAGE(AO$6:AO967)</f>
        <v>3996.9854469854472</v>
      </c>
      <c r="AV967" s="6"/>
      <c r="AX967" s="103">
        <v>962</v>
      </c>
      <c r="AY967" s="103">
        <v>0</v>
      </c>
      <c r="AZ967" s="103">
        <v>4</v>
      </c>
      <c r="BA967" s="103">
        <v>1</v>
      </c>
      <c r="BB967" s="104">
        <v>80</v>
      </c>
      <c r="BC967" s="103">
        <v>9</v>
      </c>
      <c r="BD967" s="103">
        <v>10</v>
      </c>
      <c r="BE967" s="104">
        <v>0</v>
      </c>
      <c r="BF967" s="103">
        <v>10</v>
      </c>
      <c r="BG967" s="104">
        <v>400</v>
      </c>
      <c r="BH967" s="104">
        <v>8400</v>
      </c>
      <c r="BI967" s="104">
        <v>300</v>
      </c>
      <c r="BJ967" s="104">
        <v>0</v>
      </c>
      <c r="BK967" s="104">
        <v>1040</v>
      </c>
      <c r="BL967" s="104">
        <v>2840</v>
      </c>
      <c r="BM967" s="104">
        <v>5560</v>
      </c>
      <c r="BN967" s="105">
        <v>0.5</v>
      </c>
      <c r="BO967" s="106" t="str">
        <v>No</v>
      </c>
      <c r="BQ967" s="100">
        <f>AVERAGE(BH$6:BH967)</f>
        <v>7500.3118503118503</v>
      </c>
      <c r="BR967" s="100">
        <f>AVERAGE(BL$6:BL967)</f>
        <v>2085.8399168399169</v>
      </c>
      <c r="BS967" s="100">
        <f>AVERAGE(BM$6:BM967)</f>
        <v>5414.4719334719339</v>
      </c>
      <c r="BT967" s="6"/>
      <c r="BU967" s="103">
        <v>962</v>
      </c>
      <c r="BV967" s="103">
        <v>3</v>
      </c>
      <c r="BW967" s="103">
        <v>3</v>
      </c>
      <c r="BX967" s="103">
        <v>1</v>
      </c>
      <c r="BY967" s="104">
        <v>53</v>
      </c>
      <c r="BZ967" s="103">
        <v>9</v>
      </c>
      <c r="CA967" s="103">
        <v>10</v>
      </c>
      <c r="CB967" s="104">
        <v>1200</v>
      </c>
      <c r="CC967" s="103">
        <v>7</v>
      </c>
      <c r="CD967" s="104">
        <v>300</v>
      </c>
      <c r="CE967" s="104">
        <v>7100</v>
      </c>
      <c r="CF967" s="104">
        <v>300</v>
      </c>
      <c r="CG967" s="104">
        <v>0</v>
      </c>
      <c r="CH967" s="104">
        <v>611</v>
      </c>
      <c r="CI967" s="104">
        <v>1961</v>
      </c>
      <c r="CJ967" s="104">
        <v>5139</v>
      </c>
      <c r="CK967" s="105">
        <v>0.35</v>
      </c>
      <c r="CL967" s="106" t="s">
        <v>66</v>
      </c>
      <c r="CN967" s="100">
        <f>AVERAGE(CE$6:CE967)</f>
        <v>7526.7151767151763</v>
      </c>
      <c r="CO967" s="100">
        <f>AVERAGE(CI$6:CI967)</f>
        <v>2087.2079002079004</v>
      </c>
      <c r="CP967" s="100">
        <f>AVERAGE(CJ$6:CJ967)</f>
        <v>5439.5072765072764</v>
      </c>
    </row>
    <row r="968" spans="2:94" ht="16" x14ac:dyDescent="0.2">
      <c r="B968" s="103">
        <v>963</v>
      </c>
      <c r="C968" s="103">
        <v>1</v>
      </c>
      <c r="D968" s="103">
        <v>2</v>
      </c>
      <c r="E968" s="103">
        <v>2</v>
      </c>
      <c r="F968" s="104">
        <v>50</v>
      </c>
      <c r="G968" s="103">
        <v>5</v>
      </c>
      <c r="H968" s="103">
        <v>7</v>
      </c>
      <c r="I968" s="104">
        <v>450</v>
      </c>
      <c r="J968" s="103">
        <v>6</v>
      </c>
      <c r="K968" s="104">
        <v>300</v>
      </c>
      <c r="L968" s="104">
        <v>3450</v>
      </c>
      <c r="M968" s="104">
        <v>500</v>
      </c>
      <c r="N968" s="104">
        <v>0</v>
      </c>
      <c r="O968" s="104">
        <v>540</v>
      </c>
      <c r="P968" s="104">
        <v>1940</v>
      </c>
      <c r="Q968" s="104">
        <v>1510</v>
      </c>
      <c r="R968" s="105">
        <v>0.3</v>
      </c>
      <c r="S968" s="106" t="s">
        <v>66</v>
      </c>
      <c r="U968" s="100">
        <f>AVERAGE(L$6:L968)</f>
        <v>4219.3146417445487</v>
      </c>
      <c r="V968" s="100">
        <f>AVERAGE(P$6:P968)</f>
        <v>1888.9906542056074</v>
      </c>
      <c r="W968" s="100">
        <f>AVERAGE(Q$6:Q968)</f>
        <v>2330.3239875389409</v>
      </c>
      <c r="X968" s="6"/>
      <c r="Z968" s="103">
        <v>963</v>
      </c>
      <c r="AA968" s="103">
        <v>0</v>
      </c>
      <c r="AB968" s="103">
        <v>3</v>
      </c>
      <c r="AC968" s="103">
        <v>2</v>
      </c>
      <c r="AD968" s="104">
        <v>55</v>
      </c>
      <c r="AE968" s="103">
        <v>8</v>
      </c>
      <c r="AF968" s="103">
        <v>10</v>
      </c>
      <c r="AG968" s="104">
        <v>0</v>
      </c>
      <c r="AH968" s="103">
        <v>10</v>
      </c>
      <c r="AI968" s="104">
        <v>450</v>
      </c>
      <c r="AJ968" s="104">
        <v>6450</v>
      </c>
      <c r="AK968" s="104">
        <v>500</v>
      </c>
      <c r="AL968" s="104">
        <v>0</v>
      </c>
      <c r="AM968" s="104">
        <v>790</v>
      </c>
      <c r="AN968" s="104">
        <v>2790</v>
      </c>
      <c r="AO968" s="104">
        <v>3660</v>
      </c>
      <c r="AP968" s="105">
        <v>0.5</v>
      </c>
      <c r="AQ968" s="106" t="s">
        <v>66</v>
      </c>
      <c r="AS968" s="100">
        <f>AVERAGE(AJ$6:AJ968)</f>
        <v>6130.9968847352029</v>
      </c>
      <c r="AT968" s="100">
        <f>AVERAGE(AN$6:AN968)</f>
        <v>2134.3613707165109</v>
      </c>
      <c r="AU968" s="100">
        <f>AVERAGE(AO$6:AO968)</f>
        <v>3996.6355140186915</v>
      </c>
      <c r="AV968" s="6"/>
      <c r="AX968" s="103">
        <v>963</v>
      </c>
      <c r="AY968" s="103">
        <v>2</v>
      </c>
      <c r="AZ968" s="103">
        <v>1</v>
      </c>
      <c r="BA968" s="103">
        <v>3</v>
      </c>
      <c r="BB968" s="104">
        <v>41</v>
      </c>
      <c r="BC968" s="103">
        <v>8</v>
      </c>
      <c r="BD968" s="103">
        <v>11</v>
      </c>
      <c r="BE968" s="104">
        <v>800</v>
      </c>
      <c r="BF968" s="103">
        <v>9</v>
      </c>
      <c r="BG968" s="104">
        <v>100</v>
      </c>
      <c r="BH968" s="104">
        <v>8100</v>
      </c>
      <c r="BI968" s="104">
        <v>300</v>
      </c>
      <c r="BJ968" s="104">
        <v>0</v>
      </c>
      <c r="BK968" s="104">
        <v>609</v>
      </c>
      <c r="BL968" s="104">
        <v>2259</v>
      </c>
      <c r="BM968" s="104">
        <v>5841</v>
      </c>
      <c r="BN968" s="105">
        <v>0.45</v>
      </c>
      <c r="BO968" s="106" t="str">
        <v>No</v>
      </c>
      <c r="BQ968" s="100">
        <f>AVERAGE(BH$6:BH968)</f>
        <v>7500.934579439252</v>
      </c>
      <c r="BR968" s="100">
        <f>AVERAGE(BL$6:BL968)</f>
        <v>2086.0197300103841</v>
      </c>
      <c r="BS968" s="100">
        <f>AVERAGE(BM$6:BM968)</f>
        <v>5414.9148494288684</v>
      </c>
      <c r="BT968" s="6"/>
      <c r="BU968" s="103">
        <v>963</v>
      </c>
      <c r="BV968" s="103">
        <v>1</v>
      </c>
      <c r="BW968" s="103">
        <v>2</v>
      </c>
      <c r="BX968" s="103">
        <v>1</v>
      </c>
      <c r="BY968" s="104">
        <v>46</v>
      </c>
      <c r="BZ968" s="103">
        <v>6</v>
      </c>
      <c r="CA968" s="103">
        <v>7</v>
      </c>
      <c r="CB968" s="104">
        <v>400</v>
      </c>
      <c r="CC968" s="103">
        <v>6</v>
      </c>
      <c r="CD968" s="104">
        <v>200</v>
      </c>
      <c r="CE968" s="104">
        <v>5400</v>
      </c>
      <c r="CF968" s="104">
        <v>300</v>
      </c>
      <c r="CG968" s="104">
        <v>0</v>
      </c>
      <c r="CH968" s="104">
        <v>516</v>
      </c>
      <c r="CI968" s="104">
        <v>1716</v>
      </c>
      <c r="CJ968" s="104">
        <v>3684</v>
      </c>
      <c r="CK968" s="105">
        <v>0.3</v>
      </c>
      <c r="CL968" s="106" t="s">
        <v>66</v>
      </c>
      <c r="CN968" s="100">
        <f>AVERAGE(CE$6:CE968)</f>
        <v>7524.5067497403943</v>
      </c>
      <c r="CO968" s="100">
        <f>AVERAGE(CI$6:CI968)</f>
        <v>2086.8224299065419</v>
      </c>
      <c r="CP968" s="100">
        <f>AVERAGE(CJ$6:CJ968)</f>
        <v>5437.6843198338529</v>
      </c>
    </row>
    <row r="969" spans="2:94" ht="16" x14ac:dyDescent="0.2">
      <c r="B969" s="103">
        <v>964</v>
      </c>
      <c r="C969" s="103">
        <v>0</v>
      </c>
      <c r="D969" s="103">
        <v>3</v>
      </c>
      <c r="E969" s="103">
        <v>3</v>
      </c>
      <c r="F969" s="104">
        <v>51</v>
      </c>
      <c r="G969" s="103">
        <v>8</v>
      </c>
      <c r="H969" s="103">
        <v>11</v>
      </c>
      <c r="I969" s="104">
        <v>0</v>
      </c>
      <c r="J969" s="103">
        <v>11</v>
      </c>
      <c r="K969" s="104">
        <v>450</v>
      </c>
      <c r="L969" s="104">
        <v>5400</v>
      </c>
      <c r="M969" s="104">
        <v>500</v>
      </c>
      <c r="N969" s="104">
        <v>0</v>
      </c>
      <c r="O969" s="104">
        <v>801</v>
      </c>
      <c r="P969" s="104">
        <v>2951</v>
      </c>
      <c r="Q969" s="104">
        <v>2449</v>
      </c>
      <c r="R969" s="105">
        <v>0.55000000000000004</v>
      </c>
      <c r="S969" s="106" t="s">
        <v>66</v>
      </c>
      <c r="U969" s="100">
        <f>AVERAGE(L$6:L969)</f>
        <v>4220.5394190871366</v>
      </c>
      <c r="V969" s="100">
        <f>AVERAGE(P$6:P969)</f>
        <v>1890.0923236514523</v>
      </c>
      <c r="W969" s="100">
        <f>AVERAGE(Q$6:Q969)</f>
        <v>2330.4470954356848</v>
      </c>
      <c r="X969" s="6"/>
      <c r="Z969" s="103">
        <v>964</v>
      </c>
      <c r="AA969" s="103">
        <v>2</v>
      </c>
      <c r="AB969" s="103">
        <v>3</v>
      </c>
      <c r="AC969" s="103">
        <v>1</v>
      </c>
      <c r="AD969" s="104">
        <v>26</v>
      </c>
      <c r="AE969" s="103">
        <v>9</v>
      </c>
      <c r="AF969" s="103">
        <v>10</v>
      </c>
      <c r="AG969" s="104">
        <v>1200</v>
      </c>
      <c r="AH969" s="103">
        <v>8</v>
      </c>
      <c r="AI969" s="104">
        <v>450</v>
      </c>
      <c r="AJ969" s="104">
        <v>6450</v>
      </c>
      <c r="AK969" s="104">
        <v>500</v>
      </c>
      <c r="AL969" s="104">
        <v>0</v>
      </c>
      <c r="AM969" s="104">
        <v>448</v>
      </c>
      <c r="AN969" s="104">
        <v>2148</v>
      </c>
      <c r="AO969" s="104">
        <v>4302</v>
      </c>
      <c r="AP969" s="105">
        <v>0.4</v>
      </c>
      <c r="AQ969" s="106" t="s">
        <v>66</v>
      </c>
      <c r="AS969" s="100">
        <f>AVERAGE(AJ$6:AJ969)</f>
        <v>6131.3278008298757</v>
      </c>
      <c r="AT969" s="100">
        <f>AVERAGE(AN$6:AN969)</f>
        <v>2134.3755186721992</v>
      </c>
      <c r="AU969" s="100">
        <f>AVERAGE(AO$6:AO969)</f>
        <v>3996.9522821576766</v>
      </c>
      <c r="AV969" s="6"/>
      <c r="AX969" s="103">
        <v>964</v>
      </c>
      <c r="AY969" s="103">
        <v>0</v>
      </c>
      <c r="AZ969" s="103">
        <v>2</v>
      </c>
      <c r="BA969" s="103">
        <v>4</v>
      </c>
      <c r="BB969" s="104">
        <v>42</v>
      </c>
      <c r="BC969" s="103">
        <v>7</v>
      </c>
      <c r="BD969" s="103">
        <v>11</v>
      </c>
      <c r="BE969" s="104">
        <v>0</v>
      </c>
      <c r="BF969" s="103">
        <v>11</v>
      </c>
      <c r="BG969" s="104">
        <v>200</v>
      </c>
      <c r="BH969" s="104">
        <v>9000</v>
      </c>
      <c r="BI969" s="104">
        <v>300</v>
      </c>
      <c r="BJ969" s="104">
        <v>0</v>
      </c>
      <c r="BK969" s="104">
        <v>702</v>
      </c>
      <c r="BL969" s="104">
        <v>2652</v>
      </c>
      <c r="BM969" s="104">
        <v>6348</v>
      </c>
      <c r="BN969" s="105">
        <v>0.55000000000000004</v>
      </c>
      <c r="BO969" s="106" t="str">
        <v>No</v>
      </c>
      <c r="BQ969" s="100">
        <f>AVERAGE(BH$6:BH969)</f>
        <v>7502.4896265560164</v>
      </c>
      <c r="BR969" s="100">
        <f>AVERAGE(BL$6:BL969)</f>
        <v>2086.6068464730292</v>
      </c>
      <c r="BS969" s="100">
        <f>AVERAGE(BM$6:BM969)</f>
        <v>5415.8827800829877</v>
      </c>
      <c r="BT969" s="6"/>
      <c r="BU969" s="103">
        <v>964</v>
      </c>
      <c r="BV969" s="103">
        <v>2</v>
      </c>
      <c r="BW969" s="103">
        <v>3</v>
      </c>
      <c r="BX969" s="103">
        <v>2</v>
      </c>
      <c r="BY969" s="104">
        <v>38</v>
      </c>
      <c r="BZ969" s="103">
        <v>8</v>
      </c>
      <c r="CA969" s="103">
        <v>10</v>
      </c>
      <c r="CB969" s="104">
        <v>800</v>
      </c>
      <c r="CC969" s="103">
        <v>8</v>
      </c>
      <c r="CD969" s="104">
        <v>300</v>
      </c>
      <c r="CE969" s="104">
        <v>7500</v>
      </c>
      <c r="CF969" s="104">
        <v>300</v>
      </c>
      <c r="CG969" s="104">
        <v>0</v>
      </c>
      <c r="CH969" s="104">
        <v>544</v>
      </c>
      <c r="CI969" s="104">
        <v>2044</v>
      </c>
      <c r="CJ969" s="104">
        <v>5456</v>
      </c>
      <c r="CK969" s="105">
        <v>0.4</v>
      </c>
      <c r="CL969" s="106" t="s">
        <v>66</v>
      </c>
      <c r="CN969" s="100">
        <f>AVERAGE(CE$6:CE969)</f>
        <v>7524.4813278008296</v>
      </c>
      <c r="CO969" s="100">
        <f>AVERAGE(CI$6:CI969)</f>
        <v>2086.7780082987551</v>
      </c>
      <c r="CP969" s="100">
        <f>AVERAGE(CJ$6:CJ969)</f>
        <v>5437.7033195020749</v>
      </c>
    </row>
    <row r="970" spans="2:94" ht="16" x14ac:dyDescent="0.2">
      <c r="B970" s="103">
        <v>965</v>
      </c>
      <c r="C970" s="103">
        <v>1</v>
      </c>
      <c r="D970" s="103">
        <v>4</v>
      </c>
      <c r="E970" s="103">
        <v>3</v>
      </c>
      <c r="F970" s="104">
        <v>49</v>
      </c>
      <c r="G970" s="103">
        <v>7</v>
      </c>
      <c r="H970" s="103">
        <v>10</v>
      </c>
      <c r="I970" s="104">
        <v>450</v>
      </c>
      <c r="J970" s="103">
        <v>9</v>
      </c>
      <c r="K970" s="104">
        <v>600</v>
      </c>
      <c r="L970" s="104">
        <v>5100</v>
      </c>
      <c r="M970" s="104">
        <v>500</v>
      </c>
      <c r="N970" s="104">
        <v>0</v>
      </c>
      <c r="O970" s="104">
        <v>681</v>
      </c>
      <c r="P970" s="104">
        <v>2531</v>
      </c>
      <c r="Q970" s="104">
        <v>2569</v>
      </c>
      <c r="R970" s="105">
        <v>0.45</v>
      </c>
      <c r="S970" s="106" t="s">
        <v>66</v>
      </c>
      <c r="U970" s="100">
        <f>AVERAGE(L$6:L970)</f>
        <v>4221.4507772020725</v>
      </c>
      <c r="V970" s="100">
        <f>AVERAGE(P$6:P970)</f>
        <v>1890.7564766839378</v>
      </c>
      <c r="W970" s="100">
        <f>AVERAGE(Q$6:Q970)</f>
        <v>2330.6943005181347</v>
      </c>
      <c r="X970" s="6"/>
      <c r="Z970" s="103">
        <v>965</v>
      </c>
      <c r="AA970" s="103">
        <v>4</v>
      </c>
      <c r="AB970" s="103">
        <v>4</v>
      </c>
      <c r="AC970" s="103">
        <v>3</v>
      </c>
      <c r="AD970" s="104">
        <v>66</v>
      </c>
      <c r="AE970" s="103">
        <v>9</v>
      </c>
      <c r="AF970" s="103">
        <v>12</v>
      </c>
      <c r="AG970" s="104">
        <v>2400</v>
      </c>
      <c r="AH970" s="103">
        <v>8</v>
      </c>
      <c r="AI970" s="104">
        <v>600</v>
      </c>
      <c r="AJ970" s="104">
        <v>7800</v>
      </c>
      <c r="AK970" s="104">
        <v>500</v>
      </c>
      <c r="AL970" s="104">
        <v>0</v>
      </c>
      <c r="AM970" s="104">
        <v>768</v>
      </c>
      <c r="AN970" s="104">
        <v>2468</v>
      </c>
      <c r="AO970" s="104">
        <v>5332</v>
      </c>
      <c r="AP970" s="105">
        <v>0.4</v>
      </c>
      <c r="AQ970" s="106" t="s">
        <v>66</v>
      </c>
      <c r="AS970" s="100">
        <f>AVERAGE(AJ$6:AJ970)</f>
        <v>6133.056994818653</v>
      </c>
      <c r="AT970" s="100">
        <f>AVERAGE(AN$6:AN970)</f>
        <v>2134.7212435233159</v>
      </c>
      <c r="AU970" s="100">
        <f>AVERAGE(AO$6:AO970)</f>
        <v>3998.3357512953366</v>
      </c>
      <c r="AV970" s="6"/>
      <c r="AX970" s="103">
        <v>965</v>
      </c>
      <c r="AY970" s="103">
        <v>3</v>
      </c>
      <c r="AZ970" s="103">
        <v>3</v>
      </c>
      <c r="BA970" s="103">
        <v>2</v>
      </c>
      <c r="BB970" s="104">
        <v>33</v>
      </c>
      <c r="BC970" s="103">
        <v>7</v>
      </c>
      <c r="BD970" s="103">
        <v>9</v>
      </c>
      <c r="BE970" s="104">
        <v>1200</v>
      </c>
      <c r="BF970" s="103">
        <v>6</v>
      </c>
      <c r="BG970" s="104">
        <v>300</v>
      </c>
      <c r="BH970" s="104">
        <v>6300</v>
      </c>
      <c r="BI970" s="104">
        <v>300</v>
      </c>
      <c r="BJ970" s="104">
        <v>0</v>
      </c>
      <c r="BK970" s="104">
        <v>438</v>
      </c>
      <c r="BL970" s="104">
        <v>1638</v>
      </c>
      <c r="BM970" s="104">
        <v>4662</v>
      </c>
      <c r="BN970" s="105">
        <v>0.3</v>
      </c>
      <c r="BO970" s="106" t="str">
        <v>No</v>
      </c>
      <c r="BQ970" s="100">
        <f>AVERAGE(BH$6:BH970)</f>
        <v>7501.2435233160622</v>
      </c>
      <c r="BR970" s="100">
        <f>AVERAGE(BL$6:BL970)</f>
        <v>2086.141968911917</v>
      </c>
      <c r="BS970" s="100">
        <f>AVERAGE(BM$6:BM970)</f>
        <v>5415.1015544041447</v>
      </c>
      <c r="BT970" s="6"/>
      <c r="BU970" s="103">
        <v>965</v>
      </c>
      <c r="BV970" s="103">
        <v>4</v>
      </c>
      <c r="BW970" s="103">
        <v>3</v>
      </c>
      <c r="BX970" s="103">
        <v>2</v>
      </c>
      <c r="BY970" s="104">
        <v>58</v>
      </c>
      <c r="BZ970" s="103">
        <v>10</v>
      </c>
      <c r="CA970" s="103">
        <v>12</v>
      </c>
      <c r="CB970" s="104">
        <v>1600</v>
      </c>
      <c r="CC970" s="103">
        <v>8</v>
      </c>
      <c r="CD970" s="104">
        <v>300</v>
      </c>
      <c r="CE970" s="104">
        <v>8300</v>
      </c>
      <c r="CF970" s="104">
        <v>300</v>
      </c>
      <c r="CG970" s="104">
        <v>0</v>
      </c>
      <c r="CH970" s="104">
        <v>704</v>
      </c>
      <c r="CI970" s="104">
        <v>2204</v>
      </c>
      <c r="CJ970" s="104">
        <v>6096</v>
      </c>
      <c r="CK970" s="105">
        <v>0.4</v>
      </c>
      <c r="CL970" s="106" t="s">
        <v>66</v>
      </c>
      <c r="CN970" s="100">
        <f>AVERAGE(CE$6:CE970)</f>
        <v>7525.2849740932643</v>
      </c>
      <c r="CO970" s="100">
        <f>AVERAGE(CI$6:CI970)</f>
        <v>2086.899481865285</v>
      </c>
      <c r="CP970" s="100">
        <f>AVERAGE(CJ$6:CJ970)</f>
        <v>5438.3854922279788</v>
      </c>
    </row>
    <row r="971" spans="2:94" ht="16" x14ac:dyDescent="0.2">
      <c r="B971" s="103">
        <v>966</v>
      </c>
      <c r="C971" s="103">
        <v>4</v>
      </c>
      <c r="D971" s="103">
        <v>2</v>
      </c>
      <c r="E971" s="103">
        <v>2</v>
      </c>
      <c r="F971" s="104">
        <v>52</v>
      </c>
      <c r="G971" s="103">
        <v>7</v>
      </c>
      <c r="H971" s="103">
        <v>9</v>
      </c>
      <c r="I971" s="104">
        <v>1800</v>
      </c>
      <c r="J971" s="103">
        <v>5</v>
      </c>
      <c r="K971" s="104">
        <v>300</v>
      </c>
      <c r="L971" s="104">
        <v>4350</v>
      </c>
      <c r="M971" s="104">
        <v>500</v>
      </c>
      <c r="N971" s="104">
        <v>0</v>
      </c>
      <c r="O971" s="104">
        <v>500</v>
      </c>
      <c r="P971" s="104">
        <v>1750</v>
      </c>
      <c r="Q971" s="104">
        <v>2600</v>
      </c>
      <c r="R971" s="105">
        <v>0.25</v>
      </c>
      <c r="S971" s="106" t="s">
        <v>66</v>
      </c>
      <c r="U971" s="100">
        <f>AVERAGE(L$6:L971)</f>
        <v>4221.5838509316773</v>
      </c>
      <c r="V971" s="100">
        <f>AVERAGE(P$6:P971)</f>
        <v>1890.6107660455486</v>
      </c>
      <c r="W971" s="100">
        <f>AVERAGE(Q$6:Q971)</f>
        <v>2330.9730848861282</v>
      </c>
      <c r="X971" s="6"/>
      <c r="Z971" s="103">
        <v>966</v>
      </c>
      <c r="AA971" s="103">
        <v>2</v>
      </c>
      <c r="AB971" s="103">
        <v>3</v>
      </c>
      <c r="AC971" s="103">
        <v>0</v>
      </c>
      <c r="AD971" s="104">
        <v>45</v>
      </c>
      <c r="AE971" s="103">
        <v>9</v>
      </c>
      <c r="AF971" s="103">
        <v>9</v>
      </c>
      <c r="AG971" s="104">
        <v>1200</v>
      </c>
      <c r="AH971" s="103">
        <v>7</v>
      </c>
      <c r="AI971" s="104">
        <v>450</v>
      </c>
      <c r="AJ971" s="104">
        <v>5850</v>
      </c>
      <c r="AK971" s="104">
        <v>500</v>
      </c>
      <c r="AL971" s="104">
        <v>0</v>
      </c>
      <c r="AM971" s="104">
        <v>555</v>
      </c>
      <c r="AN971" s="104">
        <v>2105</v>
      </c>
      <c r="AO971" s="104">
        <v>3745</v>
      </c>
      <c r="AP971" s="105">
        <v>0.35</v>
      </c>
      <c r="AQ971" s="106" t="s">
        <v>66</v>
      </c>
      <c r="AS971" s="100">
        <f>AVERAGE(AJ$6:AJ971)</f>
        <v>6132.7639751552797</v>
      </c>
      <c r="AT971" s="100">
        <f>AVERAGE(AN$6:AN971)</f>
        <v>2134.6904761904761</v>
      </c>
      <c r="AU971" s="100">
        <f>AVERAGE(AO$6:AO971)</f>
        <v>3998.0734989648031</v>
      </c>
      <c r="AV971" s="6"/>
      <c r="AX971" s="103">
        <v>966</v>
      </c>
      <c r="AY971" s="103">
        <v>4</v>
      </c>
      <c r="AZ971" s="103">
        <v>3</v>
      </c>
      <c r="BA971" s="103">
        <v>2</v>
      </c>
      <c r="BB971" s="104">
        <v>35</v>
      </c>
      <c r="BC971" s="103">
        <v>8</v>
      </c>
      <c r="BD971" s="103">
        <v>10</v>
      </c>
      <c r="BE971" s="104">
        <v>1600</v>
      </c>
      <c r="BF971" s="103">
        <v>6</v>
      </c>
      <c r="BG971" s="104">
        <v>300</v>
      </c>
      <c r="BH971" s="104">
        <v>6700</v>
      </c>
      <c r="BI971" s="104">
        <v>300</v>
      </c>
      <c r="BJ971" s="104">
        <v>0</v>
      </c>
      <c r="BK971" s="104">
        <v>450</v>
      </c>
      <c r="BL971" s="104">
        <v>1650</v>
      </c>
      <c r="BM971" s="104">
        <v>5050</v>
      </c>
      <c r="BN971" s="105">
        <v>0.3</v>
      </c>
      <c r="BO971" s="106" t="str">
        <v>No</v>
      </c>
      <c r="BQ971" s="100">
        <f>AVERAGE(BH$6:BH971)</f>
        <v>7500.4140786749485</v>
      </c>
      <c r="BR971" s="100">
        <f>AVERAGE(BL$6:BL971)</f>
        <v>2085.6904761904761</v>
      </c>
      <c r="BS971" s="100">
        <f>AVERAGE(BM$6:BM971)</f>
        <v>5414.7236024844724</v>
      </c>
      <c r="BT971" s="6"/>
      <c r="BU971" s="103">
        <v>966</v>
      </c>
      <c r="BV971" s="103">
        <v>3</v>
      </c>
      <c r="BW971" s="103">
        <v>3</v>
      </c>
      <c r="BX971" s="103">
        <v>2</v>
      </c>
      <c r="BY971" s="104">
        <v>39</v>
      </c>
      <c r="BZ971" s="103">
        <v>6</v>
      </c>
      <c r="CA971" s="103">
        <v>8</v>
      </c>
      <c r="CB971" s="104">
        <v>1200</v>
      </c>
      <c r="CC971" s="103">
        <v>5</v>
      </c>
      <c r="CD971" s="104">
        <v>300</v>
      </c>
      <c r="CE971" s="104">
        <v>5500</v>
      </c>
      <c r="CF971" s="104">
        <v>300</v>
      </c>
      <c r="CG971" s="104">
        <v>0</v>
      </c>
      <c r="CH971" s="104">
        <v>435</v>
      </c>
      <c r="CI971" s="104">
        <v>1485</v>
      </c>
      <c r="CJ971" s="104">
        <v>4015</v>
      </c>
      <c r="CK971" s="105">
        <v>0.25</v>
      </c>
      <c r="CL971" s="106" t="s">
        <v>66</v>
      </c>
      <c r="CN971" s="100">
        <f>AVERAGE(CE$6:CE971)</f>
        <v>7523.188405797101</v>
      </c>
      <c r="CO971" s="100">
        <f>AVERAGE(CI$6:CI971)</f>
        <v>2086.2763975155281</v>
      </c>
      <c r="CP971" s="100">
        <f>AVERAGE(CJ$6:CJ971)</f>
        <v>5436.9120082815734</v>
      </c>
    </row>
    <row r="972" spans="2:94" ht="16" x14ac:dyDescent="0.2">
      <c r="B972" s="103">
        <v>967</v>
      </c>
      <c r="C972" s="103">
        <v>0</v>
      </c>
      <c r="D972" s="103">
        <v>4</v>
      </c>
      <c r="E972" s="103">
        <v>2</v>
      </c>
      <c r="F972" s="104">
        <v>51</v>
      </c>
      <c r="G972" s="103">
        <v>5</v>
      </c>
      <c r="H972" s="103">
        <v>7</v>
      </c>
      <c r="I972" s="104">
        <v>0</v>
      </c>
      <c r="J972" s="103">
        <v>7</v>
      </c>
      <c r="K972" s="104">
        <v>600</v>
      </c>
      <c r="L972" s="104">
        <v>3750</v>
      </c>
      <c r="M972" s="104">
        <v>500</v>
      </c>
      <c r="N972" s="104">
        <v>0</v>
      </c>
      <c r="O972" s="104">
        <v>597</v>
      </c>
      <c r="P972" s="104">
        <v>2147</v>
      </c>
      <c r="Q972" s="104">
        <v>1603</v>
      </c>
      <c r="R972" s="105">
        <v>0.35</v>
      </c>
      <c r="S972" s="106" t="s">
        <v>66</v>
      </c>
      <c r="U972" s="100">
        <f>AVERAGE(L$6:L972)</f>
        <v>4221.0961737331954</v>
      </c>
      <c r="V972" s="100">
        <f>AVERAGE(P$6:P972)</f>
        <v>1890.8759048603929</v>
      </c>
      <c r="W972" s="100">
        <f>AVERAGE(Q$6:Q972)</f>
        <v>2330.2202688728025</v>
      </c>
      <c r="X972" s="6"/>
      <c r="Z972" s="103">
        <v>967</v>
      </c>
      <c r="AA972" s="103">
        <v>2</v>
      </c>
      <c r="AB972" s="103">
        <v>5</v>
      </c>
      <c r="AC972" s="103">
        <v>1</v>
      </c>
      <c r="AD972" s="104">
        <v>64</v>
      </c>
      <c r="AE972" s="103">
        <v>5</v>
      </c>
      <c r="AF972" s="103">
        <v>6</v>
      </c>
      <c r="AG972" s="104">
        <v>1200</v>
      </c>
      <c r="AH972" s="103">
        <v>4</v>
      </c>
      <c r="AI972" s="104">
        <v>750</v>
      </c>
      <c r="AJ972" s="104">
        <v>4350</v>
      </c>
      <c r="AK972" s="104">
        <v>500</v>
      </c>
      <c r="AL972" s="104">
        <v>0</v>
      </c>
      <c r="AM972" s="104">
        <v>496</v>
      </c>
      <c r="AN972" s="104">
        <v>1596</v>
      </c>
      <c r="AO972" s="104">
        <v>2754</v>
      </c>
      <c r="AP972" s="105">
        <v>0.2</v>
      </c>
      <c r="AQ972" s="106" t="s">
        <v>66</v>
      </c>
      <c r="AS972" s="100">
        <f>AVERAGE(AJ$6:AJ972)</f>
        <v>6130.920372285419</v>
      </c>
      <c r="AT972" s="100">
        <f>AVERAGE(AN$6:AN972)</f>
        <v>2134.1334022750775</v>
      </c>
      <c r="AU972" s="100">
        <f>AVERAGE(AO$6:AO972)</f>
        <v>3996.7869700103411</v>
      </c>
      <c r="AV972" s="6"/>
      <c r="AX972" s="103">
        <v>967</v>
      </c>
      <c r="AY972" s="103">
        <v>5</v>
      </c>
      <c r="AZ972" s="103">
        <v>4</v>
      </c>
      <c r="BA972" s="103">
        <v>4</v>
      </c>
      <c r="BB972" s="104">
        <v>81</v>
      </c>
      <c r="BC972" s="103">
        <v>11</v>
      </c>
      <c r="BD972" s="103">
        <v>15</v>
      </c>
      <c r="BE972" s="104">
        <v>2000</v>
      </c>
      <c r="BF972" s="103">
        <v>10</v>
      </c>
      <c r="BG972" s="104">
        <v>400</v>
      </c>
      <c r="BH972" s="104">
        <v>10400</v>
      </c>
      <c r="BI972" s="104">
        <v>300</v>
      </c>
      <c r="BJ972" s="104">
        <v>0</v>
      </c>
      <c r="BK972" s="104">
        <v>1050</v>
      </c>
      <c r="BL972" s="104">
        <v>2850</v>
      </c>
      <c r="BM972" s="104">
        <v>7550</v>
      </c>
      <c r="BN972" s="105">
        <v>0.5</v>
      </c>
      <c r="BO972" s="106" t="str">
        <v>No</v>
      </c>
      <c r="BQ972" s="100">
        <f>AVERAGE(BH$6:BH972)</f>
        <v>7503.4126163391929</v>
      </c>
      <c r="BR972" s="100">
        <f>AVERAGE(BL$6:BL972)</f>
        <v>2086.4808686659771</v>
      </c>
      <c r="BS972" s="100">
        <f>AVERAGE(BM$6:BM972)</f>
        <v>5416.9317476732158</v>
      </c>
      <c r="BT972" s="6"/>
      <c r="BU972" s="103">
        <v>967</v>
      </c>
      <c r="BV972" s="103">
        <v>2</v>
      </c>
      <c r="BW972" s="103">
        <v>4</v>
      </c>
      <c r="BX972" s="103">
        <v>2</v>
      </c>
      <c r="BY972" s="104">
        <v>50</v>
      </c>
      <c r="BZ972" s="103">
        <v>9</v>
      </c>
      <c r="CA972" s="103">
        <v>11</v>
      </c>
      <c r="CB972" s="104">
        <v>800</v>
      </c>
      <c r="CC972" s="103">
        <v>9</v>
      </c>
      <c r="CD972" s="104">
        <v>400</v>
      </c>
      <c r="CE972" s="104">
        <v>8400</v>
      </c>
      <c r="CF972" s="104">
        <v>300</v>
      </c>
      <c r="CG972" s="104">
        <v>0</v>
      </c>
      <c r="CH972" s="104">
        <v>690</v>
      </c>
      <c r="CI972" s="104">
        <v>2340</v>
      </c>
      <c r="CJ972" s="104">
        <v>6060</v>
      </c>
      <c r="CK972" s="105">
        <v>0.45</v>
      </c>
      <c r="CL972" s="106" t="s">
        <v>66</v>
      </c>
      <c r="CN972" s="100">
        <f>AVERAGE(CE$6:CE972)</f>
        <v>7524.0951396070323</v>
      </c>
      <c r="CO972" s="100">
        <f>AVERAGE(CI$6:CI972)</f>
        <v>2086.5387797311273</v>
      </c>
      <c r="CP972" s="100">
        <f>AVERAGE(CJ$6:CJ972)</f>
        <v>5437.5563598759045</v>
      </c>
    </row>
    <row r="973" spans="2:94" ht="16" x14ac:dyDescent="0.2">
      <c r="B973" s="103">
        <v>968</v>
      </c>
      <c r="C973" s="103">
        <v>0</v>
      </c>
      <c r="D973" s="103">
        <v>3</v>
      </c>
      <c r="E973" s="103">
        <v>1</v>
      </c>
      <c r="F973" s="104">
        <v>73</v>
      </c>
      <c r="G973" s="103">
        <v>6</v>
      </c>
      <c r="H973" s="103">
        <v>7</v>
      </c>
      <c r="I973" s="104">
        <v>0</v>
      </c>
      <c r="J973" s="103">
        <v>7</v>
      </c>
      <c r="K973" s="104">
        <v>450</v>
      </c>
      <c r="L973" s="104">
        <v>3600</v>
      </c>
      <c r="M973" s="104">
        <v>500</v>
      </c>
      <c r="N973" s="104">
        <v>0</v>
      </c>
      <c r="O973" s="104">
        <v>751</v>
      </c>
      <c r="P973" s="104">
        <v>2301</v>
      </c>
      <c r="Q973" s="104">
        <v>1299</v>
      </c>
      <c r="R973" s="105">
        <v>0.35</v>
      </c>
      <c r="S973" s="106" t="s">
        <v>66</v>
      </c>
      <c r="U973" s="100">
        <f>AVERAGE(L$6:L973)</f>
        <v>4220.454545454545</v>
      </c>
      <c r="V973" s="100">
        <f>AVERAGE(P$6:P973)</f>
        <v>1891.2995867768595</v>
      </c>
      <c r="W973" s="100">
        <f>AVERAGE(Q$6:Q973)</f>
        <v>2329.154958677686</v>
      </c>
      <c r="X973" s="6"/>
      <c r="Z973" s="103">
        <v>968</v>
      </c>
      <c r="AA973" s="103">
        <v>0</v>
      </c>
      <c r="AB973" s="103">
        <v>1</v>
      </c>
      <c r="AC973" s="103">
        <v>0</v>
      </c>
      <c r="AD973" s="104">
        <v>66</v>
      </c>
      <c r="AE973" s="103">
        <v>9</v>
      </c>
      <c r="AF973" s="103">
        <v>9</v>
      </c>
      <c r="AG973" s="104">
        <v>0</v>
      </c>
      <c r="AH973" s="103">
        <v>9</v>
      </c>
      <c r="AI973" s="104">
        <v>150</v>
      </c>
      <c r="AJ973" s="104">
        <v>5550</v>
      </c>
      <c r="AK973" s="104">
        <v>500</v>
      </c>
      <c r="AL973" s="104">
        <v>0</v>
      </c>
      <c r="AM973" s="104">
        <v>834</v>
      </c>
      <c r="AN973" s="104">
        <v>2684</v>
      </c>
      <c r="AO973" s="104">
        <v>2866</v>
      </c>
      <c r="AP973" s="105">
        <v>0.45</v>
      </c>
      <c r="AQ973" s="106" t="s">
        <v>66</v>
      </c>
      <c r="AS973" s="100">
        <f>AVERAGE(AJ$6:AJ973)</f>
        <v>6130.3202479338843</v>
      </c>
      <c r="AT973" s="100">
        <f>AVERAGE(AN$6:AN973)</f>
        <v>2134.7014462809916</v>
      </c>
      <c r="AU973" s="100">
        <f>AVERAGE(AO$6:AO973)</f>
        <v>3995.6188016528927</v>
      </c>
      <c r="AV973" s="6"/>
      <c r="AX973" s="103">
        <v>968</v>
      </c>
      <c r="AY973" s="103">
        <v>4</v>
      </c>
      <c r="AZ973" s="103">
        <v>2</v>
      </c>
      <c r="BA973" s="103">
        <v>3</v>
      </c>
      <c r="BB973" s="104">
        <v>53</v>
      </c>
      <c r="BC973" s="103">
        <v>6</v>
      </c>
      <c r="BD973" s="103">
        <v>9</v>
      </c>
      <c r="BE973" s="104">
        <v>1600</v>
      </c>
      <c r="BF973" s="103">
        <v>5</v>
      </c>
      <c r="BG973" s="104">
        <v>200</v>
      </c>
      <c r="BH973" s="104">
        <v>5800</v>
      </c>
      <c r="BI973" s="104">
        <v>300</v>
      </c>
      <c r="BJ973" s="104">
        <v>0</v>
      </c>
      <c r="BK973" s="104">
        <v>505</v>
      </c>
      <c r="BL973" s="104">
        <v>1555</v>
      </c>
      <c r="BM973" s="104">
        <v>4245</v>
      </c>
      <c r="BN973" s="105">
        <v>0.25</v>
      </c>
      <c r="BO973" s="106" t="str">
        <v>No</v>
      </c>
      <c r="BQ973" s="100">
        <f>AVERAGE(BH$6:BH973)</f>
        <v>7501.6528925619832</v>
      </c>
      <c r="BR973" s="100">
        <f>AVERAGE(BL$6:BL973)</f>
        <v>2085.931818181818</v>
      </c>
      <c r="BS973" s="100">
        <f>AVERAGE(BM$6:BM973)</f>
        <v>5415.7210743801652</v>
      </c>
      <c r="BT973" s="6"/>
      <c r="BU973" s="103">
        <v>968</v>
      </c>
      <c r="BV973" s="103">
        <v>2</v>
      </c>
      <c r="BW973" s="103">
        <v>3</v>
      </c>
      <c r="BX973" s="103">
        <v>1</v>
      </c>
      <c r="BY973" s="104">
        <v>58</v>
      </c>
      <c r="BZ973" s="103">
        <v>8</v>
      </c>
      <c r="CA973" s="103">
        <v>9</v>
      </c>
      <c r="CB973" s="104">
        <v>800</v>
      </c>
      <c r="CC973" s="103">
        <v>7</v>
      </c>
      <c r="CD973" s="104">
        <v>300</v>
      </c>
      <c r="CE973" s="104">
        <v>6700</v>
      </c>
      <c r="CF973" s="104">
        <v>300</v>
      </c>
      <c r="CG973" s="104">
        <v>0</v>
      </c>
      <c r="CH973" s="104">
        <v>646</v>
      </c>
      <c r="CI973" s="104">
        <v>1996</v>
      </c>
      <c r="CJ973" s="104">
        <v>4704</v>
      </c>
      <c r="CK973" s="105">
        <v>0.35</v>
      </c>
      <c r="CL973" s="106" t="s">
        <v>66</v>
      </c>
      <c r="CN973" s="100">
        <f>AVERAGE(CE$6:CE973)</f>
        <v>7523.2438016528922</v>
      </c>
      <c r="CO973" s="100">
        <f>AVERAGE(CI$6:CI973)</f>
        <v>2086.4452479338843</v>
      </c>
      <c r="CP973" s="100">
        <f>AVERAGE(CJ$6:CJ973)</f>
        <v>5436.7985537190079</v>
      </c>
    </row>
    <row r="974" spans="2:94" ht="16" x14ac:dyDescent="0.2">
      <c r="B974" s="103">
        <v>969</v>
      </c>
      <c r="C974" s="103">
        <v>1</v>
      </c>
      <c r="D974" s="103">
        <v>4</v>
      </c>
      <c r="E974" s="103">
        <v>0</v>
      </c>
      <c r="F974" s="104">
        <v>55</v>
      </c>
      <c r="G974" s="103">
        <v>4</v>
      </c>
      <c r="H974" s="103">
        <v>4</v>
      </c>
      <c r="I974" s="104">
        <v>450</v>
      </c>
      <c r="J974" s="103">
        <v>3</v>
      </c>
      <c r="K974" s="104">
        <v>600</v>
      </c>
      <c r="L974" s="104">
        <v>2400</v>
      </c>
      <c r="M974" s="104">
        <v>500</v>
      </c>
      <c r="N974" s="104">
        <v>0</v>
      </c>
      <c r="O974" s="104">
        <v>405</v>
      </c>
      <c r="P974" s="104">
        <v>1355</v>
      </c>
      <c r="Q974" s="104">
        <v>1045</v>
      </c>
      <c r="R974" s="105">
        <v>0.15</v>
      </c>
      <c r="S974" s="106" t="s">
        <v>66</v>
      </c>
      <c r="U974" s="100">
        <f>AVERAGE(L$6:L974)</f>
        <v>4218.5758513931887</v>
      </c>
      <c r="V974" s="100">
        <f>AVERAGE(P$6:P974)</f>
        <v>1890.7461300309596</v>
      </c>
      <c r="W974" s="100">
        <f>AVERAGE(Q$6:Q974)</f>
        <v>2327.8297213622291</v>
      </c>
      <c r="X974" s="6"/>
      <c r="Z974" s="103">
        <v>969</v>
      </c>
      <c r="AA974" s="103">
        <v>1</v>
      </c>
      <c r="AB974" s="103">
        <v>2</v>
      </c>
      <c r="AC974" s="103">
        <v>0</v>
      </c>
      <c r="AD974" s="104">
        <v>47</v>
      </c>
      <c r="AE974" s="103">
        <v>7</v>
      </c>
      <c r="AF974" s="103">
        <v>7</v>
      </c>
      <c r="AG974" s="104">
        <v>600</v>
      </c>
      <c r="AH974" s="103">
        <v>6</v>
      </c>
      <c r="AI974" s="104">
        <v>300</v>
      </c>
      <c r="AJ974" s="104">
        <v>4500</v>
      </c>
      <c r="AK974" s="104">
        <v>500</v>
      </c>
      <c r="AL974" s="104">
        <v>0</v>
      </c>
      <c r="AM974" s="104">
        <v>522</v>
      </c>
      <c r="AN974" s="104">
        <v>1922</v>
      </c>
      <c r="AO974" s="104">
        <v>2578</v>
      </c>
      <c r="AP974" s="105">
        <v>0.3</v>
      </c>
      <c r="AQ974" s="106" t="s">
        <v>66</v>
      </c>
      <c r="AS974" s="100">
        <f>AVERAGE(AJ$6:AJ974)</f>
        <v>6128.6377708978325</v>
      </c>
      <c r="AT974" s="100">
        <f>AVERAGE(AN$6:AN974)</f>
        <v>2134.4819401444788</v>
      </c>
      <c r="AU974" s="100">
        <f>AVERAGE(AO$6:AO974)</f>
        <v>3994.1558307533542</v>
      </c>
      <c r="AV974" s="6"/>
      <c r="AX974" s="103">
        <v>969</v>
      </c>
      <c r="AY974" s="103">
        <v>2</v>
      </c>
      <c r="AZ974" s="103">
        <v>4</v>
      </c>
      <c r="BA974" s="103">
        <v>2</v>
      </c>
      <c r="BB974" s="104">
        <v>37</v>
      </c>
      <c r="BC974" s="103">
        <v>9</v>
      </c>
      <c r="BD974" s="103">
        <v>11</v>
      </c>
      <c r="BE974" s="104">
        <v>800</v>
      </c>
      <c r="BF974" s="103">
        <v>9</v>
      </c>
      <c r="BG974" s="104">
        <v>400</v>
      </c>
      <c r="BH974" s="104">
        <v>8400</v>
      </c>
      <c r="BI974" s="104">
        <v>300</v>
      </c>
      <c r="BJ974" s="104">
        <v>0</v>
      </c>
      <c r="BK974" s="104">
        <v>573</v>
      </c>
      <c r="BL974" s="104">
        <v>2223</v>
      </c>
      <c r="BM974" s="104">
        <v>6177</v>
      </c>
      <c r="BN974" s="105">
        <v>0.45</v>
      </c>
      <c r="BO974" s="106" t="str">
        <v>No</v>
      </c>
      <c r="BQ974" s="100">
        <f>AVERAGE(BH$6:BH974)</f>
        <v>7502.5799793601655</v>
      </c>
      <c r="BR974" s="100">
        <f>AVERAGE(BL$6:BL974)</f>
        <v>2086.0732714138285</v>
      </c>
      <c r="BS974" s="100">
        <f>AVERAGE(BM$6:BM974)</f>
        <v>5416.5067079463361</v>
      </c>
      <c r="BT974" s="6"/>
      <c r="BU974" s="103">
        <v>969</v>
      </c>
      <c r="BV974" s="103">
        <v>3</v>
      </c>
      <c r="BW974" s="103">
        <v>2</v>
      </c>
      <c r="BX974" s="103">
        <v>2</v>
      </c>
      <c r="BY974" s="104">
        <v>38</v>
      </c>
      <c r="BZ974" s="103">
        <v>7</v>
      </c>
      <c r="CA974" s="103">
        <v>9</v>
      </c>
      <c r="CB974" s="104">
        <v>1200</v>
      </c>
      <c r="CC974" s="103">
        <v>6</v>
      </c>
      <c r="CD974" s="104">
        <v>200</v>
      </c>
      <c r="CE974" s="104">
        <v>6200</v>
      </c>
      <c r="CF974" s="104">
        <v>300</v>
      </c>
      <c r="CG974" s="104">
        <v>0</v>
      </c>
      <c r="CH974" s="104">
        <v>468</v>
      </c>
      <c r="CI974" s="104">
        <v>1668</v>
      </c>
      <c r="CJ974" s="104">
        <v>4532</v>
      </c>
      <c r="CK974" s="105">
        <v>0.3</v>
      </c>
      <c r="CL974" s="106" t="s">
        <v>66</v>
      </c>
      <c r="CN974" s="100">
        <f>AVERAGE(CE$6:CE974)</f>
        <v>7521.8782249741998</v>
      </c>
      <c r="CO974" s="100">
        <f>AVERAGE(CI$6:CI974)</f>
        <v>2086.013415892673</v>
      </c>
      <c r="CP974" s="100">
        <f>AVERAGE(CJ$6:CJ974)</f>
        <v>5435.8648090815277</v>
      </c>
    </row>
    <row r="975" spans="2:94" ht="16" x14ac:dyDescent="0.2">
      <c r="B975" s="103">
        <v>970</v>
      </c>
      <c r="C975" s="103">
        <v>2</v>
      </c>
      <c r="D975" s="103">
        <v>5</v>
      </c>
      <c r="E975" s="103">
        <v>1</v>
      </c>
      <c r="F975" s="104">
        <v>30</v>
      </c>
      <c r="G975" s="103">
        <v>6</v>
      </c>
      <c r="H975" s="103">
        <v>7</v>
      </c>
      <c r="I975" s="104">
        <v>900</v>
      </c>
      <c r="J975" s="103">
        <v>5</v>
      </c>
      <c r="K975" s="104">
        <v>750</v>
      </c>
      <c r="L975" s="104">
        <v>3900</v>
      </c>
      <c r="M975" s="104">
        <v>500</v>
      </c>
      <c r="N975" s="104">
        <v>0</v>
      </c>
      <c r="O975" s="104">
        <v>390</v>
      </c>
      <c r="P975" s="104">
        <v>1640</v>
      </c>
      <c r="Q975" s="104">
        <v>2260</v>
      </c>
      <c r="R975" s="105">
        <v>0.25</v>
      </c>
      <c r="S975" s="106" t="s">
        <v>66</v>
      </c>
      <c r="U975" s="100">
        <f>AVERAGE(L$6:L975)</f>
        <v>4218.2474226804125</v>
      </c>
      <c r="V975" s="100">
        <f>AVERAGE(P$6:P975)</f>
        <v>1890.4876288659793</v>
      </c>
      <c r="W975" s="100">
        <f>AVERAGE(Q$6:Q975)</f>
        <v>2327.7597938144331</v>
      </c>
      <c r="X975" s="6"/>
      <c r="Z975" s="103">
        <v>970</v>
      </c>
      <c r="AA975" s="103">
        <v>3</v>
      </c>
      <c r="AB975" s="103">
        <v>0</v>
      </c>
      <c r="AC975" s="103">
        <v>3</v>
      </c>
      <c r="AD975" s="104">
        <v>68</v>
      </c>
      <c r="AE975" s="103">
        <v>7</v>
      </c>
      <c r="AF975" s="103">
        <v>10</v>
      </c>
      <c r="AG975" s="104">
        <v>1800</v>
      </c>
      <c r="AH975" s="103">
        <v>7</v>
      </c>
      <c r="AI975" s="104">
        <v>0</v>
      </c>
      <c r="AJ975" s="104">
        <v>6000</v>
      </c>
      <c r="AK975" s="104">
        <v>500</v>
      </c>
      <c r="AL975" s="104">
        <v>0</v>
      </c>
      <c r="AM975" s="104">
        <v>716</v>
      </c>
      <c r="AN975" s="104">
        <v>2266</v>
      </c>
      <c r="AO975" s="104">
        <v>3734</v>
      </c>
      <c r="AP975" s="105">
        <v>0.35</v>
      </c>
      <c r="AQ975" s="106" t="s">
        <v>66</v>
      </c>
      <c r="AS975" s="100">
        <f>AVERAGE(AJ$6:AJ975)</f>
        <v>6128.5051546391751</v>
      </c>
      <c r="AT975" s="100">
        <f>AVERAGE(AN$6:AN975)</f>
        <v>2134.6175257731957</v>
      </c>
      <c r="AU975" s="100">
        <f>AVERAGE(AO$6:AO975)</f>
        <v>3993.8876288659794</v>
      </c>
      <c r="AV975" s="6"/>
      <c r="AX975" s="103">
        <v>970</v>
      </c>
      <c r="AY975" s="103">
        <v>5</v>
      </c>
      <c r="AZ975" s="103">
        <v>2</v>
      </c>
      <c r="BA975" s="103">
        <v>3</v>
      </c>
      <c r="BB975" s="104">
        <v>38</v>
      </c>
      <c r="BC975" s="103">
        <v>7</v>
      </c>
      <c r="BD975" s="103">
        <v>10</v>
      </c>
      <c r="BE975" s="104">
        <v>2000</v>
      </c>
      <c r="BF975" s="103">
        <v>5</v>
      </c>
      <c r="BG975" s="104">
        <v>200</v>
      </c>
      <c r="BH975" s="104">
        <v>6200</v>
      </c>
      <c r="BI975" s="104">
        <v>300</v>
      </c>
      <c r="BJ975" s="104">
        <v>0</v>
      </c>
      <c r="BK975" s="104">
        <v>430</v>
      </c>
      <c r="BL975" s="104">
        <v>1480</v>
      </c>
      <c r="BM975" s="104">
        <v>4720</v>
      </c>
      <c r="BN975" s="105">
        <v>0.25</v>
      </c>
      <c r="BO975" s="106" t="str">
        <v>No</v>
      </c>
      <c r="BQ975" s="100">
        <f>AVERAGE(BH$6:BH975)</f>
        <v>7501.2371134020623</v>
      </c>
      <c r="BR975" s="100">
        <f>AVERAGE(BL$6:BL975)</f>
        <v>2085.4484536082473</v>
      </c>
      <c r="BS975" s="100">
        <f>AVERAGE(BM$6:BM975)</f>
        <v>5415.7886597938141</v>
      </c>
      <c r="BT975" s="6"/>
      <c r="BU975" s="103">
        <v>970</v>
      </c>
      <c r="BV975" s="103">
        <v>2</v>
      </c>
      <c r="BW975" s="103">
        <v>3</v>
      </c>
      <c r="BX975" s="103">
        <v>3</v>
      </c>
      <c r="BY975" s="104">
        <v>41</v>
      </c>
      <c r="BZ975" s="103">
        <v>6</v>
      </c>
      <c r="CA975" s="103">
        <v>9</v>
      </c>
      <c r="CB975" s="104">
        <v>800</v>
      </c>
      <c r="CC975" s="103">
        <v>7</v>
      </c>
      <c r="CD975" s="104">
        <v>300</v>
      </c>
      <c r="CE975" s="104">
        <v>6700</v>
      </c>
      <c r="CF975" s="104">
        <v>300</v>
      </c>
      <c r="CG975" s="104">
        <v>0</v>
      </c>
      <c r="CH975" s="104">
        <v>527</v>
      </c>
      <c r="CI975" s="104">
        <v>1877</v>
      </c>
      <c r="CJ975" s="104">
        <v>4823</v>
      </c>
      <c r="CK975" s="105">
        <v>0.35</v>
      </c>
      <c r="CL975" s="106" t="s">
        <v>66</v>
      </c>
      <c r="CN975" s="100">
        <f>AVERAGE(CE$6:CE975)</f>
        <v>7521.0309278350514</v>
      </c>
      <c r="CO975" s="100">
        <f>AVERAGE(CI$6:CI975)</f>
        <v>2085.7979381443297</v>
      </c>
      <c r="CP975" s="100">
        <f>AVERAGE(CJ$6:CJ975)</f>
        <v>5435.2329896907213</v>
      </c>
    </row>
    <row r="976" spans="2:94" ht="16" x14ac:dyDescent="0.2">
      <c r="B976" s="103">
        <v>971</v>
      </c>
      <c r="C976" s="103">
        <v>4</v>
      </c>
      <c r="D976" s="103">
        <v>3</v>
      </c>
      <c r="E976" s="103">
        <v>3</v>
      </c>
      <c r="F976" s="104">
        <v>80</v>
      </c>
      <c r="G976" s="103">
        <v>9</v>
      </c>
      <c r="H976" s="103">
        <v>12</v>
      </c>
      <c r="I976" s="104">
        <v>1800</v>
      </c>
      <c r="J976" s="103">
        <v>8</v>
      </c>
      <c r="K976" s="104">
        <v>450</v>
      </c>
      <c r="L976" s="104">
        <v>5850</v>
      </c>
      <c r="M976" s="104">
        <v>500</v>
      </c>
      <c r="N976" s="104">
        <v>0</v>
      </c>
      <c r="O976" s="104">
        <v>880</v>
      </c>
      <c r="P976" s="104">
        <v>2580</v>
      </c>
      <c r="Q976" s="104">
        <v>3270</v>
      </c>
      <c r="R976" s="105">
        <v>0.4</v>
      </c>
      <c r="S976" s="106" t="s">
        <v>66</v>
      </c>
      <c r="U976" s="100">
        <f>AVERAGE(L$6:L976)</f>
        <v>4219.9279093717814</v>
      </c>
      <c r="V976" s="100">
        <f>AVERAGE(P$6:P976)</f>
        <v>1891.1977342945418</v>
      </c>
      <c r="W976" s="100">
        <f>AVERAGE(Q$6:Q976)</f>
        <v>2328.7301750772399</v>
      </c>
      <c r="X976" s="6"/>
      <c r="Z976" s="103">
        <v>971</v>
      </c>
      <c r="AA976" s="103">
        <v>1</v>
      </c>
      <c r="AB976" s="103">
        <v>3</v>
      </c>
      <c r="AC976" s="103">
        <v>4</v>
      </c>
      <c r="AD976" s="104">
        <v>57</v>
      </c>
      <c r="AE976" s="103">
        <v>7</v>
      </c>
      <c r="AF976" s="103">
        <v>11</v>
      </c>
      <c r="AG976" s="104">
        <v>600</v>
      </c>
      <c r="AH976" s="103">
        <v>10</v>
      </c>
      <c r="AI976" s="104">
        <v>450</v>
      </c>
      <c r="AJ976" s="104">
        <v>7050</v>
      </c>
      <c r="AK976" s="104">
        <v>500</v>
      </c>
      <c r="AL976" s="104">
        <v>0</v>
      </c>
      <c r="AM976" s="104">
        <v>810</v>
      </c>
      <c r="AN976" s="104">
        <v>2810</v>
      </c>
      <c r="AO976" s="104">
        <v>4240</v>
      </c>
      <c r="AP976" s="105">
        <v>0.5</v>
      </c>
      <c r="AQ976" s="106" t="s">
        <v>66</v>
      </c>
      <c r="AS976" s="100">
        <f>AVERAGE(AJ$6:AJ976)</f>
        <v>6129.4541709577752</v>
      </c>
      <c r="AT976" s="100">
        <f>AVERAGE(AN$6:AN976)</f>
        <v>2135.3130792996913</v>
      </c>
      <c r="AU976" s="100">
        <f>AVERAGE(AO$6:AO976)</f>
        <v>3994.1410916580844</v>
      </c>
      <c r="AV976" s="6"/>
      <c r="AX976" s="103">
        <v>971</v>
      </c>
      <c r="AY976" s="103">
        <v>4</v>
      </c>
      <c r="AZ976" s="103">
        <v>3</v>
      </c>
      <c r="BA976" s="103">
        <v>3</v>
      </c>
      <c r="BB976" s="104">
        <v>34</v>
      </c>
      <c r="BC976" s="103">
        <v>7</v>
      </c>
      <c r="BD976" s="103">
        <v>10</v>
      </c>
      <c r="BE976" s="104">
        <v>1600</v>
      </c>
      <c r="BF976" s="103">
        <v>6</v>
      </c>
      <c r="BG976" s="104">
        <v>300</v>
      </c>
      <c r="BH976" s="104">
        <v>6700</v>
      </c>
      <c r="BI976" s="104">
        <v>300</v>
      </c>
      <c r="BJ976" s="104">
        <v>0</v>
      </c>
      <c r="BK976" s="104">
        <v>444</v>
      </c>
      <c r="BL976" s="104">
        <v>1644</v>
      </c>
      <c r="BM976" s="104">
        <v>5056</v>
      </c>
      <c r="BN976" s="105">
        <v>0.3</v>
      </c>
      <c r="BO976" s="106" t="str">
        <v>No</v>
      </c>
      <c r="BQ976" s="100">
        <f>AVERAGE(BH$6:BH976)</f>
        <v>7500.4119464469622</v>
      </c>
      <c r="BR976" s="100">
        <f>AVERAGE(BL$6:BL976)</f>
        <v>2084.9938208032954</v>
      </c>
      <c r="BS976" s="100">
        <f>AVERAGE(BM$6:BM976)</f>
        <v>5415.4181256436659</v>
      </c>
      <c r="BT976" s="6"/>
      <c r="BU976" s="103">
        <v>971</v>
      </c>
      <c r="BV976" s="103">
        <v>2</v>
      </c>
      <c r="BW976" s="103">
        <v>2</v>
      </c>
      <c r="BX976" s="103">
        <v>3</v>
      </c>
      <c r="BY976" s="104">
        <v>52</v>
      </c>
      <c r="BZ976" s="103">
        <v>9</v>
      </c>
      <c r="CA976" s="103">
        <v>12</v>
      </c>
      <c r="CB976" s="104">
        <v>800</v>
      </c>
      <c r="CC976" s="103">
        <v>10</v>
      </c>
      <c r="CD976" s="104">
        <v>200</v>
      </c>
      <c r="CE976" s="104">
        <v>9000</v>
      </c>
      <c r="CF976" s="104">
        <v>300</v>
      </c>
      <c r="CG976" s="104">
        <v>0</v>
      </c>
      <c r="CH976" s="104">
        <v>760</v>
      </c>
      <c r="CI976" s="104">
        <v>2560</v>
      </c>
      <c r="CJ976" s="104">
        <v>6440</v>
      </c>
      <c r="CK976" s="105">
        <v>0.5</v>
      </c>
      <c r="CL976" s="106" t="s">
        <v>66</v>
      </c>
      <c r="CN976" s="100">
        <f>AVERAGE(CE$6:CE976)</f>
        <v>7522.5540679711639</v>
      </c>
      <c r="CO976" s="100">
        <f>AVERAGE(CI$6:CI976)</f>
        <v>2086.2863027806384</v>
      </c>
      <c r="CP976" s="100">
        <f>AVERAGE(CJ$6:CJ976)</f>
        <v>5436.2677651905251</v>
      </c>
    </row>
    <row r="977" spans="2:94" ht="16" x14ac:dyDescent="0.2">
      <c r="B977" s="103">
        <v>972</v>
      </c>
      <c r="C977" s="103">
        <v>2</v>
      </c>
      <c r="D977" s="103">
        <v>3</v>
      </c>
      <c r="E977" s="103">
        <v>1</v>
      </c>
      <c r="F977" s="104">
        <v>47</v>
      </c>
      <c r="G977" s="103">
        <v>6</v>
      </c>
      <c r="H977" s="103">
        <v>7</v>
      </c>
      <c r="I977" s="104">
        <v>900</v>
      </c>
      <c r="J977" s="103">
        <v>5</v>
      </c>
      <c r="K977" s="104">
        <v>450</v>
      </c>
      <c r="L977" s="104">
        <v>3600</v>
      </c>
      <c r="M977" s="104">
        <v>500</v>
      </c>
      <c r="N977" s="104">
        <v>0</v>
      </c>
      <c r="O977" s="104">
        <v>475</v>
      </c>
      <c r="P977" s="104">
        <v>1725</v>
      </c>
      <c r="Q977" s="104">
        <v>1875</v>
      </c>
      <c r="R977" s="105">
        <v>0.25</v>
      </c>
      <c r="S977" s="106" t="s">
        <v>66</v>
      </c>
      <c r="U977" s="100">
        <f>AVERAGE(L$6:L977)</f>
        <v>4219.2901234567898</v>
      </c>
      <c r="V977" s="100">
        <f>AVERAGE(P$6:P977)</f>
        <v>1891.0267489711935</v>
      </c>
      <c r="W977" s="100">
        <f>AVERAGE(Q$6:Q977)</f>
        <v>2328.2633744855966</v>
      </c>
      <c r="X977" s="6"/>
      <c r="Z977" s="103">
        <v>972</v>
      </c>
      <c r="AA977" s="103">
        <v>5</v>
      </c>
      <c r="AB977" s="103">
        <v>2</v>
      </c>
      <c r="AC977" s="103">
        <v>0</v>
      </c>
      <c r="AD977" s="104">
        <v>36</v>
      </c>
      <c r="AE977" s="103">
        <v>4</v>
      </c>
      <c r="AF977" s="103">
        <v>4</v>
      </c>
      <c r="AG977" s="104">
        <v>3000</v>
      </c>
      <c r="AH977" s="103">
        <v>-1</v>
      </c>
      <c r="AI977" s="104">
        <v>300</v>
      </c>
      <c r="AJ977" s="104">
        <v>2700</v>
      </c>
      <c r="AK977" s="104">
        <v>500</v>
      </c>
      <c r="AL977" s="104">
        <v>0</v>
      </c>
      <c r="AM977" s="104">
        <v>204</v>
      </c>
      <c r="AN977" s="104">
        <v>554</v>
      </c>
      <c r="AO977" s="104">
        <v>2146</v>
      </c>
      <c r="AP977" s="105">
        <v>-0.05</v>
      </c>
      <c r="AQ977" s="106" t="s">
        <v>66</v>
      </c>
      <c r="AS977" s="100">
        <f>AVERAGE(AJ$6:AJ977)</f>
        <v>6125.9259259259261</v>
      </c>
      <c r="AT977" s="100">
        <f>AVERAGE(AN$6:AN977)</f>
        <v>2133.6862139917694</v>
      </c>
      <c r="AU977" s="100">
        <f>AVERAGE(AO$6:AO977)</f>
        <v>3992.2397119341563</v>
      </c>
      <c r="AV977" s="6"/>
      <c r="AX977" s="103">
        <v>972</v>
      </c>
      <c r="AY977" s="103">
        <v>4</v>
      </c>
      <c r="AZ977" s="103">
        <v>5</v>
      </c>
      <c r="BA977" s="103">
        <v>2</v>
      </c>
      <c r="BB977" s="104">
        <v>78</v>
      </c>
      <c r="BC977" s="103">
        <v>10</v>
      </c>
      <c r="BD977" s="103">
        <v>12</v>
      </c>
      <c r="BE977" s="104">
        <v>1600</v>
      </c>
      <c r="BF977" s="103">
        <v>8</v>
      </c>
      <c r="BG977" s="104">
        <v>500</v>
      </c>
      <c r="BH977" s="104">
        <v>8500</v>
      </c>
      <c r="BI977" s="104">
        <v>300</v>
      </c>
      <c r="BJ977" s="104">
        <v>0</v>
      </c>
      <c r="BK977" s="104">
        <v>864</v>
      </c>
      <c r="BL977" s="104">
        <v>2364</v>
      </c>
      <c r="BM977" s="104">
        <v>6136</v>
      </c>
      <c r="BN977" s="105">
        <v>0.4</v>
      </c>
      <c r="BO977" s="106" t="str">
        <v>No</v>
      </c>
      <c r="BQ977" s="100">
        <f>AVERAGE(BH$6:BH977)</f>
        <v>7501.4403292181069</v>
      </c>
      <c r="BR977" s="100">
        <f>AVERAGE(BL$6:BL977)</f>
        <v>2085.2808641975307</v>
      </c>
      <c r="BS977" s="100">
        <f>AVERAGE(BM$6:BM977)</f>
        <v>5416.1594650205761</v>
      </c>
      <c r="BT977" s="6"/>
      <c r="BU977" s="103">
        <v>972</v>
      </c>
      <c r="BV977" s="103">
        <v>1</v>
      </c>
      <c r="BW977" s="103">
        <v>2</v>
      </c>
      <c r="BX977" s="103">
        <v>1</v>
      </c>
      <c r="BY977" s="104">
        <v>59</v>
      </c>
      <c r="BZ977" s="103">
        <v>9</v>
      </c>
      <c r="CA977" s="103">
        <v>10</v>
      </c>
      <c r="CB977" s="104">
        <v>400</v>
      </c>
      <c r="CC977" s="103">
        <v>9</v>
      </c>
      <c r="CD977" s="104">
        <v>200</v>
      </c>
      <c r="CE977" s="104">
        <v>7800</v>
      </c>
      <c r="CF977" s="104">
        <v>300</v>
      </c>
      <c r="CG977" s="104">
        <v>0</v>
      </c>
      <c r="CH977" s="104">
        <v>771</v>
      </c>
      <c r="CI977" s="104">
        <v>2421</v>
      </c>
      <c r="CJ977" s="104">
        <v>5379</v>
      </c>
      <c r="CK977" s="105">
        <v>0.45</v>
      </c>
      <c r="CL977" s="106" t="s">
        <v>66</v>
      </c>
      <c r="CN977" s="100">
        <f>AVERAGE(CE$6:CE977)</f>
        <v>7522.8395061728397</v>
      </c>
      <c r="CO977" s="100">
        <f>AVERAGE(CI$6:CI977)</f>
        <v>2086.6306584362142</v>
      </c>
      <c r="CP977" s="100">
        <f>AVERAGE(CJ$6:CJ977)</f>
        <v>5436.2088477366251</v>
      </c>
    </row>
    <row r="978" spans="2:94" ht="16" x14ac:dyDescent="0.2">
      <c r="B978" s="103">
        <v>973</v>
      </c>
      <c r="C978" s="103">
        <v>3</v>
      </c>
      <c r="D978" s="103">
        <v>4</v>
      </c>
      <c r="E978" s="103">
        <v>3</v>
      </c>
      <c r="F978" s="104">
        <v>60</v>
      </c>
      <c r="G978" s="103">
        <v>5</v>
      </c>
      <c r="H978" s="103">
        <v>8</v>
      </c>
      <c r="I978" s="104">
        <v>1350</v>
      </c>
      <c r="J978" s="103">
        <v>5</v>
      </c>
      <c r="K978" s="104">
        <v>600</v>
      </c>
      <c r="L978" s="104">
        <v>4200</v>
      </c>
      <c r="M978" s="104">
        <v>500</v>
      </c>
      <c r="N978" s="104">
        <v>0</v>
      </c>
      <c r="O978" s="104">
        <v>540</v>
      </c>
      <c r="P978" s="104">
        <v>1790</v>
      </c>
      <c r="Q978" s="104">
        <v>2410</v>
      </c>
      <c r="R978" s="105">
        <v>0.25</v>
      </c>
      <c r="S978" s="106" t="s">
        <v>66</v>
      </c>
      <c r="U978" s="100">
        <f>AVERAGE(L$6:L978)</f>
        <v>4219.2702980472768</v>
      </c>
      <c r="V978" s="100">
        <f>AVERAGE(P$6:P978)</f>
        <v>1890.9229188078109</v>
      </c>
      <c r="W978" s="100">
        <f>AVERAGE(Q$6:Q978)</f>
        <v>2328.3473792394657</v>
      </c>
      <c r="X978" s="6"/>
      <c r="Z978" s="103">
        <v>973</v>
      </c>
      <c r="AA978" s="103">
        <v>0</v>
      </c>
      <c r="AB978" s="103">
        <v>1</v>
      </c>
      <c r="AC978" s="103">
        <v>2</v>
      </c>
      <c r="AD978" s="104">
        <v>40</v>
      </c>
      <c r="AE978" s="103">
        <v>6</v>
      </c>
      <c r="AF978" s="103">
        <v>8</v>
      </c>
      <c r="AG978" s="104">
        <v>0</v>
      </c>
      <c r="AH978" s="103">
        <v>8</v>
      </c>
      <c r="AI978" s="104">
        <v>150</v>
      </c>
      <c r="AJ978" s="104">
        <v>4950</v>
      </c>
      <c r="AK978" s="104">
        <v>500</v>
      </c>
      <c r="AL978" s="104">
        <v>0</v>
      </c>
      <c r="AM978" s="104">
        <v>560</v>
      </c>
      <c r="AN978" s="104">
        <v>2260</v>
      </c>
      <c r="AO978" s="104">
        <v>2690</v>
      </c>
      <c r="AP978" s="105">
        <v>0.4</v>
      </c>
      <c r="AQ978" s="106" t="s">
        <v>66</v>
      </c>
      <c r="AS978" s="100">
        <f>AVERAGE(AJ$6:AJ978)</f>
        <v>6124.7173689619731</v>
      </c>
      <c r="AT978" s="100">
        <f>AVERAGE(AN$6:AN978)</f>
        <v>2133.8160328879753</v>
      </c>
      <c r="AU978" s="100">
        <f>AVERAGE(AO$6:AO978)</f>
        <v>3990.9013360739978</v>
      </c>
      <c r="AV978" s="6"/>
      <c r="AX978" s="103">
        <v>973</v>
      </c>
      <c r="AY978" s="103">
        <v>2</v>
      </c>
      <c r="AZ978" s="103">
        <v>5</v>
      </c>
      <c r="BA978" s="103">
        <v>2</v>
      </c>
      <c r="BB978" s="104">
        <v>39</v>
      </c>
      <c r="BC978" s="103">
        <v>10</v>
      </c>
      <c r="BD978" s="103">
        <v>12</v>
      </c>
      <c r="BE978" s="104">
        <v>800</v>
      </c>
      <c r="BF978" s="103">
        <v>10</v>
      </c>
      <c r="BG978" s="104">
        <v>500</v>
      </c>
      <c r="BH978" s="104">
        <v>9300</v>
      </c>
      <c r="BI978" s="104">
        <v>300</v>
      </c>
      <c r="BJ978" s="104">
        <v>0</v>
      </c>
      <c r="BK978" s="104">
        <v>630</v>
      </c>
      <c r="BL978" s="104">
        <v>2430</v>
      </c>
      <c r="BM978" s="104">
        <v>6870</v>
      </c>
      <c r="BN978" s="105">
        <v>0.5</v>
      </c>
      <c r="BO978" s="106" t="str">
        <v>No</v>
      </c>
      <c r="BQ978" s="100">
        <f>AVERAGE(BH$6:BH978)</f>
        <v>7503.2887975334015</v>
      </c>
      <c r="BR978" s="100">
        <f>AVERAGE(BL$6:BL978)</f>
        <v>2085.6351490236384</v>
      </c>
      <c r="BS978" s="100">
        <f>AVERAGE(BM$6:BM978)</f>
        <v>5417.653648509764</v>
      </c>
      <c r="BT978" s="6"/>
      <c r="BU978" s="103">
        <v>973</v>
      </c>
      <c r="BV978" s="103">
        <v>4</v>
      </c>
      <c r="BW978" s="103">
        <v>2</v>
      </c>
      <c r="BX978" s="103">
        <v>3</v>
      </c>
      <c r="BY978" s="104">
        <v>30</v>
      </c>
      <c r="BZ978" s="103">
        <v>7</v>
      </c>
      <c r="CA978" s="103">
        <v>10</v>
      </c>
      <c r="CB978" s="104">
        <v>1600</v>
      </c>
      <c r="CC978" s="103">
        <v>6</v>
      </c>
      <c r="CD978" s="104">
        <v>200</v>
      </c>
      <c r="CE978" s="104">
        <v>6600</v>
      </c>
      <c r="CF978" s="104">
        <v>300</v>
      </c>
      <c r="CG978" s="104">
        <v>0</v>
      </c>
      <c r="CH978" s="104">
        <v>420</v>
      </c>
      <c r="CI978" s="104">
        <v>1620</v>
      </c>
      <c r="CJ978" s="104">
        <v>4980</v>
      </c>
      <c r="CK978" s="105">
        <v>0.3</v>
      </c>
      <c r="CL978" s="106" t="s">
        <v>66</v>
      </c>
      <c r="CN978" s="100">
        <f>AVERAGE(CE$6:CE978)</f>
        <v>7521.8910585817057</v>
      </c>
      <c r="CO978" s="100">
        <f>AVERAGE(CI$6:CI978)</f>
        <v>2086.1510791366904</v>
      </c>
      <c r="CP978" s="100">
        <f>AVERAGE(CJ$6:CJ978)</f>
        <v>5435.7399794450157</v>
      </c>
    </row>
    <row r="979" spans="2:94" ht="16" x14ac:dyDescent="0.2">
      <c r="B979" s="103">
        <v>974</v>
      </c>
      <c r="C979" s="103">
        <v>3</v>
      </c>
      <c r="D979" s="103">
        <v>4</v>
      </c>
      <c r="E979" s="103">
        <v>5</v>
      </c>
      <c r="F979" s="104">
        <v>30</v>
      </c>
      <c r="G979" s="103">
        <v>6</v>
      </c>
      <c r="H979" s="103">
        <v>11</v>
      </c>
      <c r="I979" s="104">
        <v>1350</v>
      </c>
      <c r="J979" s="103">
        <v>8</v>
      </c>
      <c r="K979" s="104">
        <v>600</v>
      </c>
      <c r="L979" s="104">
        <v>5550</v>
      </c>
      <c r="M979" s="104">
        <v>500</v>
      </c>
      <c r="N979" s="104">
        <v>0</v>
      </c>
      <c r="O979" s="104">
        <v>480</v>
      </c>
      <c r="P979" s="104">
        <v>2180</v>
      </c>
      <c r="Q979" s="104">
        <v>3370</v>
      </c>
      <c r="R979" s="105">
        <v>0.4</v>
      </c>
      <c r="S979" s="106" t="s">
        <v>66</v>
      </c>
      <c r="U979" s="100">
        <f>AVERAGE(L$6:L979)</f>
        <v>4220.6365503080078</v>
      </c>
      <c r="V979" s="100">
        <f>AVERAGE(P$6:P979)</f>
        <v>1891.2197125256673</v>
      </c>
      <c r="W979" s="100">
        <f>AVERAGE(Q$6:Q979)</f>
        <v>2329.4168377823407</v>
      </c>
      <c r="X979" s="6"/>
      <c r="Z979" s="103">
        <v>974</v>
      </c>
      <c r="AA979" s="103">
        <v>1</v>
      </c>
      <c r="AB979" s="103">
        <v>4</v>
      </c>
      <c r="AC979" s="103">
        <v>1</v>
      </c>
      <c r="AD979" s="104">
        <v>37</v>
      </c>
      <c r="AE979" s="103">
        <v>5</v>
      </c>
      <c r="AF979" s="103">
        <v>6</v>
      </c>
      <c r="AG979" s="104">
        <v>600</v>
      </c>
      <c r="AH979" s="103">
        <v>5</v>
      </c>
      <c r="AI979" s="104">
        <v>600</v>
      </c>
      <c r="AJ979" s="104">
        <v>4200</v>
      </c>
      <c r="AK979" s="104">
        <v>500</v>
      </c>
      <c r="AL979" s="104">
        <v>0</v>
      </c>
      <c r="AM979" s="104">
        <v>425</v>
      </c>
      <c r="AN979" s="104">
        <v>1675</v>
      </c>
      <c r="AO979" s="104">
        <v>2525</v>
      </c>
      <c r="AP979" s="105">
        <v>0.25</v>
      </c>
      <c r="AQ979" s="106" t="s">
        <v>66</v>
      </c>
      <c r="AS979" s="100">
        <f>AVERAGE(AJ$6:AJ979)</f>
        <v>6122.7412731006161</v>
      </c>
      <c r="AT979" s="100">
        <f>AVERAGE(AN$6:AN979)</f>
        <v>2133.3449691991786</v>
      </c>
      <c r="AU979" s="100">
        <f>AVERAGE(AO$6:AO979)</f>
        <v>3989.3963039014375</v>
      </c>
      <c r="AV979" s="6"/>
      <c r="AX979" s="103">
        <v>974</v>
      </c>
      <c r="AY979" s="103">
        <v>2</v>
      </c>
      <c r="AZ979" s="103">
        <v>5</v>
      </c>
      <c r="BA979" s="103">
        <v>3</v>
      </c>
      <c r="BB979" s="104">
        <v>53</v>
      </c>
      <c r="BC979" s="103">
        <v>7</v>
      </c>
      <c r="BD979" s="103">
        <v>10</v>
      </c>
      <c r="BE979" s="104">
        <v>800</v>
      </c>
      <c r="BF979" s="103">
        <v>8</v>
      </c>
      <c r="BG979" s="104">
        <v>500</v>
      </c>
      <c r="BH979" s="104">
        <v>7700</v>
      </c>
      <c r="BI979" s="104">
        <v>300</v>
      </c>
      <c r="BJ979" s="104">
        <v>0</v>
      </c>
      <c r="BK979" s="104">
        <v>664</v>
      </c>
      <c r="BL979" s="104">
        <v>2164</v>
      </c>
      <c r="BM979" s="104">
        <v>5536</v>
      </c>
      <c r="BN979" s="105">
        <v>0.4</v>
      </c>
      <c r="BO979" s="106" t="str">
        <v>No</v>
      </c>
      <c r="BQ979" s="100">
        <f>AVERAGE(BH$6:BH979)</f>
        <v>7503.490759753593</v>
      </c>
      <c r="BR979" s="100">
        <f>AVERAGE(BL$6:BL979)</f>
        <v>2085.7156057494867</v>
      </c>
      <c r="BS979" s="100">
        <f>AVERAGE(BM$6:BM979)</f>
        <v>5417.7751540041072</v>
      </c>
      <c r="BT979" s="6"/>
      <c r="BU979" s="103">
        <v>974</v>
      </c>
      <c r="BV979" s="103">
        <v>4</v>
      </c>
      <c r="BW979" s="103">
        <v>3</v>
      </c>
      <c r="BX979" s="103">
        <v>4</v>
      </c>
      <c r="BY979" s="104">
        <v>54</v>
      </c>
      <c r="BZ979" s="103">
        <v>8</v>
      </c>
      <c r="CA979" s="103">
        <v>12</v>
      </c>
      <c r="CB979" s="104">
        <v>1600</v>
      </c>
      <c r="CC979" s="103">
        <v>8</v>
      </c>
      <c r="CD979" s="104">
        <v>300</v>
      </c>
      <c r="CE979" s="104">
        <v>8300</v>
      </c>
      <c r="CF979" s="104">
        <v>300</v>
      </c>
      <c r="CG979" s="104">
        <v>0</v>
      </c>
      <c r="CH979" s="104">
        <v>672</v>
      </c>
      <c r="CI979" s="104">
        <v>2172</v>
      </c>
      <c r="CJ979" s="104">
        <v>6128</v>
      </c>
      <c r="CK979" s="105">
        <v>0.4</v>
      </c>
      <c r="CL979" s="106" t="s">
        <v>66</v>
      </c>
      <c r="CN979" s="100">
        <f>AVERAGE(CE$6:CE979)</f>
        <v>7522.6899383983573</v>
      </c>
      <c r="CO979" s="100">
        <f>AVERAGE(CI$6:CI979)</f>
        <v>2086.2392197125255</v>
      </c>
      <c r="CP979" s="100">
        <f>AVERAGE(CJ$6:CJ979)</f>
        <v>5436.4507186858318</v>
      </c>
    </row>
    <row r="980" spans="2:94" ht="16" x14ac:dyDescent="0.2">
      <c r="B980" s="103">
        <v>975</v>
      </c>
      <c r="C980" s="103">
        <v>3</v>
      </c>
      <c r="D980" s="103">
        <v>2</v>
      </c>
      <c r="E980" s="103">
        <v>2</v>
      </c>
      <c r="F980" s="104">
        <v>66</v>
      </c>
      <c r="G980" s="103">
        <v>6</v>
      </c>
      <c r="H980" s="103">
        <v>8</v>
      </c>
      <c r="I980" s="104">
        <v>1350</v>
      </c>
      <c r="J980" s="103">
        <v>5</v>
      </c>
      <c r="K980" s="104">
        <v>300</v>
      </c>
      <c r="L980" s="104">
        <v>3900</v>
      </c>
      <c r="M980" s="104">
        <v>500</v>
      </c>
      <c r="N980" s="104">
        <v>0</v>
      </c>
      <c r="O980" s="104">
        <v>570</v>
      </c>
      <c r="P980" s="104">
        <v>1820</v>
      </c>
      <c r="Q980" s="104">
        <v>2080</v>
      </c>
      <c r="R980" s="105">
        <v>0.25</v>
      </c>
      <c r="S980" s="106" t="s">
        <v>66</v>
      </c>
      <c r="U980" s="100">
        <f>AVERAGE(L$6:L980)</f>
        <v>4220.3076923076924</v>
      </c>
      <c r="V980" s="100">
        <f>AVERAGE(P$6:P980)</f>
        <v>1891.1466666666668</v>
      </c>
      <c r="W980" s="100">
        <f>AVERAGE(Q$6:Q980)</f>
        <v>2329.1610256410258</v>
      </c>
      <c r="X980" s="6"/>
      <c r="Z980" s="103">
        <v>975</v>
      </c>
      <c r="AA980" s="103">
        <v>0</v>
      </c>
      <c r="AB980" s="103">
        <v>2</v>
      </c>
      <c r="AC980" s="103">
        <v>4</v>
      </c>
      <c r="AD980" s="104">
        <v>64</v>
      </c>
      <c r="AE980" s="103">
        <v>5</v>
      </c>
      <c r="AF980" s="103">
        <v>9</v>
      </c>
      <c r="AG980" s="104">
        <v>0</v>
      </c>
      <c r="AH980" s="103">
        <v>9</v>
      </c>
      <c r="AI980" s="104">
        <v>300</v>
      </c>
      <c r="AJ980" s="104">
        <v>5700</v>
      </c>
      <c r="AK980" s="104">
        <v>500</v>
      </c>
      <c r="AL980" s="104">
        <v>0</v>
      </c>
      <c r="AM980" s="104">
        <v>816</v>
      </c>
      <c r="AN980" s="104">
        <v>2666</v>
      </c>
      <c r="AO980" s="104">
        <v>3034</v>
      </c>
      <c r="AP980" s="105">
        <v>0.45</v>
      </c>
      <c r="AQ980" s="106" t="s">
        <v>66</v>
      </c>
      <c r="AS980" s="100">
        <f>AVERAGE(AJ$6:AJ980)</f>
        <v>6122.3076923076924</v>
      </c>
      <c r="AT980" s="100">
        <f>AVERAGE(AN$6:AN980)</f>
        <v>2133.8912820512819</v>
      </c>
      <c r="AU980" s="100">
        <f>AVERAGE(AO$6:AO980)</f>
        <v>3988.4164102564105</v>
      </c>
      <c r="AV980" s="6"/>
      <c r="AX980" s="103">
        <v>975</v>
      </c>
      <c r="AY980" s="103">
        <v>3</v>
      </c>
      <c r="AZ980" s="103">
        <v>3</v>
      </c>
      <c r="BA980" s="103">
        <v>2</v>
      </c>
      <c r="BB980" s="104">
        <v>53</v>
      </c>
      <c r="BC980" s="103">
        <v>8</v>
      </c>
      <c r="BD980" s="103">
        <v>10</v>
      </c>
      <c r="BE980" s="104">
        <v>1200</v>
      </c>
      <c r="BF980" s="103">
        <v>7</v>
      </c>
      <c r="BG980" s="104">
        <v>300</v>
      </c>
      <c r="BH980" s="104">
        <v>7100</v>
      </c>
      <c r="BI980" s="104">
        <v>300</v>
      </c>
      <c r="BJ980" s="104">
        <v>0</v>
      </c>
      <c r="BK980" s="104">
        <v>611</v>
      </c>
      <c r="BL980" s="104">
        <v>1961</v>
      </c>
      <c r="BM980" s="104">
        <v>5139</v>
      </c>
      <c r="BN980" s="105">
        <v>0.35</v>
      </c>
      <c r="BO980" s="106" t="str">
        <v>No</v>
      </c>
      <c r="BQ980" s="100">
        <f>AVERAGE(BH$6:BH980)</f>
        <v>7503.0769230769229</v>
      </c>
      <c r="BR980" s="100">
        <f>AVERAGE(BL$6:BL980)</f>
        <v>2085.5876923076921</v>
      </c>
      <c r="BS980" s="100">
        <f>AVERAGE(BM$6:BM980)</f>
        <v>5417.4892307692307</v>
      </c>
      <c r="BT980" s="6"/>
      <c r="BU980" s="103">
        <v>975</v>
      </c>
      <c r="BV980" s="103">
        <v>1</v>
      </c>
      <c r="BW980" s="103">
        <v>4</v>
      </c>
      <c r="BX980" s="103">
        <v>4</v>
      </c>
      <c r="BY980" s="104">
        <v>73</v>
      </c>
      <c r="BZ980" s="103">
        <v>9</v>
      </c>
      <c r="CA980" s="103">
        <v>13</v>
      </c>
      <c r="CB980" s="104">
        <v>400</v>
      </c>
      <c r="CC980" s="103">
        <v>12</v>
      </c>
      <c r="CD980" s="104">
        <v>400</v>
      </c>
      <c r="CE980" s="104">
        <v>10400</v>
      </c>
      <c r="CF980" s="104">
        <v>300</v>
      </c>
      <c r="CG980" s="104">
        <v>0</v>
      </c>
      <c r="CH980" s="104">
        <v>1116</v>
      </c>
      <c r="CI980" s="104">
        <v>3216</v>
      </c>
      <c r="CJ980" s="104">
        <v>7184</v>
      </c>
      <c r="CK980" s="105">
        <v>0.6</v>
      </c>
      <c r="CL980" s="106" t="s">
        <v>66</v>
      </c>
      <c r="CN980" s="100">
        <f>AVERAGE(CE$6:CE980)</f>
        <v>7525.6410256410254</v>
      </c>
      <c r="CO980" s="100">
        <f>AVERAGE(CI$6:CI980)</f>
        <v>2087.3979487179486</v>
      </c>
      <c r="CP980" s="100">
        <f>AVERAGE(CJ$6:CJ980)</f>
        <v>5438.2430769230768</v>
      </c>
    </row>
    <row r="981" spans="2:94" ht="16" x14ac:dyDescent="0.2">
      <c r="B981" s="103">
        <v>976</v>
      </c>
      <c r="C981" s="103">
        <v>2</v>
      </c>
      <c r="D981" s="103">
        <v>3</v>
      </c>
      <c r="E981" s="103">
        <v>0</v>
      </c>
      <c r="F981" s="104">
        <v>36</v>
      </c>
      <c r="G981" s="103">
        <v>7</v>
      </c>
      <c r="H981" s="103">
        <v>7</v>
      </c>
      <c r="I981" s="104">
        <v>900</v>
      </c>
      <c r="J981" s="103">
        <v>5</v>
      </c>
      <c r="K981" s="104">
        <v>450</v>
      </c>
      <c r="L981" s="104">
        <v>3600</v>
      </c>
      <c r="M981" s="104">
        <v>500</v>
      </c>
      <c r="N981" s="104">
        <v>0</v>
      </c>
      <c r="O981" s="104">
        <v>420</v>
      </c>
      <c r="P981" s="104">
        <v>1670</v>
      </c>
      <c r="Q981" s="104">
        <v>1930</v>
      </c>
      <c r="R981" s="105">
        <v>0.25</v>
      </c>
      <c r="S981" s="106" t="s">
        <v>66</v>
      </c>
      <c r="U981" s="100">
        <f>AVERAGE(L$6:L981)</f>
        <v>4219.6721311475412</v>
      </c>
      <c r="V981" s="100">
        <f>AVERAGE(P$6:P981)</f>
        <v>1890.920081967213</v>
      </c>
      <c r="W981" s="100">
        <f>AVERAGE(Q$6:Q981)</f>
        <v>2328.752049180328</v>
      </c>
      <c r="X981" s="6"/>
      <c r="Z981" s="103">
        <v>976</v>
      </c>
      <c r="AA981" s="103">
        <v>2</v>
      </c>
      <c r="AB981" s="103">
        <v>3</v>
      </c>
      <c r="AC981" s="103">
        <v>2</v>
      </c>
      <c r="AD981" s="104">
        <v>58</v>
      </c>
      <c r="AE981" s="103">
        <v>8</v>
      </c>
      <c r="AF981" s="103">
        <v>10</v>
      </c>
      <c r="AG981" s="104">
        <v>1200</v>
      </c>
      <c r="AH981" s="103">
        <v>8</v>
      </c>
      <c r="AI981" s="104">
        <v>450</v>
      </c>
      <c r="AJ981" s="104">
        <v>6450</v>
      </c>
      <c r="AK981" s="104">
        <v>500</v>
      </c>
      <c r="AL981" s="104">
        <v>0</v>
      </c>
      <c r="AM981" s="104">
        <v>704</v>
      </c>
      <c r="AN981" s="104">
        <v>2404</v>
      </c>
      <c r="AO981" s="104">
        <v>4046</v>
      </c>
      <c r="AP981" s="105">
        <v>0.4</v>
      </c>
      <c r="AQ981" s="106" t="s">
        <v>66</v>
      </c>
      <c r="AS981" s="100">
        <f>AVERAGE(AJ$6:AJ981)</f>
        <v>6122.6434426229507</v>
      </c>
      <c r="AT981" s="100">
        <f>AVERAGE(AN$6:AN981)</f>
        <v>2134.1680327868853</v>
      </c>
      <c r="AU981" s="100">
        <f>AVERAGE(AO$6:AO981)</f>
        <v>3988.4754098360654</v>
      </c>
      <c r="AV981" s="6"/>
      <c r="AX981" s="103">
        <v>976</v>
      </c>
      <c r="AY981" s="103">
        <v>3</v>
      </c>
      <c r="AZ981" s="103">
        <v>4</v>
      </c>
      <c r="BA981" s="103">
        <v>1</v>
      </c>
      <c r="BB981" s="104">
        <v>61</v>
      </c>
      <c r="BC981" s="103">
        <v>6</v>
      </c>
      <c r="BD981" s="103">
        <v>7</v>
      </c>
      <c r="BE981" s="104">
        <v>1200</v>
      </c>
      <c r="BF981" s="103">
        <v>4</v>
      </c>
      <c r="BG981" s="104">
        <v>400</v>
      </c>
      <c r="BH981" s="104">
        <v>4800</v>
      </c>
      <c r="BI981" s="104">
        <v>300</v>
      </c>
      <c r="BJ981" s="104">
        <v>0</v>
      </c>
      <c r="BK981" s="104">
        <v>484</v>
      </c>
      <c r="BL981" s="104">
        <v>1384</v>
      </c>
      <c r="BM981" s="104">
        <v>3416</v>
      </c>
      <c r="BN981" s="105">
        <v>0.2</v>
      </c>
      <c r="BO981" s="106" t="str">
        <v>No</v>
      </c>
      <c r="BQ981" s="100">
        <f>AVERAGE(BH$6:BH981)</f>
        <v>7500.3073770491801</v>
      </c>
      <c r="BR981" s="100">
        <f>AVERAGE(BL$6:BL981)</f>
        <v>2084.8688524590166</v>
      </c>
      <c r="BS981" s="100">
        <f>AVERAGE(BM$6:BM981)</f>
        <v>5415.438524590164</v>
      </c>
      <c r="BT981" s="6"/>
      <c r="BU981" s="103">
        <v>976</v>
      </c>
      <c r="BV981" s="103">
        <v>3</v>
      </c>
      <c r="BW981" s="103">
        <v>4</v>
      </c>
      <c r="BX981" s="103">
        <v>4</v>
      </c>
      <c r="BY981" s="104">
        <v>30</v>
      </c>
      <c r="BZ981" s="103">
        <v>4</v>
      </c>
      <c r="CA981" s="103">
        <v>8</v>
      </c>
      <c r="CB981" s="104">
        <v>1200</v>
      </c>
      <c r="CC981" s="103">
        <v>5</v>
      </c>
      <c r="CD981" s="104">
        <v>400</v>
      </c>
      <c r="CE981" s="104">
        <v>5600</v>
      </c>
      <c r="CF981" s="104">
        <v>300</v>
      </c>
      <c r="CG981" s="104">
        <v>0</v>
      </c>
      <c r="CH981" s="104">
        <v>390</v>
      </c>
      <c r="CI981" s="104">
        <v>1440</v>
      </c>
      <c r="CJ981" s="104">
        <v>4160</v>
      </c>
      <c r="CK981" s="105">
        <v>0.25</v>
      </c>
      <c r="CL981" s="106" t="s">
        <v>66</v>
      </c>
      <c r="CN981" s="100">
        <f>AVERAGE(CE$6:CE981)</f>
        <v>7523.6680327868853</v>
      </c>
      <c r="CO981" s="100">
        <f>AVERAGE(CI$6:CI981)</f>
        <v>2086.7346311475408</v>
      </c>
      <c r="CP981" s="100">
        <f>AVERAGE(CJ$6:CJ981)</f>
        <v>5436.9334016393441</v>
      </c>
    </row>
    <row r="982" spans="2:94" ht="16" x14ac:dyDescent="0.2">
      <c r="B982" s="103">
        <v>977</v>
      </c>
      <c r="C982" s="103">
        <v>4</v>
      </c>
      <c r="D982" s="103">
        <v>4</v>
      </c>
      <c r="E982" s="103">
        <v>1</v>
      </c>
      <c r="F982" s="104">
        <v>51</v>
      </c>
      <c r="G982" s="103">
        <v>8</v>
      </c>
      <c r="H982" s="103">
        <v>9</v>
      </c>
      <c r="I982" s="104">
        <v>1800</v>
      </c>
      <c r="J982" s="103">
        <v>5</v>
      </c>
      <c r="K982" s="104">
        <v>600</v>
      </c>
      <c r="L982" s="104">
        <v>4650</v>
      </c>
      <c r="M982" s="104">
        <v>500</v>
      </c>
      <c r="N982" s="104">
        <v>0</v>
      </c>
      <c r="O982" s="104">
        <v>495</v>
      </c>
      <c r="P982" s="104">
        <v>1745</v>
      </c>
      <c r="Q982" s="104">
        <v>2905</v>
      </c>
      <c r="R982" s="105">
        <v>0.25</v>
      </c>
      <c r="S982" s="106" t="s">
        <v>66</v>
      </c>
      <c r="U982" s="100">
        <f>AVERAGE(L$6:L982)</f>
        <v>4220.1125895598771</v>
      </c>
      <c r="V982" s="100">
        <f>AVERAGE(P$6:P982)</f>
        <v>1890.7707267144319</v>
      </c>
      <c r="W982" s="100">
        <f>AVERAGE(Q$6:Q982)</f>
        <v>2329.3418628454451</v>
      </c>
      <c r="X982" s="6"/>
      <c r="Z982" s="103">
        <v>977</v>
      </c>
      <c r="AA982" s="103">
        <v>2</v>
      </c>
      <c r="AB982" s="103">
        <v>3</v>
      </c>
      <c r="AC982" s="103">
        <v>3</v>
      </c>
      <c r="AD982" s="104">
        <v>70</v>
      </c>
      <c r="AE982" s="103">
        <v>8</v>
      </c>
      <c r="AF982" s="103">
        <v>11</v>
      </c>
      <c r="AG982" s="104">
        <v>1200</v>
      </c>
      <c r="AH982" s="103">
        <v>9</v>
      </c>
      <c r="AI982" s="104">
        <v>450</v>
      </c>
      <c r="AJ982" s="104">
        <v>7050</v>
      </c>
      <c r="AK982" s="104">
        <v>500</v>
      </c>
      <c r="AL982" s="104">
        <v>0</v>
      </c>
      <c r="AM982" s="104">
        <v>870</v>
      </c>
      <c r="AN982" s="104">
        <v>2720</v>
      </c>
      <c r="AO982" s="104">
        <v>4330</v>
      </c>
      <c r="AP982" s="105">
        <v>0.45</v>
      </c>
      <c r="AQ982" s="106" t="s">
        <v>66</v>
      </c>
      <c r="AS982" s="100">
        <f>AVERAGE(AJ$6:AJ982)</f>
        <v>6123.5926305015355</v>
      </c>
      <c r="AT982" s="100">
        <f>AVERAGE(AN$6:AN982)</f>
        <v>2134.7676560900718</v>
      </c>
      <c r="AU982" s="100">
        <f>AVERAGE(AO$6:AO982)</f>
        <v>3988.8249744114637</v>
      </c>
      <c r="AV982" s="6"/>
      <c r="AX982" s="103">
        <v>977</v>
      </c>
      <c r="AY982" s="103">
        <v>3</v>
      </c>
      <c r="AZ982" s="103">
        <v>3</v>
      </c>
      <c r="BA982" s="103">
        <v>0</v>
      </c>
      <c r="BB982" s="104">
        <v>48</v>
      </c>
      <c r="BC982" s="103">
        <v>5</v>
      </c>
      <c r="BD982" s="103">
        <v>5</v>
      </c>
      <c r="BE982" s="104">
        <v>1200</v>
      </c>
      <c r="BF982" s="103">
        <v>2</v>
      </c>
      <c r="BG982" s="104">
        <v>300</v>
      </c>
      <c r="BH982" s="104">
        <v>3100</v>
      </c>
      <c r="BI982" s="104">
        <v>300</v>
      </c>
      <c r="BJ982" s="104">
        <v>0</v>
      </c>
      <c r="BK982" s="104">
        <v>336</v>
      </c>
      <c r="BL982" s="104">
        <v>936</v>
      </c>
      <c r="BM982" s="104">
        <v>2164</v>
      </c>
      <c r="BN982" s="105">
        <v>0.1</v>
      </c>
      <c r="BO982" s="106" t="str">
        <v>No</v>
      </c>
      <c r="BQ982" s="100">
        <f>AVERAGE(BH$6:BH982)</f>
        <v>7495.8034800409414</v>
      </c>
      <c r="BR982" s="100">
        <f>AVERAGE(BL$6:BL982)</f>
        <v>2083.6929375639716</v>
      </c>
      <c r="BS982" s="100">
        <f>AVERAGE(BM$6:BM982)</f>
        <v>5412.1105424769703</v>
      </c>
      <c r="BT982" s="6"/>
      <c r="BU982" s="103">
        <v>977</v>
      </c>
      <c r="BV982" s="103">
        <v>3</v>
      </c>
      <c r="BW982" s="103">
        <v>4</v>
      </c>
      <c r="BX982" s="103">
        <v>4</v>
      </c>
      <c r="BY982" s="104">
        <v>51</v>
      </c>
      <c r="BZ982" s="103">
        <v>11</v>
      </c>
      <c r="CA982" s="103">
        <v>15</v>
      </c>
      <c r="CB982" s="104">
        <v>1200</v>
      </c>
      <c r="CC982" s="103">
        <v>12</v>
      </c>
      <c r="CD982" s="104">
        <v>400</v>
      </c>
      <c r="CE982" s="104">
        <v>11200</v>
      </c>
      <c r="CF982" s="104">
        <v>300</v>
      </c>
      <c r="CG982" s="104">
        <v>0</v>
      </c>
      <c r="CH982" s="104">
        <v>852</v>
      </c>
      <c r="CI982" s="104">
        <v>2952</v>
      </c>
      <c r="CJ982" s="104">
        <v>8248</v>
      </c>
      <c r="CK982" s="105">
        <v>0.6</v>
      </c>
      <c r="CL982" s="106" t="s">
        <v>66</v>
      </c>
      <c r="CN982" s="100">
        <f>AVERAGE(CE$6:CE982)</f>
        <v>7527.4309109518936</v>
      </c>
      <c r="CO982" s="100">
        <f>AVERAGE(CI$6:CI982)</f>
        <v>2087.6202661207781</v>
      </c>
      <c r="CP982" s="100">
        <f>AVERAGE(CJ$6:CJ982)</f>
        <v>5439.8106448311155</v>
      </c>
    </row>
    <row r="983" spans="2:94" ht="16" x14ac:dyDescent="0.2">
      <c r="B983" s="103">
        <v>978</v>
      </c>
      <c r="C983" s="103">
        <v>3</v>
      </c>
      <c r="D983" s="103">
        <v>2</v>
      </c>
      <c r="E983" s="103">
        <v>3</v>
      </c>
      <c r="F983" s="104">
        <v>37</v>
      </c>
      <c r="G983" s="103">
        <v>7</v>
      </c>
      <c r="H983" s="103">
        <v>10</v>
      </c>
      <c r="I983" s="104">
        <v>1350</v>
      </c>
      <c r="J983" s="103">
        <v>7</v>
      </c>
      <c r="K983" s="104">
        <v>300</v>
      </c>
      <c r="L983" s="104">
        <v>4800</v>
      </c>
      <c r="M983" s="104">
        <v>500</v>
      </c>
      <c r="N983" s="104">
        <v>0</v>
      </c>
      <c r="O983" s="104">
        <v>499</v>
      </c>
      <c r="P983" s="104">
        <v>2049</v>
      </c>
      <c r="Q983" s="104">
        <v>2751</v>
      </c>
      <c r="R983" s="105">
        <v>0.35</v>
      </c>
      <c r="S983" s="106" t="s">
        <v>66</v>
      </c>
      <c r="U983" s="100">
        <f>AVERAGE(L$6:L983)</f>
        <v>4220.7055214723923</v>
      </c>
      <c r="V983" s="100">
        <f>AVERAGE(P$6:P983)</f>
        <v>1890.9325153374234</v>
      </c>
      <c r="W983" s="100">
        <f>AVERAGE(Q$6:Q983)</f>
        <v>2329.7730061349694</v>
      </c>
      <c r="X983" s="6"/>
      <c r="Z983" s="103">
        <v>978</v>
      </c>
      <c r="AA983" s="103">
        <v>0</v>
      </c>
      <c r="AB983" s="103">
        <v>1</v>
      </c>
      <c r="AC983" s="103">
        <v>3</v>
      </c>
      <c r="AD983" s="104">
        <v>54</v>
      </c>
      <c r="AE983" s="103">
        <v>5</v>
      </c>
      <c r="AF983" s="103">
        <v>8</v>
      </c>
      <c r="AG983" s="104">
        <v>0</v>
      </c>
      <c r="AH983" s="103">
        <v>8</v>
      </c>
      <c r="AI983" s="104">
        <v>150</v>
      </c>
      <c r="AJ983" s="104">
        <v>4950</v>
      </c>
      <c r="AK983" s="104">
        <v>500</v>
      </c>
      <c r="AL983" s="104">
        <v>0</v>
      </c>
      <c r="AM983" s="104">
        <v>672</v>
      </c>
      <c r="AN983" s="104">
        <v>2372</v>
      </c>
      <c r="AO983" s="104">
        <v>2578</v>
      </c>
      <c r="AP983" s="105">
        <v>0.4</v>
      </c>
      <c r="AQ983" s="106" t="s">
        <v>66</v>
      </c>
      <c r="AS983" s="100">
        <f>AVERAGE(AJ$6:AJ983)</f>
        <v>6122.3926380368102</v>
      </c>
      <c r="AT983" s="100">
        <f>AVERAGE(AN$6:AN983)</f>
        <v>2135.0102249488755</v>
      </c>
      <c r="AU983" s="100">
        <f>AVERAGE(AO$6:AO983)</f>
        <v>3987.3824130879348</v>
      </c>
      <c r="AV983" s="6"/>
      <c r="AX983" s="103">
        <v>978</v>
      </c>
      <c r="AY983" s="103">
        <v>4</v>
      </c>
      <c r="AZ983" s="103">
        <v>4</v>
      </c>
      <c r="BA983" s="103">
        <v>0</v>
      </c>
      <c r="BB983" s="104">
        <v>31</v>
      </c>
      <c r="BC983" s="103">
        <v>7</v>
      </c>
      <c r="BD983" s="103">
        <v>7</v>
      </c>
      <c r="BE983" s="104">
        <v>1600</v>
      </c>
      <c r="BF983" s="103">
        <v>3</v>
      </c>
      <c r="BG983" s="104">
        <v>400</v>
      </c>
      <c r="BH983" s="104">
        <v>4400</v>
      </c>
      <c r="BI983" s="104">
        <v>300</v>
      </c>
      <c r="BJ983" s="104">
        <v>0</v>
      </c>
      <c r="BK983" s="104">
        <v>333</v>
      </c>
      <c r="BL983" s="104">
        <v>1083</v>
      </c>
      <c r="BM983" s="104">
        <v>3317</v>
      </c>
      <c r="BN983" s="105">
        <v>0.15</v>
      </c>
      <c r="BO983" s="106" t="str">
        <v>No</v>
      </c>
      <c r="BQ983" s="100">
        <f>AVERAGE(BH$6:BH983)</f>
        <v>7492.6380368098162</v>
      </c>
      <c r="BR983" s="100">
        <f>AVERAGE(BL$6:BL983)</f>
        <v>2082.6697341513291</v>
      </c>
      <c r="BS983" s="100">
        <f>AVERAGE(BM$6:BM983)</f>
        <v>5409.9683026584871</v>
      </c>
      <c r="BT983" s="6"/>
      <c r="BU983" s="103">
        <v>978</v>
      </c>
      <c r="BV983" s="103">
        <v>0</v>
      </c>
      <c r="BW983" s="103">
        <v>2</v>
      </c>
      <c r="BX983" s="103">
        <v>4</v>
      </c>
      <c r="BY983" s="104">
        <v>31</v>
      </c>
      <c r="BZ983" s="103">
        <v>8</v>
      </c>
      <c r="CA983" s="103">
        <v>12</v>
      </c>
      <c r="CB983" s="104">
        <v>0</v>
      </c>
      <c r="CC983" s="103">
        <v>12</v>
      </c>
      <c r="CD983" s="104">
        <v>200</v>
      </c>
      <c r="CE983" s="104">
        <v>9800</v>
      </c>
      <c r="CF983" s="104">
        <v>300</v>
      </c>
      <c r="CG983" s="104">
        <v>0</v>
      </c>
      <c r="CH983" s="104">
        <v>612</v>
      </c>
      <c r="CI983" s="104">
        <v>2712</v>
      </c>
      <c r="CJ983" s="104">
        <v>7088</v>
      </c>
      <c r="CK983" s="105">
        <v>0.6</v>
      </c>
      <c r="CL983" s="106" t="s">
        <v>66</v>
      </c>
      <c r="CN983" s="100">
        <f>AVERAGE(CE$6:CE983)</f>
        <v>7529.7546012269941</v>
      </c>
      <c r="CO983" s="100">
        <f>AVERAGE(CI$6:CI983)</f>
        <v>2088.258691206544</v>
      </c>
      <c r="CP983" s="100">
        <f>AVERAGE(CJ$6:CJ983)</f>
        <v>5441.4959100204496</v>
      </c>
    </row>
    <row r="984" spans="2:94" ht="16" x14ac:dyDescent="0.2">
      <c r="B984" s="103">
        <v>979</v>
      </c>
      <c r="C984" s="103">
        <v>4</v>
      </c>
      <c r="D984" s="103">
        <v>1</v>
      </c>
      <c r="E984" s="103">
        <v>2</v>
      </c>
      <c r="F984" s="104">
        <v>43</v>
      </c>
      <c r="G984" s="103">
        <v>6</v>
      </c>
      <c r="H984" s="103">
        <v>8</v>
      </c>
      <c r="I984" s="104">
        <v>1800</v>
      </c>
      <c r="J984" s="103">
        <v>4</v>
      </c>
      <c r="K984" s="104">
        <v>150</v>
      </c>
      <c r="L984" s="104">
        <v>3750</v>
      </c>
      <c r="M984" s="104">
        <v>500</v>
      </c>
      <c r="N984" s="104">
        <v>0</v>
      </c>
      <c r="O984" s="104">
        <v>412</v>
      </c>
      <c r="P984" s="104">
        <v>1512</v>
      </c>
      <c r="Q984" s="104">
        <v>2238</v>
      </c>
      <c r="R984" s="105">
        <v>0.2</v>
      </c>
      <c r="S984" s="106" t="s">
        <v>66</v>
      </c>
      <c r="U984" s="100">
        <f>AVERAGE(L$6:L984)</f>
        <v>4220.2247191011238</v>
      </c>
      <c r="V984" s="100">
        <f>AVERAGE(P$6:P984)</f>
        <v>1890.5454545454545</v>
      </c>
      <c r="W984" s="100">
        <f>AVERAGE(Q$6:Q984)</f>
        <v>2329.6792645556689</v>
      </c>
      <c r="X984" s="6"/>
      <c r="Z984" s="103">
        <v>979</v>
      </c>
      <c r="AA984" s="103">
        <v>3</v>
      </c>
      <c r="AB984" s="103">
        <v>3</v>
      </c>
      <c r="AC984" s="103">
        <v>4</v>
      </c>
      <c r="AD984" s="104">
        <v>38</v>
      </c>
      <c r="AE984" s="103">
        <v>3</v>
      </c>
      <c r="AF984" s="103">
        <v>7</v>
      </c>
      <c r="AG984" s="104">
        <v>1800</v>
      </c>
      <c r="AH984" s="103">
        <v>4</v>
      </c>
      <c r="AI984" s="104">
        <v>450</v>
      </c>
      <c r="AJ984" s="104">
        <v>4650</v>
      </c>
      <c r="AK984" s="104">
        <v>500</v>
      </c>
      <c r="AL984" s="104">
        <v>0</v>
      </c>
      <c r="AM984" s="104">
        <v>392</v>
      </c>
      <c r="AN984" s="104">
        <v>1492</v>
      </c>
      <c r="AO984" s="104">
        <v>3158</v>
      </c>
      <c r="AP984" s="105">
        <v>0.2</v>
      </c>
      <c r="AQ984" s="106" t="s">
        <v>66</v>
      </c>
      <c r="AS984" s="100">
        <f>AVERAGE(AJ$6:AJ984)</f>
        <v>6120.8886618998977</v>
      </c>
      <c r="AT984" s="100">
        <f>AVERAGE(AN$6:AN984)</f>
        <v>2134.3534218590398</v>
      </c>
      <c r="AU984" s="100">
        <f>AVERAGE(AO$6:AO984)</f>
        <v>3986.5352400408578</v>
      </c>
      <c r="AV984" s="6"/>
      <c r="AX984" s="103">
        <v>979</v>
      </c>
      <c r="AY984" s="103">
        <v>3</v>
      </c>
      <c r="AZ984" s="103">
        <v>4</v>
      </c>
      <c r="BA984" s="103">
        <v>0</v>
      </c>
      <c r="BB984" s="104">
        <v>47</v>
      </c>
      <c r="BC984" s="103">
        <v>7</v>
      </c>
      <c r="BD984" s="103">
        <v>7</v>
      </c>
      <c r="BE984" s="104">
        <v>1200</v>
      </c>
      <c r="BF984" s="103">
        <v>4</v>
      </c>
      <c r="BG984" s="104">
        <v>400</v>
      </c>
      <c r="BH984" s="104">
        <v>4800</v>
      </c>
      <c r="BI984" s="104">
        <v>300</v>
      </c>
      <c r="BJ984" s="104">
        <v>0</v>
      </c>
      <c r="BK984" s="104">
        <v>428</v>
      </c>
      <c r="BL984" s="104">
        <v>1328</v>
      </c>
      <c r="BM984" s="104">
        <v>3472</v>
      </c>
      <c r="BN984" s="105">
        <v>0.2</v>
      </c>
      <c r="BO984" s="106" t="str">
        <v>No</v>
      </c>
      <c r="BQ984" s="100">
        <f>AVERAGE(BH$6:BH984)</f>
        <v>7489.8876404494385</v>
      </c>
      <c r="BR984" s="100">
        <f>AVERAGE(BL$6:BL984)</f>
        <v>2081.8988764044943</v>
      </c>
      <c r="BS984" s="100">
        <f>AVERAGE(BM$6:BM984)</f>
        <v>5407.9887640449442</v>
      </c>
      <c r="BT984" s="6"/>
      <c r="BU984" s="103">
        <v>979</v>
      </c>
      <c r="BV984" s="103">
        <v>2</v>
      </c>
      <c r="BW984" s="103">
        <v>2</v>
      </c>
      <c r="BX984" s="103">
        <v>4</v>
      </c>
      <c r="BY984" s="104">
        <v>38</v>
      </c>
      <c r="BZ984" s="103">
        <v>6</v>
      </c>
      <c r="CA984" s="103">
        <v>10</v>
      </c>
      <c r="CB984" s="104">
        <v>800</v>
      </c>
      <c r="CC984" s="103">
        <v>8</v>
      </c>
      <c r="CD984" s="104">
        <v>200</v>
      </c>
      <c r="CE984" s="104">
        <v>7400</v>
      </c>
      <c r="CF984" s="104">
        <v>300</v>
      </c>
      <c r="CG984" s="104">
        <v>0</v>
      </c>
      <c r="CH984" s="104">
        <v>544</v>
      </c>
      <c r="CI984" s="104">
        <v>2044</v>
      </c>
      <c r="CJ984" s="104">
        <v>5356</v>
      </c>
      <c r="CK984" s="105">
        <v>0.4</v>
      </c>
      <c r="CL984" s="106" t="s">
        <v>66</v>
      </c>
      <c r="CN984" s="100">
        <f>AVERAGE(CE$6:CE984)</f>
        <v>7529.6220633299281</v>
      </c>
      <c r="CO984" s="100">
        <f>AVERAGE(CI$6:CI984)</f>
        <v>2088.2134831460676</v>
      </c>
      <c r="CP984" s="100">
        <f>AVERAGE(CJ$6:CJ984)</f>
        <v>5441.408580183861</v>
      </c>
    </row>
    <row r="985" spans="2:94" ht="16" x14ac:dyDescent="0.2">
      <c r="B985" s="103">
        <v>980</v>
      </c>
      <c r="C985" s="103">
        <v>5</v>
      </c>
      <c r="D985" s="103">
        <v>4</v>
      </c>
      <c r="E985" s="103">
        <v>2</v>
      </c>
      <c r="F985" s="104">
        <v>54</v>
      </c>
      <c r="G985" s="103">
        <v>4</v>
      </c>
      <c r="H985" s="103">
        <v>6</v>
      </c>
      <c r="I985" s="104">
        <v>2250</v>
      </c>
      <c r="J985" s="103">
        <v>1</v>
      </c>
      <c r="K985" s="104">
        <v>600</v>
      </c>
      <c r="L985" s="104">
        <v>3300</v>
      </c>
      <c r="M985" s="104">
        <v>500</v>
      </c>
      <c r="N985" s="104">
        <v>0</v>
      </c>
      <c r="O985" s="104">
        <v>294</v>
      </c>
      <c r="P985" s="104">
        <v>944</v>
      </c>
      <c r="Q985" s="104">
        <v>2356</v>
      </c>
      <c r="R985" s="105">
        <v>0.05</v>
      </c>
      <c r="S985" s="106" t="s">
        <v>66</v>
      </c>
      <c r="U985" s="100">
        <f>AVERAGE(L$6:L985)</f>
        <v>4219.2857142857147</v>
      </c>
      <c r="V985" s="100">
        <f>AVERAGE(P$6:P985)</f>
        <v>1889.5795918367346</v>
      </c>
      <c r="W985" s="100">
        <f>AVERAGE(Q$6:Q985)</f>
        <v>2329.7061224489794</v>
      </c>
      <c r="X985" s="6"/>
      <c r="Z985" s="103">
        <v>980</v>
      </c>
      <c r="AA985" s="103">
        <v>3</v>
      </c>
      <c r="AB985" s="103">
        <v>3</v>
      </c>
      <c r="AC985" s="103">
        <v>1</v>
      </c>
      <c r="AD985" s="104">
        <v>46</v>
      </c>
      <c r="AE985" s="103">
        <v>6</v>
      </c>
      <c r="AF985" s="103">
        <v>7</v>
      </c>
      <c r="AG985" s="104">
        <v>1800</v>
      </c>
      <c r="AH985" s="103">
        <v>4</v>
      </c>
      <c r="AI985" s="104">
        <v>450</v>
      </c>
      <c r="AJ985" s="104">
        <v>4650</v>
      </c>
      <c r="AK985" s="104">
        <v>500</v>
      </c>
      <c r="AL985" s="104">
        <v>0</v>
      </c>
      <c r="AM985" s="104">
        <v>424</v>
      </c>
      <c r="AN985" s="104">
        <v>1524</v>
      </c>
      <c r="AO985" s="104">
        <v>3126</v>
      </c>
      <c r="AP985" s="105">
        <v>0.2</v>
      </c>
      <c r="AQ985" s="106" t="s">
        <v>66</v>
      </c>
      <c r="AS985" s="100">
        <f>AVERAGE(AJ$6:AJ985)</f>
        <v>6119.3877551020405</v>
      </c>
      <c r="AT985" s="100">
        <f>AVERAGE(AN$6:AN985)</f>
        <v>2133.7306122448981</v>
      </c>
      <c r="AU985" s="100">
        <f>AVERAGE(AO$6:AO985)</f>
        <v>3985.6571428571428</v>
      </c>
      <c r="AV985" s="6"/>
      <c r="AX985" s="103">
        <v>980</v>
      </c>
      <c r="AY985" s="103">
        <v>3</v>
      </c>
      <c r="AZ985" s="103">
        <v>3</v>
      </c>
      <c r="BA985" s="103">
        <v>3</v>
      </c>
      <c r="BB985" s="104">
        <v>79</v>
      </c>
      <c r="BC985" s="103">
        <v>9</v>
      </c>
      <c r="BD985" s="103">
        <v>12</v>
      </c>
      <c r="BE985" s="104">
        <v>1200</v>
      </c>
      <c r="BF985" s="103">
        <v>9</v>
      </c>
      <c r="BG985" s="104">
        <v>300</v>
      </c>
      <c r="BH985" s="104">
        <v>8700</v>
      </c>
      <c r="BI985" s="104">
        <v>300</v>
      </c>
      <c r="BJ985" s="104">
        <v>0</v>
      </c>
      <c r="BK985" s="104">
        <v>951</v>
      </c>
      <c r="BL985" s="104">
        <v>2601</v>
      </c>
      <c r="BM985" s="104">
        <v>6099</v>
      </c>
      <c r="BN985" s="105">
        <v>0.45</v>
      </c>
      <c r="BO985" s="106" t="str">
        <v>No</v>
      </c>
      <c r="BQ985" s="100">
        <f>AVERAGE(BH$6:BH985)</f>
        <v>7491.1224489795923</v>
      </c>
      <c r="BR985" s="100">
        <f>AVERAGE(BL$6:BL985)</f>
        <v>2082.4285714285716</v>
      </c>
      <c r="BS985" s="100">
        <f>AVERAGE(BM$6:BM985)</f>
        <v>5408.6938775510207</v>
      </c>
      <c r="BT985" s="6"/>
      <c r="BU985" s="103">
        <v>980</v>
      </c>
      <c r="BV985" s="103">
        <v>1</v>
      </c>
      <c r="BW985" s="103">
        <v>3</v>
      </c>
      <c r="BX985" s="103">
        <v>4</v>
      </c>
      <c r="BY985" s="104">
        <v>48</v>
      </c>
      <c r="BZ985" s="103">
        <v>6</v>
      </c>
      <c r="CA985" s="103">
        <v>10</v>
      </c>
      <c r="CB985" s="104">
        <v>400</v>
      </c>
      <c r="CC985" s="103">
        <v>9</v>
      </c>
      <c r="CD985" s="104">
        <v>300</v>
      </c>
      <c r="CE985" s="104">
        <v>7900</v>
      </c>
      <c r="CF985" s="104">
        <v>300</v>
      </c>
      <c r="CG985" s="104">
        <v>0</v>
      </c>
      <c r="CH985" s="104">
        <v>672</v>
      </c>
      <c r="CI985" s="104">
        <v>2322</v>
      </c>
      <c r="CJ985" s="104">
        <v>5578</v>
      </c>
      <c r="CK985" s="105">
        <v>0.45</v>
      </c>
      <c r="CL985" s="106" t="s">
        <v>66</v>
      </c>
      <c r="CN985" s="100">
        <f>AVERAGE(CE$6:CE985)</f>
        <v>7530</v>
      </c>
      <c r="CO985" s="100">
        <f>AVERAGE(CI$6:CI985)</f>
        <v>2088.4520408163266</v>
      </c>
      <c r="CP985" s="100">
        <f>AVERAGE(CJ$6:CJ985)</f>
        <v>5441.5479591836738</v>
      </c>
    </row>
    <row r="986" spans="2:94" ht="16" x14ac:dyDescent="0.2">
      <c r="B986" s="103">
        <v>981</v>
      </c>
      <c r="C986" s="103">
        <v>2</v>
      </c>
      <c r="D986" s="103">
        <v>1</v>
      </c>
      <c r="E986" s="103">
        <v>4</v>
      </c>
      <c r="F986" s="104">
        <v>54</v>
      </c>
      <c r="G986" s="103">
        <v>7</v>
      </c>
      <c r="H986" s="103">
        <v>11</v>
      </c>
      <c r="I986" s="104">
        <v>900</v>
      </c>
      <c r="J986" s="103">
        <v>9</v>
      </c>
      <c r="K986" s="104">
        <v>150</v>
      </c>
      <c r="L986" s="104">
        <v>5100</v>
      </c>
      <c r="M986" s="104">
        <v>500</v>
      </c>
      <c r="N986" s="104">
        <v>0</v>
      </c>
      <c r="O986" s="104">
        <v>726</v>
      </c>
      <c r="P986" s="104">
        <v>2576</v>
      </c>
      <c r="Q986" s="104">
        <v>2524</v>
      </c>
      <c r="R986" s="105">
        <v>0.45</v>
      </c>
      <c r="S986" s="106" t="s">
        <v>66</v>
      </c>
      <c r="U986" s="100">
        <f>AVERAGE(L$6:L986)</f>
        <v>4220.1834862385322</v>
      </c>
      <c r="V986" s="100">
        <f>AVERAGE(P$6:P986)</f>
        <v>1890.2793068297656</v>
      </c>
      <c r="W986" s="100">
        <f>AVERAGE(Q$6:Q986)</f>
        <v>2329.9041794087666</v>
      </c>
      <c r="X986" s="6"/>
      <c r="Z986" s="103">
        <v>981</v>
      </c>
      <c r="AA986" s="103">
        <v>0</v>
      </c>
      <c r="AB986" s="103">
        <v>3</v>
      </c>
      <c r="AC986" s="103">
        <v>4</v>
      </c>
      <c r="AD986" s="104">
        <v>56</v>
      </c>
      <c r="AE986" s="103">
        <v>4</v>
      </c>
      <c r="AF986" s="103">
        <v>8</v>
      </c>
      <c r="AG986" s="104">
        <v>0</v>
      </c>
      <c r="AH986" s="103">
        <v>8</v>
      </c>
      <c r="AI986" s="104">
        <v>450</v>
      </c>
      <c r="AJ986" s="104">
        <v>5250</v>
      </c>
      <c r="AK986" s="104">
        <v>500</v>
      </c>
      <c r="AL986" s="104">
        <v>0</v>
      </c>
      <c r="AM986" s="104">
        <v>688</v>
      </c>
      <c r="AN986" s="104">
        <v>2388</v>
      </c>
      <c r="AO986" s="104">
        <v>2862</v>
      </c>
      <c r="AP986" s="105">
        <v>0.4</v>
      </c>
      <c r="AQ986" s="106" t="s">
        <v>66</v>
      </c>
      <c r="AS986" s="100">
        <f>AVERAGE(AJ$6:AJ986)</f>
        <v>6118.5015290519877</v>
      </c>
      <c r="AT986" s="100">
        <f>AVERAGE(AN$6:AN986)</f>
        <v>2133.9898063200817</v>
      </c>
      <c r="AU986" s="100">
        <f>AVERAGE(AO$6:AO986)</f>
        <v>3984.511722731906</v>
      </c>
      <c r="AV986" s="6"/>
      <c r="AX986" s="103">
        <v>981</v>
      </c>
      <c r="AY986" s="103">
        <v>1</v>
      </c>
      <c r="AZ986" s="103">
        <v>1</v>
      </c>
      <c r="BA986" s="103">
        <v>3</v>
      </c>
      <c r="BB986" s="104">
        <v>29</v>
      </c>
      <c r="BC986" s="103">
        <v>7</v>
      </c>
      <c r="BD986" s="103">
        <v>10</v>
      </c>
      <c r="BE986" s="104">
        <v>400</v>
      </c>
      <c r="BF986" s="103">
        <v>9</v>
      </c>
      <c r="BG986" s="104">
        <v>100</v>
      </c>
      <c r="BH986" s="104">
        <v>7700</v>
      </c>
      <c r="BI986" s="104">
        <v>300</v>
      </c>
      <c r="BJ986" s="104">
        <v>0</v>
      </c>
      <c r="BK986" s="104">
        <v>501</v>
      </c>
      <c r="BL986" s="104">
        <v>2151</v>
      </c>
      <c r="BM986" s="104">
        <v>5549</v>
      </c>
      <c r="BN986" s="105">
        <v>0.45</v>
      </c>
      <c r="BO986" s="106" t="str">
        <v>No</v>
      </c>
      <c r="BQ986" s="100">
        <f>AVERAGE(BH$6:BH986)</f>
        <v>7491.3353720693167</v>
      </c>
      <c r="BR986" s="100">
        <f>AVERAGE(BL$6:BL986)</f>
        <v>2082.4984709480123</v>
      </c>
      <c r="BS986" s="100">
        <f>AVERAGE(BM$6:BM986)</f>
        <v>5408.8369011213044</v>
      </c>
      <c r="BT986" s="6"/>
      <c r="BU986" s="103">
        <v>981</v>
      </c>
      <c r="BV986" s="103">
        <v>2</v>
      </c>
      <c r="BW986" s="103">
        <v>3</v>
      </c>
      <c r="BX986" s="103">
        <v>2</v>
      </c>
      <c r="BY986" s="104">
        <v>76</v>
      </c>
      <c r="BZ986" s="103">
        <v>9</v>
      </c>
      <c r="CA986" s="103">
        <v>11</v>
      </c>
      <c r="CB986" s="104">
        <v>800</v>
      </c>
      <c r="CC986" s="103">
        <v>9</v>
      </c>
      <c r="CD986" s="104">
        <v>300</v>
      </c>
      <c r="CE986" s="104">
        <v>8300</v>
      </c>
      <c r="CF986" s="104">
        <v>300</v>
      </c>
      <c r="CG986" s="104">
        <v>0</v>
      </c>
      <c r="CH986" s="104">
        <v>924</v>
      </c>
      <c r="CI986" s="104">
        <v>2574</v>
      </c>
      <c r="CJ986" s="104">
        <v>5726</v>
      </c>
      <c r="CK986" s="105">
        <v>0.45</v>
      </c>
      <c r="CL986" s="106" t="s">
        <v>66</v>
      </c>
      <c r="CN986" s="100">
        <f>AVERAGE(CE$6:CE986)</f>
        <v>7530.7849133537211</v>
      </c>
      <c r="CO986" s="100">
        <f>AVERAGE(CI$6:CI986)</f>
        <v>2088.9469928644239</v>
      </c>
      <c r="CP986" s="100">
        <f>AVERAGE(CJ$6:CJ986)</f>
        <v>5441.8379204892963</v>
      </c>
    </row>
    <row r="987" spans="2:94" ht="16" x14ac:dyDescent="0.2">
      <c r="B987" s="103">
        <v>982</v>
      </c>
      <c r="C987" s="103">
        <v>0</v>
      </c>
      <c r="D987" s="103">
        <v>3</v>
      </c>
      <c r="E987" s="103">
        <v>2</v>
      </c>
      <c r="F987" s="104">
        <v>51</v>
      </c>
      <c r="G987" s="103">
        <v>6</v>
      </c>
      <c r="H987" s="103">
        <v>8</v>
      </c>
      <c r="I987" s="104">
        <v>0</v>
      </c>
      <c r="J987" s="103">
        <v>8</v>
      </c>
      <c r="K987" s="104">
        <v>450</v>
      </c>
      <c r="L987" s="104">
        <v>4050</v>
      </c>
      <c r="M987" s="104">
        <v>500</v>
      </c>
      <c r="N987" s="104">
        <v>0</v>
      </c>
      <c r="O987" s="104">
        <v>648</v>
      </c>
      <c r="P987" s="104">
        <v>2348</v>
      </c>
      <c r="Q987" s="104">
        <v>1702</v>
      </c>
      <c r="R987" s="105">
        <v>0.4</v>
      </c>
      <c r="S987" s="106" t="s">
        <v>66</v>
      </c>
      <c r="U987" s="100">
        <f>AVERAGE(L$6:L987)</f>
        <v>4220.0101832993887</v>
      </c>
      <c r="V987" s="100">
        <f>AVERAGE(P$6:P987)</f>
        <v>1890.745417515275</v>
      </c>
      <c r="W987" s="100">
        <f>AVERAGE(Q$6:Q987)</f>
        <v>2329.2647657841139</v>
      </c>
      <c r="X987" s="6"/>
      <c r="Z987" s="103">
        <v>982</v>
      </c>
      <c r="AA987" s="103">
        <v>2</v>
      </c>
      <c r="AB987" s="103">
        <v>3</v>
      </c>
      <c r="AC987" s="103">
        <v>1</v>
      </c>
      <c r="AD987" s="104">
        <v>68</v>
      </c>
      <c r="AE987" s="103">
        <v>9</v>
      </c>
      <c r="AF987" s="103">
        <v>10</v>
      </c>
      <c r="AG987" s="104">
        <v>1200</v>
      </c>
      <c r="AH987" s="103">
        <v>8</v>
      </c>
      <c r="AI987" s="104">
        <v>450</v>
      </c>
      <c r="AJ987" s="104">
        <v>6450</v>
      </c>
      <c r="AK987" s="104">
        <v>500</v>
      </c>
      <c r="AL987" s="104">
        <v>0</v>
      </c>
      <c r="AM987" s="104">
        <v>784</v>
      </c>
      <c r="AN987" s="104">
        <v>2484</v>
      </c>
      <c r="AO987" s="104">
        <v>3966</v>
      </c>
      <c r="AP987" s="105">
        <v>0.4</v>
      </c>
      <c r="AQ987" s="106" t="s">
        <v>66</v>
      </c>
      <c r="AS987" s="100">
        <f>AVERAGE(AJ$6:AJ987)</f>
        <v>6118.8391038696536</v>
      </c>
      <c r="AT987" s="100">
        <f>AVERAGE(AN$6:AN987)</f>
        <v>2134.3462321792263</v>
      </c>
      <c r="AU987" s="100">
        <f>AVERAGE(AO$6:AO987)</f>
        <v>3984.4928716904278</v>
      </c>
      <c r="AV987" s="6"/>
      <c r="AX987" s="103">
        <v>982</v>
      </c>
      <c r="AY987" s="103">
        <v>2</v>
      </c>
      <c r="AZ987" s="103">
        <v>3</v>
      </c>
      <c r="BA987" s="103">
        <v>0</v>
      </c>
      <c r="BB987" s="104">
        <v>42</v>
      </c>
      <c r="BC987" s="103">
        <v>11</v>
      </c>
      <c r="BD987" s="103">
        <v>11</v>
      </c>
      <c r="BE987" s="104">
        <v>800</v>
      </c>
      <c r="BF987" s="103">
        <v>9</v>
      </c>
      <c r="BG987" s="104">
        <v>300</v>
      </c>
      <c r="BH987" s="104">
        <v>8300</v>
      </c>
      <c r="BI987" s="104">
        <v>300</v>
      </c>
      <c r="BJ987" s="104">
        <v>0</v>
      </c>
      <c r="BK987" s="104">
        <v>618</v>
      </c>
      <c r="BL987" s="104">
        <v>2268</v>
      </c>
      <c r="BM987" s="104">
        <v>6032</v>
      </c>
      <c r="BN987" s="105">
        <v>0.45</v>
      </c>
      <c r="BO987" s="106" t="str">
        <v>No</v>
      </c>
      <c r="BQ987" s="100">
        <f>AVERAGE(BH$6:BH987)</f>
        <v>7492.1588594704681</v>
      </c>
      <c r="BR987" s="100">
        <f>AVERAGE(BL$6:BL987)</f>
        <v>2082.6873727087577</v>
      </c>
      <c r="BS987" s="100">
        <f>AVERAGE(BM$6:BM987)</f>
        <v>5409.4714867617104</v>
      </c>
      <c r="BT987" s="6"/>
      <c r="BU987" s="103">
        <v>982</v>
      </c>
      <c r="BV987" s="103">
        <v>1</v>
      </c>
      <c r="BW987" s="103">
        <v>4</v>
      </c>
      <c r="BX987" s="103">
        <v>1</v>
      </c>
      <c r="BY987" s="104">
        <v>51</v>
      </c>
      <c r="BZ987" s="103">
        <v>9</v>
      </c>
      <c r="CA987" s="103">
        <v>10</v>
      </c>
      <c r="CB987" s="104">
        <v>400</v>
      </c>
      <c r="CC987" s="103">
        <v>9</v>
      </c>
      <c r="CD987" s="104">
        <v>400</v>
      </c>
      <c r="CE987" s="104">
        <v>8000</v>
      </c>
      <c r="CF987" s="104">
        <v>300</v>
      </c>
      <c r="CG987" s="104">
        <v>0</v>
      </c>
      <c r="CH987" s="104">
        <v>699</v>
      </c>
      <c r="CI987" s="104">
        <v>2349</v>
      </c>
      <c r="CJ987" s="104">
        <v>5651</v>
      </c>
      <c r="CK987" s="105">
        <v>0.45</v>
      </c>
      <c r="CL987" s="106" t="s">
        <v>66</v>
      </c>
      <c r="CN987" s="100">
        <f>AVERAGE(CE$6:CE987)</f>
        <v>7531.2627291242361</v>
      </c>
      <c r="CO987" s="100">
        <f>AVERAGE(CI$6:CI987)</f>
        <v>2089.2118126272912</v>
      </c>
      <c r="CP987" s="100">
        <f>AVERAGE(CJ$6:CJ987)</f>
        <v>5442.0509164969453</v>
      </c>
    </row>
    <row r="988" spans="2:94" ht="16" x14ac:dyDescent="0.2">
      <c r="B988" s="103">
        <v>983</v>
      </c>
      <c r="C988" s="103">
        <v>4</v>
      </c>
      <c r="D988" s="103">
        <v>2</v>
      </c>
      <c r="E988" s="103">
        <v>1</v>
      </c>
      <c r="F988" s="104">
        <v>60</v>
      </c>
      <c r="G988" s="103">
        <v>8</v>
      </c>
      <c r="H988" s="103">
        <v>9</v>
      </c>
      <c r="I988" s="104">
        <v>1800</v>
      </c>
      <c r="J988" s="103">
        <v>5</v>
      </c>
      <c r="K988" s="104">
        <v>300</v>
      </c>
      <c r="L988" s="104">
        <v>4350</v>
      </c>
      <c r="M988" s="104">
        <v>500</v>
      </c>
      <c r="N988" s="104">
        <v>0</v>
      </c>
      <c r="O988" s="104">
        <v>540</v>
      </c>
      <c r="P988" s="104">
        <v>1790</v>
      </c>
      <c r="Q988" s="104">
        <v>2560</v>
      </c>
      <c r="R988" s="105">
        <v>0.25</v>
      </c>
      <c r="S988" s="106" t="s">
        <v>66</v>
      </c>
      <c r="U988" s="100">
        <f>AVERAGE(L$6:L988)</f>
        <v>4220.142421159715</v>
      </c>
      <c r="V988" s="100">
        <f>AVERAGE(P$6:P988)</f>
        <v>1890.6429298067142</v>
      </c>
      <c r="W988" s="100">
        <f>AVERAGE(Q$6:Q988)</f>
        <v>2329.4994913530008</v>
      </c>
      <c r="X988" s="6"/>
      <c r="Z988" s="103">
        <v>983</v>
      </c>
      <c r="AA988" s="103">
        <v>1</v>
      </c>
      <c r="AB988" s="103">
        <v>4</v>
      </c>
      <c r="AC988" s="103">
        <v>4</v>
      </c>
      <c r="AD988" s="104">
        <v>48</v>
      </c>
      <c r="AE988" s="103">
        <v>8</v>
      </c>
      <c r="AF988" s="103">
        <v>12</v>
      </c>
      <c r="AG988" s="104">
        <v>600</v>
      </c>
      <c r="AH988" s="103">
        <v>11</v>
      </c>
      <c r="AI988" s="104">
        <v>600</v>
      </c>
      <c r="AJ988" s="104">
        <v>7800</v>
      </c>
      <c r="AK988" s="104">
        <v>500</v>
      </c>
      <c r="AL988" s="104">
        <v>0</v>
      </c>
      <c r="AM988" s="104">
        <v>768</v>
      </c>
      <c r="AN988" s="104">
        <v>2918</v>
      </c>
      <c r="AO988" s="104">
        <v>4882</v>
      </c>
      <c r="AP988" s="105">
        <v>0.55000000000000004</v>
      </c>
      <c r="AQ988" s="106" t="s">
        <v>66</v>
      </c>
      <c r="AS988" s="100">
        <f>AVERAGE(AJ$6:AJ988)</f>
        <v>6120.5493387589013</v>
      </c>
      <c r="AT988" s="100">
        <f>AVERAGE(AN$6:AN988)</f>
        <v>2135.1434384537133</v>
      </c>
      <c r="AU988" s="100">
        <f>AVERAGE(AO$6:AO988)</f>
        <v>3985.4059003051884</v>
      </c>
      <c r="AV988" s="6"/>
      <c r="AX988" s="103">
        <v>983</v>
      </c>
      <c r="AY988" s="103">
        <v>2</v>
      </c>
      <c r="AZ988" s="103">
        <v>3</v>
      </c>
      <c r="BA988" s="103">
        <v>1</v>
      </c>
      <c r="BB988" s="104">
        <v>22</v>
      </c>
      <c r="BC988" s="103">
        <v>10</v>
      </c>
      <c r="BD988" s="103">
        <v>11</v>
      </c>
      <c r="BE988" s="104">
        <v>800</v>
      </c>
      <c r="BF988" s="103">
        <v>9</v>
      </c>
      <c r="BG988" s="104">
        <v>300</v>
      </c>
      <c r="BH988" s="104">
        <v>8300</v>
      </c>
      <c r="BI988" s="104">
        <v>300</v>
      </c>
      <c r="BJ988" s="104">
        <v>0</v>
      </c>
      <c r="BK988" s="104">
        <v>438</v>
      </c>
      <c r="BL988" s="104">
        <v>2088</v>
      </c>
      <c r="BM988" s="104">
        <v>6212</v>
      </c>
      <c r="BN988" s="105">
        <v>0.45</v>
      </c>
      <c r="BO988" s="106" t="str">
        <v>No</v>
      </c>
      <c r="BQ988" s="100">
        <f>AVERAGE(BH$6:BH988)</f>
        <v>7492.9806714140386</v>
      </c>
      <c r="BR988" s="100">
        <f>AVERAGE(BL$6:BL988)</f>
        <v>2082.6927772126146</v>
      </c>
      <c r="BS988" s="100">
        <f>AVERAGE(BM$6:BM988)</f>
        <v>5410.287894201424</v>
      </c>
      <c r="BT988" s="6"/>
      <c r="BU988" s="103">
        <v>983</v>
      </c>
      <c r="BV988" s="103">
        <v>4</v>
      </c>
      <c r="BW988" s="103">
        <v>2</v>
      </c>
      <c r="BX988" s="103">
        <v>4</v>
      </c>
      <c r="BY988" s="104">
        <v>63</v>
      </c>
      <c r="BZ988" s="103">
        <v>10</v>
      </c>
      <c r="CA988" s="103">
        <v>14</v>
      </c>
      <c r="CB988" s="104">
        <v>1600</v>
      </c>
      <c r="CC988" s="103">
        <v>10</v>
      </c>
      <c r="CD988" s="104">
        <v>200</v>
      </c>
      <c r="CE988" s="104">
        <v>9800</v>
      </c>
      <c r="CF988" s="104">
        <v>300</v>
      </c>
      <c r="CG988" s="104">
        <v>0</v>
      </c>
      <c r="CH988" s="104">
        <v>870</v>
      </c>
      <c r="CI988" s="104">
        <v>2670</v>
      </c>
      <c r="CJ988" s="104">
        <v>7130</v>
      </c>
      <c r="CK988" s="105">
        <v>0.5</v>
      </c>
      <c r="CL988" s="106" t="s">
        <v>66</v>
      </c>
      <c r="CN988" s="100">
        <f>AVERAGE(CE$6:CE988)</f>
        <v>7533.5707019328584</v>
      </c>
      <c r="CO988" s="100">
        <f>AVERAGE(CI$6:CI988)</f>
        <v>2089.8026449643949</v>
      </c>
      <c r="CP988" s="100">
        <f>AVERAGE(CJ$6:CJ988)</f>
        <v>5443.7680569684635</v>
      </c>
    </row>
    <row r="989" spans="2:94" ht="16" x14ac:dyDescent="0.2">
      <c r="B989" s="103">
        <v>984</v>
      </c>
      <c r="C989" s="103">
        <v>3</v>
      </c>
      <c r="D989" s="103">
        <v>5</v>
      </c>
      <c r="E989" s="103">
        <v>0</v>
      </c>
      <c r="F989" s="104">
        <v>46</v>
      </c>
      <c r="G989" s="103">
        <v>4</v>
      </c>
      <c r="H989" s="103">
        <v>4</v>
      </c>
      <c r="I989" s="104">
        <v>1350</v>
      </c>
      <c r="J989" s="103">
        <v>1</v>
      </c>
      <c r="K989" s="104">
        <v>750</v>
      </c>
      <c r="L989" s="104">
        <v>2550</v>
      </c>
      <c r="M989" s="104">
        <v>500</v>
      </c>
      <c r="N989" s="104">
        <v>0</v>
      </c>
      <c r="O989" s="104">
        <v>286</v>
      </c>
      <c r="P989" s="104">
        <v>936</v>
      </c>
      <c r="Q989" s="104">
        <v>1614</v>
      </c>
      <c r="R989" s="105">
        <v>0.05</v>
      </c>
      <c r="S989" s="106" t="s">
        <v>66</v>
      </c>
      <c r="U989" s="100">
        <f>AVERAGE(L$6:L989)</f>
        <v>4218.4451219512193</v>
      </c>
      <c r="V989" s="100">
        <f>AVERAGE(P$6:P989)</f>
        <v>1889.6727642276423</v>
      </c>
      <c r="W989" s="100">
        <f>AVERAGE(Q$6:Q989)</f>
        <v>2328.7723577235774</v>
      </c>
      <c r="X989" s="6"/>
      <c r="Z989" s="103">
        <v>984</v>
      </c>
      <c r="AA989" s="103">
        <v>4</v>
      </c>
      <c r="AB989" s="103">
        <v>3</v>
      </c>
      <c r="AC989" s="103">
        <v>1</v>
      </c>
      <c r="AD989" s="104">
        <v>59</v>
      </c>
      <c r="AE989" s="103">
        <v>5</v>
      </c>
      <c r="AF989" s="103">
        <v>6</v>
      </c>
      <c r="AG989" s="104">
        <v>2400</v>
      </c>
      <c r="AH989" s="103">
        <v>2</v>
      </c>
      <c r="AI989" s="104">
        <v>450</v>
      </c>
      <c r="AJ989" s="104">
        <v>4050</v>
      </c>
      <c r="AK989" s="104">
        <v>500</v>
      </c>
      <c r="AL989" s="104">
        <v>0</v>
      </c>
      <c r="AM989" s="104">
        <v>358</v>
      </c>
      <c r="AN989" s="104">
        <v>1158</v>
      </c>
      <c r="AO989" s="104">
        <v>2892</v>
      </c>
      <c r="AP989" s="105">
        <v>0.1</v>
      </c>
      <c r="AQ989" s="106" t="s">
        <v>66</v>
      </c>
      <c r="AS989" s="100">
        <f>AVERAGE(AJ$6:AJ989)</f>
        <v>6118.4451219512193</v>
      </c>
      <c r="AT989" s="100">
        <f>AVERAGE(AN$6:AN989)</f>
        <v>2134.1504065040649</v>
      </c>
      <c r="AU989" s="100">
        <f>AVERAGE(AO$6:AO989)</f>
        <v>3984.2947154471544</v>
      </c>
      <c r="AV989" s="6"/>
      <c r="AX989" s="103">
        <v>984</v>
      </c>
      <c r="AY989" s="103">
        <v>1</v>
      </c>
      <c r="AZ989" s="103">
        <v>2</v>
      </c>
      <c r="BA989" s="103">
        <v>1</v>
      </c>
      <c r="BB989" s="104">
        <v>48</v>
      </c>
      <c r="BC989" s="103">
        <v>6</v>
      </c>
      <c r="BD989" s="103">
        <v>7</v>
      </c>
      <c r="BE989" s="104">
        <v>400</v>
      </c>
      <c r="BF989" s="103">
        <v>6</v>
      </c>
      <c r="BG989" s="104">
        <v>200</v>
      </c>
      <c r="BH989" s="104">
        <v>5400</v>
      </c>
      <c r="BI989" s="104">
        <v>300</v>
      </c>
      <c r="BJ989" s="104">
        <v>0</v>
      </c>
      <c r="BK989" s="104">
        <v>528</v>
      </c>
      <c r="BL989" s="104">
        <v>1728</v>
      </c>
      <c r="BM989" s="104">
        <v>3672</v>
      </c>
      <c r="BN989" s="105">
        <v>0.3</v>
      </c>
      <c r="BO989" s="106" t="str">
        <v>No</v>
      </c>
      <c r="BQ989" s="100">
        <f>AVERAGE(BH$6:BH989)</f>
        <v>7490.8536585365855</v>
      </c>
      <c r="BR989" s="100">
        <f>AVERAGE(BL$6:BL989)</f>
        <v>2082.3323170731705</v>
      </c>
      <c r="BS989" s="100">
        <f>AVERAGE(BM$6:BM989)</f>
        <v>5408.5213414634145</v>
      </c>
      <c r="BT989" s="6"/>
      <c r="BU989" s="103">
        <v>984</v>
      </c>
      <c r="BV989" s="103">
        <v>1</v>
      </c>
      <c r="BW989" s="103">
        <v>1</v>
      </c>
      <c r="BX989" s="103">
        <v>3</v>
      </c>
      <c r="BY989" s="104">
        <v>16</v>
      </c>
      <c r="BZ989" s="103">
        <v>9</v>
      </c>
      <c r="CA989" s="103">
        <v>12</v>
      </c>
      <c r="CB989" s="104">
        <v>400</v>
      </c>
      <c r="CC989" s="103">
        <v>11</v>
      </c>
      <c r="CD989" s="104">
        <v>100</v>
      </c>
      <c r="CE989" s="104">
        <v>9300</v>
      </c>
      <c r="CF989" s="104">
        <v>300</v>
      </c>
      <c r="CG989" s="104">
        <v>0</v>
      </c>
      <c r="CH989" s="104">
        <v>416</v>
      </c>
      <c r="CI989" s="104">
        <v>2366</v>
      </c>
      <c r="CJ989" s="104">
        <v>6934</v>
      </c>
      <c r="CK989" s="105">
        <v>0.55000000000000004</v>
      </c>
      <c r="CL989" s="106" t="s">
        <v>66</v>
      </c>
      <c r="CN989" s="100">
        <f>AVERAGE(CE$6:CE989)</f>
        <v>7535.3658536585363</v>
      </c>
      <c r="CO989" s="100">
        <f>AVERAGE(CI$6:CI989)</f>
        <v>2090.0833333333335</v>
      </c>
      <c r="CP989" s="100">
        <f>AVERAGE(CJ$6:CJ989)</f>
        <v>5445.2825203252032</v>
      </c>
    </row>
    <row r="990" spans="2:94" ht="16" x14ac:dyDescent="0.2">
      <c r="B990" s="103">
        <v>985</v>
      </c>
      <c r="C990" s="103">
        <v>2</v>
      </c>
      <c r="D990" s="103">
        <v>5</v>
      </c>
      <c r="E990" s="103">
        <v>2</v>
      </c>
      <c r="F990" s="104">
        <v>49</v>
      </c>
      <c r="G990" s="103">
        <v>7</v>
      </c>
      <c r="H990" s="103">
        <v>9</v>
      </c>
      <c r="I990" s="104">
        <v>900</v>
      </c>
      <c r="J990" s="103">
        <v>7</v>
      </c>
      <c r="K990" s="104">
        <v>750</v>
      </c>
      <c r="L990" s="104">
        <v>4800</v>
      </c>
      <c r="M990" s="104">
        <v>500</v>
      </c>
      <c r="N990" s="104">
        <v>0</v>
      </c>
      <c r="O990" s="104">
        <v>583</v>
      </c>
      <c r="P990" s="104">
        <v>2133</v>
      </c>
      <c r="Q990" s="104">
        <v>2667</v>
      </c>
      <c r="R990" s="105">
        <v>0.35</v>
      </c>
      <c r="S990" s="106" t="s">
        <v>66</v>
      </c>
      <c r="U990" s="100">
        <f>AVERAGE(L$6:L990)</f>
        <v>4219.0355329949234</v>
      </c>
      <c r="V990" s="100">
        <f>AVERAGE(P$6:P990)</f>
        <v>1889.9197969543147</v>
      </c>
      <c r="W990" s="100">
        <f>AVERAGE(Q$6:Q990)</f>
        <v>2329.1157360406091</v>
      </c>
      <c r="X990" s="6"/>
      <c r="Z990" s="103">
        <v>985</v>
      </c>
      <c r="AA990" s="103">
        <v>2</v>
      </c>
      <c r="AB990" s="103">
        <v>4</v>
      </c>
      <c r="AC990" s="103">
        <v>3</v>
      </c>
      <c r="AD990" s="104">
        <v>31</v>
      </c>
      <c r="AE990" s="103">
        <v>7</v>
      </c>
      <c r="AF990" s="103">
        <v>10</v>
      </c>
      <c r="AG990" s="104">
        <v>1200</v>
      </c>
      <c r="AH990" s="103">
        <v>8</v>
      </c>
      <c r="AI990" s="104">
        <v>600</v>
      </c>
      <c r="AJ990" s="104">
        <v>6600</v>
      </c>
      <c r="AK990" s="104">
        <v>500</v>
      </c>
      <c r="AL990" s="104">
        <v>0</v>
      </c>
      <c r="AM990" s="104">
        <v>488</v>
      </c>
      <c r="AN990" s="104">
        <v>2188</v>
      </c>
      <c r="AO990" s="104">
        <v>4412</v>
      </c>
      <c r="AP990" s="105">
        <v>0.4</v>
      </c>
      <c r="AQ990" s="106" t="s">
        <v>66</v>
      </c>
      <c r="AS990" s="100">
        <f>AVERAGE(AJ$6:AJ990)</f>
        <v>6118.9340101522839</v>
      </c>
      <c r="AT990" s="100">
        <f>AVERAGE(AN$6:AN990)</f>
        <v>2134.2050761421319</v>
      </c>
      <c r="AU990" s="100">
        <f>AVERAGE(AO$6:AO990)</f>
        <v>3984.7289340101524</v>
      </c>
      <c r="AV990" s="6"/>
      <c r="AX990" s="103">
        <v>985</v>
      </c>
      <c r="AY990" s="103">
        <v>3</v>
      </c>
      <c r="AZ990" s="103">
        <v>3</v>
      </c>
      <c r="BA990" s="103">
        <v>2</v>
      </c>
      <c r="BB990" s="104">
        <v>41</v>
      </c>
      <c r="BC990" s="103">
        <v>8</v>
      </c>
      <c r="BD990" s="103">
        <v>10</v>
      </c>
      <c r="BE990" s="104">
        <v>1200</v>
      </c>
      <c r="BF990" s="103">
        <v>7</v>
      </c>
      <c r="BG990" s="104">
        <v>300</v>
      </c>
      <c r="BH990" s="104">
        <v>7100</v>
      </c>
      <c r="BI990" s="104">
        <v>300</v>
      </c>
      <c r="BJ990" s="104">
        <v>0</v>
      </c>
      <c r="BK990" s="104">
        <v>527</v>
      </c>
      <c r="BL990" s="104">
        <v>1877</v>
      </c>
      <c r="BM990" s="104">
        <v>5223</v>
      </c>
      <c r="BN990" s="105">
        <v>0.35</v>
      </c>
      <c r="BO990" s="106" t="str">
        <v>No</v>
      </c>
      <c r="BQ990" s="100">
        <f>AVERAGE(BH$6:BH990)</f>
        <v>7490.4568527918782</v>
      </c>
      <c r="BR990" s="100">
        <f>AVERAGE(BL$6:BL990)</f>
        <v>2082.1238578680204</v>
      </c>
      <c r="BS990" s="100">
        <f>AVERAGE(BM$6:BM990)</f>
        <v>5408.3329949238578</v>
      </c>
      <c r="BT990" s="6"/>
      <c r="BU990" s="103">
        <v>985</v>
      </c>
      <c r="BV990" s="103">
        <v>5</v>
      </c>
      <c r="BW990" s="103">
        <v>1</v>
      </c>
      <c r="BX990" s="103">
        <v>3</v>
      </c>
      <c r="BY990" s="104">
        <v>65</v>
      </c>
      <c r="BZ990" s="103">
        <v>6</v>
      </c>
      <c r="CA990" s="103">
        <v>9</v>
      </c>
      <c r="CB990" s="104">
        <v>2000</v>
      </c>
      <c r="CC990" s="103">
        <v>4</v>
      </c>
      <c r="CD990" s="104">
        <v>100</v>
      </c>
      <c r="CE990" s="104">
        <v>5300</v>
      </c>
      <c r="CF990" s="104">
        <v>300</v>
      </c>
      <c r="CG990" s="104">
        <v>0</v>
      </c>
      <c r="CH990" s="104">
        <v>500</v>
      </c>
      <c r="CI990" s="104">
        <v>1400</v>
      </c>
      <c r="CJ990" s="104">
        <v>3900</v>
      </c>
      <c r="CK990" s="105">
        <v>0.2</v>
      </c>
      <c r="CL990" s="106" t="s">
        <v>66</v>
      </c>
      <c r="CN990" s="100">
        <f>AVERAGE(CE$6:CE990)</f>
        <v>7533.0964467005078</v>
      </c>
      <c r="CO990" s="100">
        <f>AVERAGE(CI$6:CI990)</f>
        <v>2089.3827411167513</v>
      </c>
      <c r="CP990" s="100">
        <f>AVERAGE(CJ$6:CJ990)</f>
        <v>5443.7137055837566</v>
      </c>
    </row>
    <row r="991" spans="2:94" ht="16" x14ac:dyDescent="0.2">
      <c r="B991" s="103">
        <v>986</v>
      </c>
      <c r="C991" s="103">
        <v>3</v>
      </c>
      <c r="D991" s="103">
        <v>3</v>
      </c>
      <c r="E991" s="103">
        <v>5</v>
      </c>
      <c r="F991" s="104">
        <v>54</v>
      </c>
      <c r="G991" s="103">
        <v>6</v>
      </c>
      <c r="H991" s="103">
        <v>11</v>
      </c>
      <c r="I991" s="104">
        <v>1350</v>
      </c>
      <c r="J991" s="103">
        <v>8</v>
      </c>
      <c r="K991" s="104">
        <v>450</v>
      </c>
      <c r="L991" s="104">
        <v>5400</v>
      </c>
      <c r="M991" s="104">
        <v>500</v>
      </c>
      <c r="N991" s="104">
        <v>0</v>
      </c>
      <c r="O991" s="104">
        <v>672</v>
      </c>
      <c r="P991" s="104">
        <v>2372</v>
      </c>
      <c r="Q991" s="104">
        <v>3028</v>
      </c>
      <c r="R991" s="105">
        <v>0.4</v>
      </c>
      <c r="S991" s="106" t="s">
        <v>66</v>
      </c>
      <c r="U991" s="100">
        <f>AVERAGE(L$6:L991)</f>
        <v>4220.2332657200814</v>
      </c>
      <c r="V991" s="100">
        <f>AVERAGE(P$6:P991)</f>
        <v>1890.4087221095335</v>
      </c>
      <c r="W991" s="100">
        <f>AVERAGE(Q$6:Q991)</f>
        <v>2329.8245436105476</v>
      </c>
      <c r="X991" s="6"/>
      <c r="Z991" s="103">
        <v>986</v>
      </c>
      <c r="AA991" s="103">
        <v>4</v>
      </c>
      <c r="AB991" s="103">
        <v>3</v>
      </c>
      <c r="AC991" s="103">
        <v>1</v>
      </c>
      <c r="AD991" s="104">
        <v>54</v>
      </c>
      <c r="AE991" s="103">
        <v>5</v>
      </c>
      <c r="AF991" s="103">
        <v>6</v>
      </c>
      <c r="AG991" s="104">
        <v>2400</v>
      </c>
      <c r="AH991" s="103">
        <v>2</v>
      </c>
      <c r="AI991" s="104">
        <v>450</v>
      </c>
      <c r="AJ991" s="104">
        <v>4050</v>
      </c>
      <c r="AK991" s="104">
        <v>500</v>
      </c>
      <c r="AL991" s="104">
        <v>0</v>
      </c>
      <c r="AM991" s="104">
        <v>348</v>
      </c>
      <c r="AN991" s="104">
        <v>1148</v>
      </c>
      <c r="AO991" s="104">
        <v>2902</v>
      </c>
      <c r="AP991" s="105">
        <v>0.1</v>
      </c>
      <c r="AQ991" s="106" t="s">
        <v>66</v>
      </c>
      <c r="AS991" s="100">
        <f>AVERAGE(AJ$6:AJ991)</f>
        <v>6116.8356997971605</v>
      </c>
      <c r="AT991" s="100">
        <f>AVERAGE(AN$6:AN991)</f>
        <v>2133.2048681541582</v>
      </c>
      <c r="AU991" s="100">
        <f>AVERAGE(AO$6:AO991)</f>
        <v>3983.6308316430022</v>
      </c>
      <c r="AV991" s="6"/>
      <c r="AX991" s="103">
        <v>986</v>
      </c>
      <c r="AY991" s="103">
        <v>2</v>
      </c>
      <c r="AZ991" s="103">
        <v>3</v>
      </c>
      <c r="BA991" s="103">
        <v>3</v>
      </c>
      <c r="BB991" s="104">
        <v>36</v>
      </c>
      <c r="BC991" s="103">
        <v>7</v>
      </c>
      <c r="BD991" s="103">
        <v>10</v>
      </c>
      <c r="BE991" s="104">
        <v>800</v>
      </c>
      <c r="BF991" s="103">
        <v>8</v>
      </c>
      <c r="BG991" s="104">
        <v>300</v>
      </c>
      <c r="BH991" s="104">
        <v>7500</v>
      </c>
      <c r="BI991" s="104">
        <v>300</v>
      </c>
      <c r="BJ991" s="104">
        <v>0</v>
      </c>
      <c r="BK991" s="104">
        <v>528</v>
      </c>
      <c r="BL991" s="104">
        <v>2028</v>
      </c>
      <c r="BM991" s="104">
        <v>5472</v>
      </c>
      <c r="BN991" s="105">
        <v>0.4</v>
      </c>
      <c r="BO991" s="106" t="str">
        <v>No</v>
      </c>
      <c r="BQ991" s="100">
        <f>AVERAGE(BH$6:BH991)</f>
        <v>7490.4665314401627</v>
      </c>
      <c r="BR991" s="100">
        <f>AVERAGE(BL$6:BL991)</f>
        <v>2082.0689655172414</v>
      </c>
      <c r="BS991" s="100">
        <f>AVERAGE(BM$6:BM991)</f>
        <v>5408.3975659229209</v>
      </c>
      <c r="BT991" s="6"/>
      <c r="BU991" s="103">
        <v>986</v>
      </c>
      <c r="BV991" s="103">
        <v>3</v>
      </c>
      <c r="BW991" s="103">
        <v>4</v>
      </c>
      <c r="BX991" s="103">
        <v>2</v>
      </c>
      <c r="BY991" s="104">
        <v>44</v>
      </c>
      <c r="BZ991" s="103">
        <v>6</v>
      </c>
      <c r="CA991" s="103">
        <v>8</v>
      </c>
      <c r="CB991" s="104">
        <v>1200</v>
      </c>
      <c r="CC991" s="103">
        <v>5</v>
      </c>
      <c r="CD991" s="104">
        <v>400</v>
      </c>
      <c r="CE991" s="104">
        <v>5600</v>
      </c>
      <c r="CF991" s="104">
        <v>300</v>
      </c>
      <c r="CG991" s="104">
        <v>0</v>
      </c>
      <c r="CH991" s="104">
        <v>460</v>
      </c>
      <c r="CI991" s="104">
        <v>1510</v>
      </c>
      <c r="CJ991" s="104">
        <v>4090</v>
      </c>
      <c r="CK991" s="105">
        <v>0.25</v>
      </c>
      <c r="CL991" s="106" t="s">
        <v>66</v>
      </c>
      <c r="CN991" s="100">
        <f>AVERAGE(CE$6:CE991)</f>
        <v>7531.1359026369164</v>
      </c>
      <c r="CO991" s="100">
        <f>AVERAGE(CI$6:CI991)</f>
        <v>2088.7951318458418</v>
      </c>
      <c r="CP991" s="100">
        <f>AVERAGE(CJ$6:CJ991)</f>
        <v>5442.3407707910746</v>
      </c>
    </row>
    <row r="992" spans="2:94" ht="16" x14ac:dyDescent="0.2">
      <c r="B992" s="103">
        <v>987</v>
      </c>
      <c r="C992" s="103">
        <v>0</v>
      </c>
      <c r="D992" s="103">
        <v>4</v>
      </c>
      <c r="E992" s="103">
        <v>0</v>
      </c>
      <c r="F992" s="104">
        <v>69</v>
      </c>
      <c r="G992" s="103">
        <v>7</v>
      </c>
      <c r="H992" s="103">
        <v>7</v>
      </c>
      <c r="I992" s="104">
        <v>0</v>
      </c>
      <c r="J992" s="103">
        <v>7</v>
      </c>
      <c r="K992" s="104">
        <v>600</v>
      </c>
      <c r="L992" s="104">
        <v>3750</v>
      </c>
      <c r="M992" s="104">
        <v>500</v>
      </c>
      <c r="N992" s="104">
        <v>0</v>
      </c>
      <c r="O992" s="104">
        <v>723</v>
      </c>
      <c r="P992" s="104">
        <v>2273</v>
      </c>
      <c r="Q992" s="104">
        <v>1477</v>
      </c>
      <c r="R992" s="105">
        <v>0.35</v>
      </c>
      <c r="S992" s="106" t="s">
        <v>66</v>
      </c>
      <c r="U992" s="100">
        <f>AVERAGE(L$6:L992)</f>
        <v>4219.7568389057751</v>
      </c>
      <c r="V992" s="100">
        <f>AVERAGE(P$6:P992)</f>
        <v>1890.7963525835867</v>
      </c>
      <c r="W992" s="100">
        <f>AVERAGE(Q$6:Q992)</f>
        <v>2328.9604863221884</v>
      </c>
      <c r="X992" s="6"/>
      <c r="Z992" s="103">
        <v>987</v>
      </c>
      <c r="AA992" s="103">
        <v>4</v>
      </c>
      <c r="AB992" s="103">
        <v>5</v>
      </c>
      <c r="AC992" s="103">
        <v>1</v>
      </c>
      <c r="AD992" s="104">
        <v>43</v>
      </c>
      <c r="AE992" s="103">
        <v>10</v>
      </c>
      <c r="AF992" s="103">
        <v>11</v>
      </c>
      <c r="AG992" s="104">
        <v>2400</v>
      </c>
      <c r="AH992" s="103">
        <v>7</v>
      </c>
      <c r="AI992" s="104">
        <v>750</v>
      </c>
      <c r="AJ992" s="104">
        <v>7350</v>
      </c>
      <c r="AK992" s="104">
        <v>500</v>
      </c>
      <c r="AL992" s="104">
        <v>0</v>
      </c>
      <c r="AM992" s="104">
        <v>541</v>
      </c>
      <c r="AN992" s="104">
        <v>2091</v>
      </c>
      <c r="AO992" s="104">
        <v>5259</v>
      </c>
      <c r="AP992" s="105">
        <v>0.35</v>
      </c>
      <c r="AQ992" s="106" t="s">
        <v>66</v>
      </c>
      <c r="AS992" s="100">
        <f>AVERAGE(AJ$6:AJ992)</f>
        <v>6118.0851063829787</v>
      </c>
      <c r="AT992" s="100">
        <f>AVERAGE(AN$6:AN992)</f>
        <v>2133.1621073961501</v>
      </c>
      <c r="AU992" s="100">
        <f>AVERAGE(AO$6:AO992)</f>
        <v>3984.9229989868286</v>
      </c>
      <c r="AV992" s="6"/>
      <c r="AX992" s="103">
        <v>987</v>
      </c>
      <c r="AY992" s="103">
        <v>3</v>
      </c>
      <c r="AZ992" s="103">
        <v>4</v>
      </c>
      <c r="BA992" s="103">
        <v>2</v>
      </c>
      <c r="BB992" s="104">
        <v>72</v>
      </c>
      <c r="BC992" s="103">
        <v>7</v>
      </c>
      <c r="BD992" s="103">
        <v>9</v>
      </c>
      <c r="BE992" s="104">
        <v>1200</v>
      </c>
      <c r="BF992" s="103">
        <v>6</v>
      </c>
      <c r="BG992" s="104">
        <v>400</v>
      </c>
      <c r="BH992" s="104">
        <v>6400</v>
      </c>
      <c r="BI992" s="104">
        <v>300</v>
      </c>
      <c r="BJ992" s="104">
        <v>0</v>
      </c>
      <c r="BK992" s="104">
        <v>672</v>
      </c>
      <c r="BL992" s="104">
        <v>1872</v>
      </c>
      <c r="BM992" s="104">
        <v>4528</v>
      </c>
      <c r="BN992" s="105">
        <v>0.3</v>
      </c>
      <c r="BO992" s="106" t="str">
        <v>No</v>
      </c>
      <c r="BQ992" s="100">
        <f>AVERAGE(BH$6:BH992)</f>
        <v>7489.3617021276596</v>
      </c>
      <c r="BR992" s="100">
        <f>AVERAGE(BL$6:BL992)</f>
        <v>2081.856129685917</v>
      </c>
      <c r="BS992" s="100">
        <f>AVERAGE(BM$6:BM992)</f>
        <v>5407.5055724417425</v>
      </c>
      <c r="BT992" s="6"/>
      <c r="BU992" s="103">
        <v>987</v>
      </c>
      <c r="BV992" s="103">
        <v>2</v>
      </c>
      <c r="BW992" s="103">
        <v>5</v>
      </c>
      <c r="BX992" s="103">
        <v>4</v>
      </c>
      <c r="BY992" s="104">
        <v>50</v>
      </c>
      <c r="BZ992" s="103">
        <v>7</v>
      </c>
      <c r="CA992" s="103">
        <v>11</v>
      </c>
      <c r="CB992" s="104">
        <v>800</v>
      </c>
      <c r="CC992" s="103">
        <v>9</v>
      </c>
      <c r="CD992" s="104">
        <v>500</v>
      </c>
      <c r="CE992" s="104">
        <v>8500</v>
      </c>
      <c r="CF992" s="104">
        <v>300</v>
      </c>
      <c r="CG992" s="104">
        <v>0</v>
      </c>
      <c r="CH992" s="104">
        <v>690</v>
      </c>
      <c r="CI992" s="104">
        <v>2340</v>
      </c>
      <c r="CJ992" s="104">
        <v>6160</v>
      </c>
      <c r="CK992" s="105">
        <v>0.45</v>
      </c>
      <c r="CL992" s="106" t="s">
        <v>66</v>
      </c>
      <c r="CN992" s="100">
        <f>AVERAGE(CE$6:CE992)</f>
        <v>7532.1175278622086</v>
      </c>
      <c r="CO992" s="100">
        <f>AVERAGE(CI$6:CI992)</f>
        <v>2089.049645390071</v>
      </c>
      <c r="CP992" s="100">
        <f>AVERAGE(CJ$6:CJ992)</f>
        <v>5443.0678824721381</v>
      </c>
    </row>
    <row r="993" spans="2:94" ht="16" x14ac:dyDescent="0.2">
      <c r="B993" s="103">
        <v>988</v>
      </c>
      <c r="C993" s="103">
        <v>3</v>
      </c>
      <c r="D993" s="103">
        <v>4</v>
      </c>
      <c r="E993" s="103">
        <v>2</v>
      </c>
      <c r="F993" s="104">
        <v>67</v>
      </c>
      <c r="G993" s="103">
        <v>6</v>
      </c>
      <c r="H993" s="103">
        <v>8</v>
      </c>
      <c r="I993" s="104">
        <v>1350</v>
      </c>
      <c r="J993" s="103">
        <v>5</v>
      </c>
      <c r="K993" s="104">
        <v>600</v>
      </c>
      <c r="L993" s="104">
        <v>4200</v>
      </c>
      <c r="M993" s="104">
        <v>500</v>
      </c>
      <c r="N993" s="104">
        <v>0</v>
      </c>
      <c r="O993" s="104">
        <v>575</v>
      </c>
      <c r="P993" s="104">
        <v>1825</v>
      </c>
      <c r="Q993" s="104">
        <v>2375</v>
      </c>
      <c r="R993" s="105">
        <v>0.25</v>
      </c>
      <c r="S993" s="106" t="s">
        <v>66</v>
      </c>
      <c r="U993" s="100">
        <f>AVERAGE(L$6:L993)</f>
        <v>4219.7368421052633</v>
      </c>
      <c r="V993" s="100">
        <f>AVERAGE(P$6:P993)</f>
        <v>1890.7297570850203</v>
      </c>
      <c r="W993" s="100">
        <f>AVERAGE(Q$6:Q993)</f>
        <v>2329.0070850202428</v>
      </c>
      <c r="X993" s="6"/>
      <c r="Z993" s="103">
        <v>988</v>
      </c>
      <c r="AA993" s="103">
        <v>5</v>
      </c>
      <c r="AB993" s="103">
        <v>5</v>
      </c>
      <c r="AC993" s="103">
        <v>0</v>
      </c>
      <c r="AD993" s="104">
        <v>37</v>
      </c>
      <c r="AE993" s="103">
        <v>5</v>
      </c>
      <c r="AF993" s="103">
        <v>5</v>
      </c>
      <c r="AG993" s="104">
        <v>3000</v>
      </c>
      <c r="AH993" s="103">
        <v>0</v>
      </c>
      <c r="AI993" s="104">
        <v>750</v>
      </c>
      <c r="AJ993" s="104">
        <v>3750</v>
      </c>
      <c r="AK993" s="104">
        <v>500</v>
      </c>
      <c r="AL993" s="104">
        <v>0</v>
      </c>
      <c r="AM993" s="104">
        <v>240</v>
      </c>
      <c r="AN993" s="104">
        <v>740</v>
      </c>
      <c r="AO993" s="104">
        <v>3010</v>
      </c>
      <c r="AP993" s="105">
        <v>0</v>
      </c>
      <c r="AQ993" s="106" t="s">
        <v>66</v>
      </c>
      <c r="AS993" s="100">
        <f>AVERAGE(AJ$6:AJ993)</f>
        <v>6115.6882591093117</v>
      </c>
      <c r="AT993" s="100">
        <f>AVERAGE(AN$6:AN993)</f>
        <v>2131.7520242914979</v>
      </c>
      <c r="AU993" s="100">
        <f>AVERAGE(AO$6:AO993)</f>
        <v>3983.9362348178138</v>
      </c>
      <c r="AV993" s="6"/>
      <c r="AX993" s="103">
        <v>988</v>
      </c>
      <c r="AY993" s="103">
        <v>1</v>
      </c>
      <c r="AZ993" s="103">
        <v>3</v>
      </c>
      <c r="BA993" s="103">
        <v>5</v>
      </c>
      <c r="BB993" s="104">
        <v>55</v>
      </c>
      <c r="BC993" s="103">
        <v>7</v>
      </c>
      <c r="BD993" s="103">
        <v>12</v>
      </c>
      <c r="BE993" s="104">
        <v>400</v>
      </c>
      <c r="BF993" s="103">
        <v>11</v>
      </c>
      <c r="BG993" s="104">
        <v>300</v>
      </c>
      <c r="BH993" s="104">
        <v>9500</v>
      </c>
      <c r="BI993" s="104">
        <v>300</v>
      </c>
      <c r="BJ993" s="104">
        <v>0</v>
      </c>
      <c r="BK993" s="104">
        <v>845</v>
      </c>
      <c r="BL993" s="104">
        <v>2795</v>
      </c>
      <c r="BM993" s="104">
        <v>6705</v>
      </c>
      <c r="BN993" s="105">
        <v>0.55000000000000004</v>
      </c>
      <c r="BO993" s="106" t="str">
        <v>No</v>
      </c>
      <c r="BQ993" s="100">
        <f>AVERAGE(BH$6:BH993)</f>
        <v>7491.3967611336029</v>
      </c>
      <c r="BR993" s="100">
        <f>AVERAGE(BL$6:BL993)</f>
        <v>2082.5779352226718</v>
      </c>
      <c r="BS993" s="100">
        <f>AVERAGE(BM$6:BM993)</f>
        <v>5408.8188259109311</v>
      </c>
      <c r="BT993" s="6"/>
      <c r="BU993" s="103">
        <v>988</v>
      </c>
      <c r="BV993" s="103">
        <v>4</v>
      </c>
      <c r="BW993" s="103">
        <v>2</v>
      </c>
      <c r="BX993" s="103">
        <v>0</v>
      </c>
      <c r="BY993" s="104">
        <v>43</v>
      </c>
      <c r="BZ993" s="103">
        <v>10</v>
      </c>
      <c r="CA993" s="103">
        <v>10</v>
      </c>
      <c r="CB993" s="104">
        <v>1600</v>
      </c>
      <c r="CC993" s="103">
        <v>6</v>
      </c>
      <c r="CD993" s="104">
        <v>200</v>
      </c>
      <c r="CE993" s="104">
        <v>6600</v>
      </c>
      <c r="CF993" s="104">
        <v>300</v>
      </c>
      <c r="CG993" s="104">
        <v>0</v>
      </c>
      <c r="CH993" s="104">
        <v>498</v>
      </c>
      <c r="CI993" s="104">
        <v>1698</v>
      </c>
      <c r="CJ993" s="104">
        <v>4902</v>
      </c>
      <c r="CK993" s="105">
        <v>0.3</v>
      </c>
      <c r="CL993" s="106" t="s">
        <v>66</v>
      </c>
      <c r="CN993" s="100">
        <f>AVERAGE(CE$6:CE993)</f>
        <v>7531.1740890688261</v>
      </c>
      <c r="CO993" s="100">
        <f>AVERAGE(CI$6:CI993)</f>
        <v>2088.6538461538462</v>
      </c>
      <c r="CP993" s="100">
        <f>AVERAGE(CJ$6:CJ993)</f>
        <v>5442.5202429149795</v>
      </c>
    </row>
    <row r="994" spans="2:94" ht="16" x14ac:dyDescent="0.2">
      <c r="B994" s="103">
        <v>989</v>
      </c>
      <c r="C994" s="103">
        <v>4</v>
      </c>
      <c r="D994" s="103">
        <v>2</v>
      </c>
      <c r="E994" s="103">
        <v>2</v>
      </c>
      <c r="F994" s="104">
        <v>63</v>
      </c>
      <c r="G994" s="103">
        <v>7</v>
      </c>
      <c r="H994" s="103">
        <v>9</v>
      </c>
      <c r="I994" s="104">
        <v>1800</v>
      </c>
      <c r="J994" s="103">
        <v>5</v>
      </c>
      <c r="K994" s="104">
        <v>300</v>
      </c>
      <c r="L994" s="104">
        <v>4350</v>
      </c>
      <c r="M994" s="104">
        <v>500</v>
      </c>
      <c r="N994" s="104">
        <v>0</v>
      </c>
      <c r="O994" s="104">
        <v>555</v>
      </c>
      <c r="P994" s="104">
        <v>1805</v>
      </c>
      <c r="Q994" s="104">
        <v>2545</v>
      </c>
      <c r="R994" s="105">
        <v>0.25</v>
      </c>
      <c r="S994" s="106" t="s">
        <v>66</v>
      </c>
      <c r="U994" s="100">
        <f>AVERAGE(L$6:L994)</f>
        <v>4219.8685540950455</v>
      </c>
      <c r="V994" s="100">
        <f>AVERAGE(P$6:P994)</f>
        <v>1890.6430738119313</v>
      </c>
      <c r="W994" s="100">
        <f>AVERAGE(Q$6:Q994)</f>
        <v>2329.2254802831144</v>
      </c>
      <c r="X994" s="6"/>
      <c r="Z994" s="103">
        <v>989</v>
      </c>
      <c r="AA994" s="103">
        <v>0</v>
      </c>
      <c r="AB994" s="103">
        <v>3</v>
      </c>
      <c r="AC994" s="103">
        <v>3</v>
      </c>
      <c r="AD994" s="104">
        <v>48</v>
      </c>
      <c r="AE994" s="103">
        <v>7</v>
      </c>
      <c r="AF994" s="103">
        <v>10</v>
      </c>
      <c r="AG994" s="104">
        <v>0</v>
      </c>
      <c r="AH994" s="103">
        <v>10</v>
      </c>
      <c r="AI994" s="104">
        <v>450</v>
      </c>
      <c r="AJ994" s="104">
        <v>6450</v>
      </c>
      <c r="AK994" s="104">
        <v>500</v>
      </c>
      <c r="AL994" s="104">
        <v>0</v>
      </c>
      <c r="AM994" s="104">
        <v>720</v>
      </c>
      <c r="AN994" s="104">
        <v>2720</v>
      </c>
      <c r="AO994" s="104">
        <v>3730</v>
      </c>
      <c r="AP994" s="105">
        <v>0.5</v>
      </c>
      <c r="AQ994" s="106" t="s">
        <v>66</v>
      </c>
      <c r="AS994" s="100">
        <f>AVERAGE(AJ$6:AJ994)</f>
        <v>6116.0262891809907</v>
      </c>
      <c r="AT994" s="100">
        <f>AVERAGE(AN$6:AN994)</f>
        <v>2132.3468149646105</v>
      </c>
      <c r="AU994" s="100">
        <f>AVERAGE(AO$6:AO994)</f>
        <v>3983.6794742163802</v>
      </c>
      <c r="AV994" s="6"/>
      <c r="AX994" s="103">
        <v>989</v>
      </c>
      <c r="AY994" s="103">
        <v>2</v>
      </c>
      <c r="AZ994" s="103">
        <v>3</v>
      </c>
      <c r="BA994" s="103">
        <v>0</v>
      </c>
      <c r="BB994" s="104">
        <v>45</v>
      </c>
      <c r="BC994" s="103">
        <v>9</v>
      </c>
      <c r="BD994" s="103">
        <v>9</v>
      </c>
      <c r="BE994" s="104">
        <v>800</v>
      </c>
      <c r="BF994" s="103">
        <v>7</v>
      </c>
      <c r="BG994" s="104">
        <v>300</v>
      </c>
      <c r="BH994" s="104">
        <v>6700</v>
      </c>
      <c r="BI994" s="104">
        <v>300</v>
      </c>
      <c r="BJ994" s="104">
        <v>0</v>
      </c>
      <c r="BK994" s="104">
        <v>555</v>
      </c>
      <c r="BL994" s="104">
        <v>1905</v>
      </c>
      <c r="BM994" s="104">
        <v>4795</v>
      </c>
      <c r="BN994" s="105">
        <v>0.35</v>
      </c>
      <c r="BO994" s="106" t="str">
        <v>No</v>
      </c>
      <c r="BQ994" s="100">
        <f>AVERAGE(BH$6:BH994)</f>
        <v>7490.5965621840242</v>
      </c>
      <c r="BR994" s="100">
        <f>AVERAGE(BL$6:BL994)</f>
        <v>2082.3983822042469</v>
      </c>
      <c r="BS994" s="100">
        <f>AVERAGE(BM$6:BM994)</f>
        <v>5408.1981799797777</v>
      </c>
      <c r="BT994" s="6"/>
      <c r="BU994" s="103">
        <v>989</v>
      </c>
      <c r="BV994" s="103">
        <v>1</v>
      </c>
      <c r="BW994" s="103">
        <v>3</v>
      </c>
      <c r="BX994" s="103">
        <v>3</v>
      </c>
      <c r="BY994" s="104">
        <v>35</v>
      </c>
      <c r="BZ994" s="103">
        <v>8</v>
      </c>
      <c r="CA994" s="103">
        <v>11</v>
      </c>
      <c r="CB994" s="104">
        <v>400</v>
      </c>
      <c r="CC994" s="103">
        <v>10</v>
      </c>
      <c r="CD994" s="104">
        <v>300</v>
      </c>
      <c r="CE994" s="104">
        <v>8700</v>
      </c>
      <c r="CF994" s="104">
        <v>300</v>
      </c>
      <c r="CG994" s="104">
        <v>0</v>
      </c>
      <c r="CH994" s="104">
        <v>590</v>
      </c>
      <c r="CI994" s="104">
        <v>2390</v>
      </c>
      <c r="CJ994" s="104">
        <v>6310</v>
      </c>
      <c r="CK994" s="105">
        <v>0.5</v>
      </c>
      <c r="CL994" s="106" t="s">
        <v>66</v>
      </c>
      <c r="CN994" s="100">
        <f>AVERAGE(CE$6:CE994)</f>
        <v>7532.3559150657229</v>
      </c>
      <c r="CO994" s="100">
        <f>AVERAGE(CI$6:CI994)</f>
        <v>2088.958543983822</v>
      </c>
      <c r="CP994" s="100">
        <f>AVERAGE(CJ$6:CJ994)</f>
        <v>5443.3973710819009</v>
      </c>
    </row>
    <row r="995" spans="2:94" ht="16" x14ac:dyDescent="0.2">
      <c r="B995" s="103">
        <v>990</v>
      </c>
      <c r="C995" s="103">
        <v>3</v>
      </c>
      <c r="D995" s="103">
        <v>3</v>
      </c>
      <c r="E995" s="103">
        <v>4</v>
      </c>
      <c r="F995" s="104">
        <v>46</v>
      </c>
      <c r="G995" s="103">
        <v>6</v>
      </c>
      <c r="H995" s="103">
        <v>10</v>
      </c>
      <c r="I995" s="104">
        <v>1350</v>
      </c>
      <c r="J995" s="103">
        <v>7</v>
      </c>
      <c r="K995" s="104">
        <v>450</v>
      </c>
      <c r="L995" s="104">
        <v>4950</v>
      </c>
      <c r="M995" s="104">
        <v>500</v>
      </c>
      <c r="N995" s="104">
        <v>0</v>
      </c>
      <c r="O995" s="104">
        <v>562</v>
      </c>
      <c r="P995" s="104">
        <v>2112</v>
      </c>
      <c r="Q995" s="104">
        <v>2838</v>
      </c>
      <c r="R995" s="105">
        <v>0.35</v>
      </c>
      <c r="S995" s="106" t="s">
        <v>66</v>
      </c>
      <c r="U995" s="100">
        <f>AVERAGE(L$6:L995)</f>
        <v>4220.606060606061</v>
      </c>
      <c r="V995" s="100">
        <f>AVERAGE(P$6:P995)</f>
        <v>1890.8666666666666</v>
      </c>
      <c r="W995" s="100">
        <f>AVERAGE(Q$6:Q995)</f>
        <v>2329.7393939393937</v>
      </c>
      <c r="X995" s="6"/>
      <c r="Z995" s="103">
        <v>990</v>
      </c>
      <c r="AA995" s="103">
        <v>5</v>
      </c>
      <c r="AB995" s="103">
        <v>2</v>
      </c>
      <c r="AC995" s="103">
        <v>2</v>
      </c>
      <c r="AD995" s="104">
        <v>31</v>
      </c>
      <c r="AE995" s="103">
        <v>6</v>
      </c>
      <c r="AF995" s="103">
        <v>8</v>
      </c>
      <c r="AG995" s="104">
        <v>3000</v>
      </c>
      <c r="AH995" s="103">
        <v>3</v>
      </c>
      <c r="AI995" s="104">
        <v>300</v>
      </c>
      <c r="AJ995" s="104">
        <v>5100</v>
      </c>
      <c r="AK995" s="104">
        <v>500</v>
      </c>
      <c r="AL995" s="104">
        <v>0</v>
      </c>
      <c r="AM995" s="104">
        <v>333</v>
      </c>
      <c r="AN995" s="104">
        <v>1283</v>
      </c>
      <c r="AO995" s="104">
        <v>3817</v>
      </c>
      <c r="AP995" s="105">
        <v>0.15</v>
      </c>
      <c r="AQ995" s="106" t="s">
        <v>66</v>
      </c>
      <c r="AS995" s="100">
        <f>AVERAGE(AJ$6:AJ995)</f>
        <v>6115</v>
      </c>
      <c r="AT995" s="100">
        <f>AVERAGE(AN$6:AN995)</f>
        <v>2131.4888888888891</v>
      </c>
      <c r="AU995" s="100">
        <f>AVERAGE(AO$6:AO995)</f>
        <v>3983.5111111111109</v>
      </c>
      <c r="AV995" s="6"/>
      <c r="AX995" s="103">
        <v>990</v>
      </c>
      <c r="AY995" s="103">
        <v>1</v>
      </c>
      <c r="AZ995" s="103">
        <v>3</v>
      </c>
      <c r="BA995" s="103">
        <v>1</v>
      </c>
      <c r="BB995" s="104">
        <v>63</v>
      </c>
      <c r="BC995" s="103">
        <v>6</v>
      </c>
      <c r="BD995" s="103">
        <v>7</v>
      </c>
      <c r="BE995" s="104">
        <v>400</v>
      </c>
      <c r="BF995" s="103">
        <v>6</v>
      </c>
      <c r="BG995" s="104">
        <v>300</v>
      </c>
      <c r="BH995" s="104">
        <v>5500</v>
      </c>
      <c r="BI995" s="104">
        <v>300</v>
      </c>
      <c r="BJ995" s="104">
        <v>0</v>
      </c>
      <c r="BK995" s="104">
        <v>618</v>
      </c>
      <c r="BL995" s="104">
        <v>1818</v>
      </c>
      <c r="BM995" s="104">
        <v>3682</v>
      </c>
      <c r="BN995" s="105">
        <v>0.3</v>
      </c>
      <c r="BO995" s="106" t="str">
        <v>No</v>
      </c>
      <c r="BQ995" s="100">
        <f>AVERAGE(BH$6:BH995)</f>
        <v>7488.5858585858587</v>
      </c>
      <c r="BR995" s="100">
        <f>AVERAGE(BL$6:BL995)</f>
        <v>2082.1313131313132</v>
      </c>
      <c r="BS995" s="100">
        <f>AVERAGE(BM$6:BM995)</f>
        <v>5406.454545454545</v>
      </c>
      <c r="BT995" s="6"/>
      <c r="BU995" s="103">
        <v>990</v>
      </c>
      <c r="BV995" s="103">
        <v>3</v>
      </c>
      <c r="BW995" s="103">
        <v>1</v>
      </c>
      <c r="BX995" s="103">
        <v>3</v>
      </c>
      <c r="BY995" s="104">
        <v>53</v>
      </c>
      <c r="BZ995" s="103">
        <v>7</v>
      </c>
      <c r="CA995" s="103">
        <v>10</v>
      </c>
      <c r="CB995" s="104">
        <v>1200</v>
      </c>
      <c r="CC995" s="103">
        <v>7</v>
      </c>
      <c r="CD995" s="104">
        <v>100</v>
      </c>
      <c r="CE995" s="104">
        <v>6900</v>
      </c>
      <c r="CF995" s="104">
        <v>300</v>
      </c>
      <c r="CG995" s="104">
        <v>0</v>
      </c>
      <c r="CH995" s="104">
        <v>611</v>
      </c>
      <c r="CI995" s="104">
        <v>1961</v>
      </c>
      <c r="CJ995" s="104">
        <v>4939</v>
      </c>
      <c r="CK995" s="105">
        <v>0.35</v>
      </c>
      <c r="CL995" s="106" t="s">
        <v>66</v>
      </c>
      <c r="CN995" s="100">
        <f>AVERAGE(CE$6:CE995)</f>
        <v>7531.7171717171714</v>
      </c>
      <c r="CO995" s="100">
        <f>AVERAGE(CI$6:CI995)</f>
        <v>2088.8292929292929</v>
      </c>
      <c r="CP995" s="100">
        <f>AVERAGE(CJ$6:CJ995)</f>
        <v>5442.8878787878784</v>
      </c>
    </row>
    <row r="996" spans="2:94" ht="16" x14ac:dyDescent="0.2">
      <c r="B996" s="103">
        <v>991</v>
      </c>
      <c r="C996" s="103">
        <v>2</v>
      </c>
      <c r="D996" s="103">
        <v>4</v>
      </c>
      <c r="E996" s="103">
        <v>4</v>
      </c>
      <c r="F996" s="104">
        <v>46</v>
      </c>
      <c r="G996" s="103">
        <v>6</v>
      </c>
      <c r="H996" s="103">
        <v>10</v>
      </c>
      <c r="I996" s="104">
        <v>900</v>
      </c>
      <c r="J996" s="103">
        <v>8</v>
      </c>
      <c r="K996" s="104">
        <v>600</v>
      </c>
      <c r="L996" s="104">
        <v>5100</v>
      </c>
      <c r="M996" s="104">
        <v>500</v>
      </c>
      <c r="N996" s="104">
        <v>0</v>
      </c>
      <c r="O996" s="104">
        <v>608</v>
      </c>
      <c r="P996" s="104">
        <v>2308</v>
      </c>
      <c r="Q996" s="104">
        <v>2792</v>
      </c>
      <c r="R996" s="105">
        <v>0.4</v>
      </c>
      <c r="S996" s="106" t="s">
        <v>66</v>
      </c>
      <c r="U996" s="100">
        <f>AVERAGE(L$6:L996)</f>
        <v>4221.4934409687185</v>
      </c>
      <c r="V996" s="100">
        <f>AVERAGE(P$6:P996)</f>
        <v>1891.2875882946519</v>
      </c>
      <c r="W996" s="100">
        <f>AVERAGE(Q$6:Q996)</f>
        <v>2330.2058526740666</v>
      </c>
      <c r="X996" s="6"/>
      <c r="Z996" s="103">
        <v>991</v>
      </c>
      <c r="AA996" s="103">
        <v>5</v>
      </c>
      <c r="AB996" s="103">
        <v>3</v>
      </c>
      <c r="AC996" s="103">
        <v>2</v>
      </c>
      <c r="AD996" s="104">
        <v>57</v>
      </c>
      <c r="AE996" s="103">
        <v>9</v>
      </c>
      <c r="AF996" s="103">
        <v>11</v>
      </c>
      <c r="AG996" s="104">
        <v>3000</v>
      </c>
      <c r="AH996" s="103">
        <v>6</v>
      </c>
      <c r="AI996" s="104">
        <v>450</v>
      </c>
      <c r="AJ996" s="104">
        <v>7050</v>
      </c>
      <c r="AK996" s="104">
        <v>500</v>
      </c>
      <c r="AL996" s="104">
        <v>0</v>
      </c>
      <c r="AM996" s="104">
        <v>582</v>
      </c>
      <c r="AN996" s="104">
        <v>1982</v>
      </c>
      <c r="AO996" s="104">
        <v>5068</v>
      </c>
      <c r="AP996" s="105">
        <v>0.3</v>
      </c>
      <c r="AQ996" s="106" t="s">
        <v>66</v>
      </c>
      <c r="AS996" s="100">
        <f>AVERAGE(AJ$6:AJ996)</f>
        <v>6115.943491422805</v>
      </c>
      <c r="AT996" s="100">
        <f>AVERAGE(AN$6:AN996)</f>
        <v>2131.3380423814328</v>
      </c>
      <c r="AU996" s="100">
        <f>AVERAGE(AO$6:AO996)</f>
        <v>3984.6054490413721</v>
      </c>
      <c r="AV996" s="6"/>
      <c r="AX996" s="103">
        <v>991</v>
      </c>
      <c r="AY996" s="103">
        <v>1</v>
      </c>
      <c r="AZ996" s="103">
        <v>3</v>
      </c>
      <c r="BA996" s="103">
        <v>2</v>
      </c>
      <c r="BB996" s="104">
        <v>38</v>
      </c>
      <c r="BC996" s="103">
        <v>9</v>
      </c>
      <c r="BD996" s="103">
        <v>11</v>
      </c>
      <c r="BE996" s="104">
        <v>400</v>
      </c>
      <c r="BF996" s="103">
        <v>10</v>
      </c>
      <c r="BG996" s="104">
        <v>300</v>
      </c>
      <c r="BH996" s="104">
        <v>8700</v>
      </c>
      <c r="BI996" s="104">
        <v>300</v>
      </c>
      <c r="BJ996" s="104">
        <v>0</v>
      </c>
      <c r="BK996" s="104">
        <v>620</v>
      </c>
      <c r="BL996" s="104">
        <v>2420</v>
      </c>
      <c r="BM996" s="104">
        <v>6280</v>
      </c>
      <c r="BN996" s="105">
        <v>0.5</v>
      </c>
      <c r="BO996" s="106" t="str">
        <v>No</v>
      </c>
      <c r="BQ996" s="100">
        <f>AVERAGE(BH$6:BH996)</f>
        <v>7489.8082744702324</v>
      </c>
      <c r="BR996" s="100">
        <f>AVERAGE(BL$6:BL996)</f>
        <v>2082.4722502522704</v>
      </c>
      <c r="BS996" s="100">
        <f>AVERAGE(BM$6:BM996)</f>
        <v>5407.3360242179615</v>
      </c>
      <c r="BT996" s="6"/>
      <c r="BU996" s="103">
        <v>991</v>
      </c>
      <c r="BV996" s="103">
        <v>2</v>
      </c>
      <c r="BW996" s="103">
        <v>5</v>
      </c>
      <c r="BX996" s="103">
        <v>5</v>
      </c>
      <c r="BY996" s="104">
        <v>43</v>
      </c>
      <c r="BZ996" s="103">
        <v>10</v>
      </c>
      <c r="CA996" s="103">
        <v>15</v>
      </c>
      <c r="CB996" s="104">
        <v>800</v>
      </c>
      <c r="CC996" s="103">
        <v>13</v>
      </c>
      <c r="CD996" s="104">
        <v>500</v>
      </c>
      <c r="CE996" s="104">
        <v>11700</v>
      </c>
      <c r="CF996" s="104">
        <v>300</v>
      </c>
      <c r="CG996" s="104">
        <v>0</v>
      </c>
      <c r="CH996" s="104">
        <v>799</v>
      </c>
      <c r="CI996" s="104">
        <v>3049</v>
      </c>
      <c r="CJ996" s="104">
        <v>8651</v>
      </c>
      <c r="CK996" s="105">
        <v>0.65</v>
      </c>
      <c r="CL996" s="106" t="s">
        <v>66</v>
      </c>
      <c r="CN996" s="100">
        <f>AVERAGE(CE$6:CE996)</f>
        <v>7535.9233097880924</v>
      </c>
      <c r="CO996" s="100">
        <f>AVERAGE(CI$6:CI996)</f>
        <v>2089.7981836528761</v>
      </c>
      <c r="CP996" s="100">
        <f>AVERAGE(CJ$6:CJ996)</f>
        <v>5446.1251261352172</v>
      </c>
    </row>
    <row r="997" spans="2:94" ht="16" x14ac:dyDescent="0.2">
      <c r="B997" s="103">
        <v>992</v>
      </c>
      <c r="C997" s="103">
        <v>4</v>
      </c>
      <c r="D997" s="103">
        <v>2</v>
      </c>
      <c r="E997" s="103">
        <v>1</v>
      </c>
      <c r="F997" s="104">
        <v>55</v>
      </c>
      <c r="G997" s="103">
        <v>8</v>
      </c>
      <c r="H997" s="103">
        <v>9</v>
      </c>
      <c r="I997" s="104">
        <v>1800</v>
      </c>
      <c r="J997" s="103">
        <v>5</v>
      </c>
      <c r="K997" s="104">
        <v>300</v>
      </c>
      <c r="L997" s="104">
        <v>4350</v>
      </c>
      <c r="M997" s="104">
        <v>500</v>
      </c>
      <c r="N997" s="104">
        <v>0</v>
      </c>
      <c r="O997" s="104">
        <v>515</v>
      </c>
      <c r="P997" s="104">
        <v>1765</v>
      </c>
      <c r="Q997" s="104">
        <v>2585</v>
      </c>
      <c r="R997" s="105">
        <v>0.25</v>
      </c>
      <c r="S997" s="106" t="s">
        <v>66</v>
      </c>
      <c r="U997" s="100">
        <f>AVERAGE(L$6:L997)</f>
        <v>4221.6229838709678</v>
      </c>
      <c r="V997" s="100">
        <f>AVERAGE(P$6:P997)</f>
        <v>1891.1602822580646</v>
      </c>
      <c r="W997" s="100">
        <f>AVERAGE(Q$6:Q997)</f>
        <v>2330.4627016129034</v>
      </c>
      <c r="X997" s="6"/>
      <c r="Z997" s="103">
        <v>992</v>
      </c>
      <c r="AA997" s="103">
        <v>4</v>
      </c>
      <c r="AB997" s="103">
        <v>3</v>
      </c>
      <c r="AC997" s="103">
        <v>3</v>
      </c>
      <c r="AD997" s="104">
        <v>57</v>
      </c>
      <c r="AE997" s="103">
        <v>6</v>
      </c>
      <c r="AF997" s="103">
        <v>9</v>
      </c>
      <c r="AG997" s="104">
        <v>2400</v>
      </c>
      <c r="AH997" s="103">
        <v>5</v>
      </c>
      <c r="AI997" s="104">
        <v>450</v>
      </c>
      <c r="AJ997" s="104">
        <v>5850</v>
      </c>
      <c r="AK997" s="104">
        <v>500</v>
      </c>
      <c r="AL997" s="104">
        <v>0</v>
      </c>
      <c r="AM997" s="104">
        <v>525</v>
      </c>
      <c r="AN997" s="104">
        <v>1775</v>
      </c>
      <c r="AO997" s="104">
        <v>4075</v>
      </c>
      <c r="AP997" s="105">
        <v>0.25</v>
      </c>
      <c r="AQ997" s="106" t="s">
        <v>66</v>
      </c>
      <c r="AS997" s="100">
        <f>AVERAGE(AJ$6:AJ997)</f>
        <v>6115.6754032258068</v>
      </c>
      <c r="AT997" s="100">
        <f>AVERAGE(AN$6:AN997)</f>
        <v>2130.9788306451615</v>
      </c>
      <c r="AU997" s="100">
        <f>AVERAGE(AO$6:AO997)</f>
        <v>3984.6965725806454</v>
      </c>
      <c r="AV997" s="6"/>
      <c r="AX997" s="103">
        <v>992</v>
      </c>
      <c r="AY997" s="103">
        <v>3</v>
      </c>
      <c r="AZ997" s="103">
        <v>2</v>
      </c>
      <c r="BA997" s="103">
        <v>5</v>
      </c>
      <c r="BB997" s="104">
        <v>46</v>
      </c>
      <c r="BC997" s="103">
        <v>9</v>
      </c>
      <c r="BD997" s="103">
        <v>14</v>
      </c>
      <c r="BE997" s="104">
        <v>1200</v>
      </c>
      <c r="BF997" s="103">
        <v>11</v>
      </c>
      <c r="BG997" s="104">
        <v>200</v>
      </c>
      <c r="BH997" s="104">
        <v>10200</v>
      </c>
      <c r="BI997" s="104">
        <v>300</v>
      </c>
      <c r="BJ997" s="104">
        <v>0</v>
      </c>
      <c r="BK997" s="104">
        <v>746</v>
      </c>
      <c r="BL997" s="104">
        <v>2696</v>
      </c>
      <c r="BM997" s="104">
        <v>7504</v>
      </c>
      <c r="BN997" s="105">
        <v>0.55000000000000004</v>
      </c>
      <c r="BO997" s="106" t="str">
        <v>No</v>
      </c>
      <c r="BQ997" s="100">
        <f>AVERAGE(BH$6:BH997)</f>
        <v>7492.5403225806449</v>
      </c>
      <c r="BR997" s="100">
        <f>AVERAGE(BL$6:BL997)</f>
        <v>2083.0907258064517</v>
      </c>
      <c r="BS997" s="100">
        <f>AVERAGE(BM$6:BM997)</f>
        <v>5409.4495967741932</v>
      </c>
      <c r="BT997" s="6"/>
      <c r="BU997" s="103">
        <v>992</v>
      </c>
      <c r="BV997" s="103">
        <v>3</v>
      </c>
      <c r="BW997" s="103">
        <v>2</v>
      </c>
      <c r="BX997" s="103">
        <v>3</v>
      </c>
      <c r="BY997" s="104">
        <v>35</v>
      </c>
      <c r="BZ997" s="103">
        <v>8</v>
      </c>
      <c r="CA997" s="103">
        <v>11</v>
      </c>
      <c r="CB997" s="104">
        <v>1200</v>
      </c>
      <c r="CC997" s="103">
        <v>8</v>
      </c>
      <c r="CD997" s="104">
        <v>200</v>
      </c>
      <c r="CE997" s="104">
        <v>7800</v>
      </c>
      <c r="CF997" s="104">
        <v>300</v>
      </c>
      <c r="CG997" s="104">
        <v>0</v>
      </c>
      <c r="CH997" s="104">
        <v>520</v>
      </c>
      <c r="CI997" s="104">
        <v>2020</v>
      </c>
      <c r="CJ997" s="104">
        <v>5780</v>
      </c>
      <c r="CK997" s="105">
        <v>0.4</v>
      </c>
      <c r="CL997" s="106" t="s">
        <v>66</v>
      </c>
      <c r="CN997" s="100">
        <f>AVERAGE(CE$6:CE997)</f>
        <v>7536.1895161290322</v>
      </c>
      <c r="CO997" s="100">
        <f>AVERAGE(CI$6:CI997)</f>
        <v>2089.7278225806454</v>
      </c>
      <c r="CP997" s="100">
        <f>AVERAGE(CJ$6:CJ997)</f>
        <v>5446.4616935483873</v>
      </c>
    </row>
    <row r="998" spans="2:94" ht="16" x14ac:dyDescent="0.2">
      <c r="B998" s="103">
        <v>993</v>
      </c>
      <c r="C998" s="103">
        <v>4</v>
      </c>
      <c r="D998" s="103">
        <v>2</v>
      </c>
      <c r="E998" s="103">
        <v>5</v>
      </c>
      <c r="F998" s="104">
        <v>36</v>
      </c>
      <c r="G998" s="103">
        <v>7</v>
      </c>
      <c r="H998" s="103">
        <v>12</v>
      </c>
      <c r="I998" s="104">
        <v>1800</v>
      </c>
      <c r="J998" s="103">
        <v>8</v>
      </c>
      <c r="K998" s="104">
        <v>300</v>
      </c>
      <c r="L998" s="104">
        <v>5700</v>
      </c>
      <c r="M998" s="104">
        <v>500</v>
      </c>
      <c r="N998" s="104">
        <v>0</v>
      </c>
      <c r="O998" s="104">
        <v>528</v>
      </c>
      <c r="P998" s="104">
        <v>2228</v>
      </c>
      <c r="Q998" s="104">
        <v>3472</v>
      </c>
      <c r="R998" s="105">
        <v>0.4</v>
      </c>
      <c r="S998" s="106" t="s">
        <v>66</v>
      </c>
      <c r="U998" s="100">
        <f>AVERAGE(L$6:L998)</f>
        <v>4223.111782477341</v>
      </c>
      <c r="V998" s="100">
        <f>AVERAGE(P$6:P998)</f>
        <v>1891.4994964753273</v>
      </c>
      <c r="W998" s="100">
        <f>AVERAGE(Q$6:Q998)</f>
        <v>2331.6122860020141</v>
      </c>
      <c r="X998" s="6"/>
      <c r="Z998" s="103">
        <v>993</v>
      </c>
      <c r="AA998" s="103">
        <v>0</v>
      </c>
      <c r="AB998" s="103">
        <v>3</v>
      </c>
      <c r="AC998" s="103">
        <v>4</v>
      </c>
      <c r="AD998" s="104">
        <v>53</v>
      </c>
      <c r="AE998" s="103">
        <v>5</v>
      </c>
      <c r="AF998" s="103">
        <v>9</v>
      </c>
      <c r="AG998" s="104">
        <v>0</v>
      </c>
      <c r="AH998" s="103">
        <v>9</v>
      </c>
      <c r="AI998" s="104">
        <v>450</v>
      </c>
      <c r="AJ998" s="104">
        <v>5850</v>
      </c>
      <c r="AK998" s="104">
        <v>500</v>
      </c>
      <c r="AL998" s="104">
        <v>0</v>
      </c>
      <c r="AM998" s="104">
        <v>717</v>
      </c>
      <c r="AN998" s="104">
        <v>2567</v>
      </c>
      <c r="AO998" s="104">
        <v>3283</v>
      </c>
      <c r="AP998" s="105">
        <v>0.45</v>
      </c>
      <c r="AQ998" s="106" t="s">
        <v>66</v>
      </c>
      <c r="AS998" s="100">
        <f>AVERAGE(AJ$6:AJ998)</f>
        <v>6115.4078549848946</v>
      </c>
      <c r="AT998" s="100">
        <f>AVERAGE(AN$6:AN998)</f>
        <v>2131.4179254783485</v>
      </c>
      <c r="AU998" s="100">
        <f>AVERAGE(AO$6:AO998)</f>
        <v>3983.9899295065456</v>
      </c>
      <c r="AV998" s="6"/>
      <c r="AX998" s="103">
        <v>993</v>
      </c>
      <c r="AY998" s="103">
        <v>2</v>
      </c>
      <c r="AZ998" s="103">
        <v>1</v>
      </c>
      <c r="BA998" s="103">
        <v>3</v>
      </c>
      <c r="BB998" s="104">
        <v>47</v>
      </c>
      <c r="BC998" s="103">
        <v>7</v>
      </c>
      <c r="BD998" s="103">
        <v>10</v>
      </c>
      <c r="BE998" s="104">
        <v>800</v>
      </c>
      <c r="BF998" s="103">
        <v>8</v>
      </c>
      <c r="BG998" s="104">
        <v>100</v>
      </c>
      <c r="BH998" s="104">
        <v>7300</v>
      </c>
      <c r="BI998" s="104">
        <v>300</v>
      </c>
      <c r="BJ998" s="104">
        <v>0</v>
      </c>
      <c r="BK998" s="104">
        <v>616</v>
      </c>
      <c r="BL998" s="104">
        <v>2116</v>
      </c>
      <c r="BM998" s="104">
        <v>5184</v>
      </c>
      <c r="BN998" s="105">
        <v>0.4</v>
      </c>
      <c r="BO998" s="106" t="str">
        <v>No</v>
      </c>
      <c r="BQ998" s="100">
        <f>AVERAGE(BH$6:BH998)</f>
        <v>7492.346424974824</v>
      </c>
      <c r="BR998" s="100">
        <f>AVERAGE(BL$6:BL998)</f>
        <v>2083.1238670694866</v>
      </c>
      <c r="BS998" s="100">
        <f>AVERAGE(BM$6:BM998)</f>
        <v>5409.2225579053375</v>
      </c>
      <c r="BT998" s="6"/>
      <c r="BU998" s="103">
        <v>993</v>
      </c>
      <c r="BV998" s="103">
        <v>1</v>
      </c>
      <c r="BW998" s="103">
        <v>4</v>
      </c>
      <c r="BX998" s="103">
        <v>0</v>
      </c>
      <c r="BY998" s="104">
        <v>34</v>
      </c>
      <c r="BZ998" s="103">
        <v>9</v>
      </c>
      <c r="CA998" s="103">
        <v>9</v>
      </c>
      <c r="CB998" s="104">
        <v>400</v>
      </c>
      <c r="CC998" s="103">
        <v>8</v>
      </c>
      <c r="CD998" s="104">
        <v>400</v>
      </c>
      <c r="CE998" s="104">
        <v>7200</v>
      </c>
      <c r="CF998" s="104">
        <v>300</v>
      </c>
      <c r="CG998" s="104">
        <v>0</v>
      </c>
      <c r="CH998" s="104">
        <v>512</v>
      </c>
      <c r="CI998" s="104">
        <v>2012</v>
      </c>
      <c r="CJ998" s="104">
        <v>5188</v>
      </c>
      <c r="CK998" s="105">
        <v>0.4</v>
      </c>
      <c r="CL998" s="106" t="s">
        <v>66</v>
      </c>
      <c r="CN998" s="100">
        <f>AVERAGE(CE$6:CE998)</f>
        <v>7535.8509566968778</v>
      </c>
      <c r="CO998" s="100">
        <f>AVERAGE(CI$6:CI998)</f>
        <v>2089.6495468277944</v>
      </c>
      <c r="CP998" s="100">
        <f>AVERAGE(CJ$6:CJ998)</f>
        <v>5446.2014098690834</v>
      </c>
    </row>
    <row r="999" spans="2:94" ht="16" x14ac:dyDescent="0.2">
      <c r="B999" s="103">
        <v>994</v>
      </c>
      <c r="C999" s="103">
        <v>4</v>
      </c>
      <c r="D999" s="103">
        <v>2</v>
      </c>
      <c r="E999" s="103">
        <v>1</v>
      </c>
      <c r="F999" s="104">
        <v>49</v>
      </c>
      <c r="G999" s="103">
        <v>6</v>
      </c>
      <c r="H999" s="103">
        <v>7</v>
      </c>
      <c r="I999" s="104">
        <v>1800</v>
      </c>
      <c r="J999" s="103">
        <v>3</v>
      </c>
      <c r="K999" s="104">
        <v>300</v>
      </c>
      <c r="L999" s="104">
        <v>3450</v>
      </c>
      <c r="M999" s="104">
        <v>500</v>
      </c>
      <c r="N999" s="104">
        <v>0</v>
      </c>
      <c r="O999" s="104">
        <v>387</v>
      </c>
      <c r="P999" s="104">
        <v>1337</v>
      </c>
      <c r="Q999" s="104">
        <v>2113</v>
      </c>
      <c r="R999" s="105">
        <v>0.15</v>
      </c>
      <c r="S999" s="106" t="s">
        <v>66</v>
      </c>
      <c r="U999" s="100">
        <f>AVERAGE(L$6:L999)</f>
        <v>4222.3340040241446</v>
      </c>
      <c r="V999" s="100">
        <f>AVERAGE(P$6:P999)</f>
        <v>1890.9416498993965</v>
      </c>
      <c r="W999" s="100">
        <f>AVERAGE(Q$6:Q999)</f>
        <v>2331.3923541247486</v>
      </c>
      <c r="X999" s="6"/>
      <c r="Z999" s="103">
        <v>994</v>
      </c>
      <c r="AA999" s="103">
        <v>3</v>
      </c>
      <c r="AB999" s="103">
        <v>3</v>
      </c>
      <c r="AC999" s="103">
        <v>3</v>
      </c>
      <c r="AD999" s="104">
        <v>46</v>
      </c>
      <c r="AE999" s="103">
        <v>5</v>
      </c>
      <c r="AF999" s="103">
        <v>8</v>
      </c>
      <c r="AG999" s="104">
        <v>1800</v>
      </c>
      <c r="AH999" s="103">
        <v>5</v>
      </c>
      <c r="AI999" s="104">
        <v>450</v>
      </c>
      <c r="AJ999" s="104">
        <v>5250</v>
      </c>
      <c r="AK999" s="104">
        <v>500</v>
      </c>
      <c r="AL999" s="104">
        <v>0</v>
      </c>
      <c r="AM999" s="104">
        <v>470</v>
      </c>
      <c r="AN999" s="104">
        <v>1720</v>
      </c>
      <c r="AO999" s="104">
        <v>3530</v>
      </c>
      <c r="AP999" s="105">
        <v>0.25</v>
      </c>
      <c r="AQ999" s="106" t="s">
        <v>66</v>
      </c>
      <c r="AS999" s="100">
        <f>AVERAGE(AJ$6:AJ999)</f>
        <v>6114.5372233400403</v>
      </c>
      <c r="AT999" s="100">
        <f>AVERAGE(AN$6:AN999)</f>
        <v>2131.0040241448692</v>
      </c>
      <c r="AU999" s="100">
        <f>AVERAGE(AO$6:AO999)</f>
        <v>3983.5331991951712</v>
      </c>
      <c r="AV999" s="6"/>
      <c r="AX999" s="103">
        <v>994</v>
      </c>
      <c r="AY999" s="103">
        <v>4</v>
      </c>
      <c r="AZ999" s="103">
        <v>4</v>
      </c>
      <c r="BA999" s="103">
        <v>2</v>
      </c>
      <c r="BB999" s="104">
        <v>64</v>
      </c>
      <c r="BC999" s="103">
        <v>6</v>
      </c>
      <c r="BD999" s="103">
        <v>8</v>
      </c>
      <c r="BE999" s="104">
        <v>1600</v>
      </c>
      <c r="BF999" s="103">
        <v>4</v>
      </c>
      <c r="BG999" s="104">
        <v>400</v>
      </c>
      <c r="BH999" s="104">
        <v>5200</v>
      </c>
      <c r="BI999" s="104">
        <v>300</v>
      </c>
      <c r="BJ999" s="104">
        <v>0</v>
      </c>
      <c r="BK999" s="104">
        <v>496</v>
      </c>
      <c r="BL999" s="104">
        <v>1396</v>
      </c>
      <c r="BM999" s="104">
        <v>3804</v>
      </c>
      <c r="BN999" s="105">
        <v>0.2</v>
      </c>
      <c r="BO999" s="106" t="str">
        <v>No</v>
      </c>
      <c r="BQ999" s="100">
        <f>AVERAGE(BH$6:BH999)</f>
        <v>7490.0402414486925</v>
      </c>
      <c r="BR999" s="100">
        <f>AVERAGE(BL$6:BL999)</f>
        <v>2082.4325955734407</v>
      </c>
      <c r="BS999" s="100">
        <f>AVERAGE(BM$6:BM999)</f>
        <v>5407.6076458752514</v>
      </c>
      <c r="BT999" s="6"/>
      <c r="BU999" s="103">
        <v>994</v>
      </c>
      <c r="BV999" s="103">
        <v>1</v>
      </c>
      <c r="BW999" s="103">
        <v>3</v>
      </c>
      <c r="BX999" s="103">
        <v>3</v>
      </c>
      <c r="BY999" s="104">
        <v>34</v>
      </c>
      <c r="BZ999" s="103">
        <v>7</v>
      </c>
      <c r="CA999" s="103">
        <v>10</v>
      </c>
      <c r="CB999" s="104">
        <v>400</v>
      </c>
      <c r="CC999" s="103">
        <v>9</v>
      </c>
      <c r="CD999" s="104">
        <v>300</v>
      </c>
      <c r="CE999" s="104">
        <v>7900</v>
      </c>
      <c r="CF999" s="104">
        <v>300</v>
      </c>
      <c r="CG999" s="104">
        <v>0</v>
      </c>
      <c r="CH999" s="104">
        <v>546</v>
      </c>
      <c r="CI999" s="104">
        <v>2196</v>
      </c>
      <c r="CJ999" s="104">
        <v>5704</v>
      </c>
      <c r="CK999" s="105">
        <v>0.45</v>
      </c>
      <c r="CL999" s="106" t="s">
        <v>66</v>
      </c>
      <c r="CN999" s="100">
        <f>AVERAGE(CE$6:CE999)</f>
        <v>7536.2173038229375</v>
      </c>
      <c r="CO999" s="100">
        <f>AVERAGE(CI$6:CI999)</f>
        <v>2089.7565392354127</v>
      </c>
      <c r="CP999" s="100">
        <f>AVERAGE(CJ$6:CJ999)</f>
        <v>5446.4607645875249</v>
      </c>
    </row>
    <row r="1000" spans="2:94" ht="16" x14ac:dyDescent="0.2">
      <c r="B1000" s="103">
        <v>995</v>
      </c>
      <c r="C1000" s="103">
        <v>1</v>
      </c>
      <c r="D1000" s="103">
        <v>4</v>
      </c>
      <c r="E1000" s="103">
        <v>2</v>
      </c>
      <c r="F1000" s="104">
        <v>37</v>
      </c>
      <c r="G1000" s="103">
        <v>9</v>
      </c>
      <c r="H1000" s="103">
        <v>11</v>
      </c>
      <c r="I1000" s="104">
        <v>450</v>
      </c>
      <c r="J1000" s="103">
        <v>10</v>
      </c>
      <c r="K1000" s="104">
        <v>600</v>
      </c>
      <c r="L1000" s="104">
        <v>5550</v>
      </c>
      <c r="M1000" s="104">
        <v>500</v>
      </c>
      <c r="N1000" s="104">
        <v>0</v>
      </c>
      <c r="O1000" s="104">
        <v>610</v>
      </c>
      <c r="P1000" s="104">
        <v>2610</v>
      </c>
      <c r="Q1000" s="104">
        <v>2940</v>
      </c>
      <c r="R1000" s="105">
        <v>0.5</v>
      </c>
      <c r="S1000" s="106" t="s">
        <v>66</v>
      </c>
      <c r="U1000" s="100">
        <f>AVERAGE(L$6:L1000)</f>
        <v>4223.6683417085424</v>
      </c>
      <c r="V1000" s="100">
        <f>AVERAGE(P$6:P1000)</f>
        <v>1891.6643216080402</v>
      </c>
      <c r="W1000" s="100">
        <f>AVERAGE(Q$6:Q1000)</f>
        <v>2332.0040201005027</v>
      </c>
      <c r="X1000" s="6"/>
      <c r="Z1000" s="103">
        <v>995</v>
      </c>
      <c r="AA1000" s="103">
        <v>5</v>
      </c>
      <c r="AB1000" s="103">
        <v>3</v>
      </c>
      <c r="AC1000" s="103">
        <v>3</v>
      </c>
      <c r="AD1000" s="104">
        <v>48</v>
      </c>
      <c r="AE1000" s="103">
        <v>8</v>
      </c>
      <c r="AF1000" s="103">
        <v>11</v>
      </c>
      <c r="AG1000" s="104">
        <v>3000</v>
      </c>
      <c r="AH1000" s="103">
        <v>6</v>
      </c>
      <c r="AI1000" s="104">
        <v>450</v>
      </c>
      <c r="AJ1000" s="104">
        <v>7050</v>
      </c>
      <c r="AK1000" s="104">
        <v>500</v>
      </c>
      <c r="AL1000" s="104">
        <v>0</v>
      </c>
      <c r="AM1000" s="104">
        <v>528</v>
      </c>
      <c r="AN1000" s="104">
        <v>1928</v>
      </c>
      <c r="AO1000" s="104">
        <v>5122</v>
      </c>
      <c r="AP1000" s="105">
        <v>0.3</v>
      </c>
      <c r="AQ1000" s="106" t="s">
        <v>66</v>
      </c>
      <c r="AS1000" s="100">
        <f>AVERAGE(AJ$6:AJ1000)</f>
        <v>6115.4773869346736</v>
      </c>
      <c r="AT1000" s="100">
        <f>AVERAGE(AN$6:AN1000)</f>
        <v>2130.8000000000002</v>
      </c>
      <c r="AU1000" s="100">
        <f>AVERAGE(AO$6:AO1000)</f>
        <v>3984.6773869346735</v>
      </c>
      <c r="AV1000" s="6"/>
      <c r="AX1000" s="103">
        <v>995</v>
      </c>
      <c r="AY1000" s="103">
        <v>3</v>
      </c>
      <c r="AZ1000" s="103">
        <v>3</v>
      </c>
      <c r="BA1000" s="103">
        <v>3</v>
      </c>
      <c r="BB1000" s="104">
        <v>56</v>
      </c>
      <c r="BC1000" s="103">
        <v>9</v>
      </c>
      <c r="BD1000" s="103">
        <v>12</v>
      </c>
      <c r="BE1000" s="104">
        <v>1200</v>
      </c>
      <c r="BF1000" s="103">
        <v>9</v>
      </c>
      <c r="BG1000" s="104">
        <v>300</v>
      </c>
      <c r="BH1000" s="104">
        <v>8700</v>
      </c>
      <c r="BI1000" s="104">
        <v>300</v>
      </c>
      <c r="BJ1000" s="104">
        <v>0</v>
      </c>
      <c r="BK1000" s="104">
        <v>744</v>
      </c>
      <c r="BL1000" s="104">
        <v>2394</v>
      </c>
      <c r="BM1000" s="104">
        <v>6306</v>
      </c>
      <c r="BN1000" s="105">
        <v>0.45</v>
      </c>
      <c r="BO1000" s="106" t="str">
        <v>No</v>
      </c>
      <c r="BQ1000" s="100">
        <f>AVERAGE(BH$6:BH1000)</f>
        <v>7491.2562814070352</v>
      </c>
      <c r="BR1000" s="100">
        <f>AVERAGE(BL$6:BL1000)</f>
        <v>2082.7457286432159</v>
      </c>
      <c r="BS1000" s="100">
        <f>AVERAGE(BM$6:BM1000)</f>
        <v>5408.5105527638189</v>
      </c>
      <c r="BT1000" s="6"/>
      <c r="BU1000" s="103">
        <v>995</v>
      </c>
      <c r="BV1000" s="103">
        <v>3</v>
      </c>
      <c r="BW1000" s="103">
        <v>1</v>
      </c>
      <c r="BX1000" s="103">
        <v>1</v>
      </c>
      <c r="BY1000" s="104">
        <v>27</v>
      </c>
      <c r="BZ1000" s="103">
        <v>9</v>
      </c>
      <c r="CA1000" s="103">
        <v>10</v>
      </c>
      <c r="CB1000" s="104">
        <v>1200</v>
      </c>
      <c r="CC1000" s="103">
        <v>7</v>
      </c>
      <c r="CD1000" s="104">
        <v>100</v>
      </c>
      <c r="CE1000" s="104">
        <v>6900</v>
      </c>
      <c r="CF1000" s="104">
        <v>300</v>
      </c>
      <c r="CG1000" s="104">
        <v>0</v>
      </c>
      <c r="CH1000" s="104">
        <v>429</v>
      </c>
      <c r="CI1000" s="104">
        <v>1779</v>
      </c>
      <c r="CJ1000" s="104">
        <v>5121</v>
      </c>
      <c r="CK1000" s="105">
        <v>0.35</v>
      </c>
      <c r="CL1000" s="106" t="s">
        <v>66</v>
      </c>
      <c r="CN1000" s="100">
        <f>AVERAGE(CE$6:CE1000)</f>
        <v>7535.577889447236</v>
      </c>
      <c r="CO1000" s="100">
        <f>AVERAGE(CI$6:CI1000)</f>
        <v>2089.4442211055275</v>
      </c>
      <c r="CP1000" s="100">
        <f>AVERAGE(CJ$6:CJ1000)</f>
        <v>5446.1336683417085</v>
      </c>
    </row>
    <row r="1001" spans="2:94" ht="16" x14ac:dyDescent="0.2">
      <c r="B1001" s="103">
        <v>996</v>
      </c>
      <c r="C1001" s="103">
        <v>1</v>
      </c>
      <c r="D1001" s="103">
        <v>4</v>
      </c>
      <c r="E1001" s="103">
        <v>3</v>
      </c>
      <c r="F1001" s="104">
        <v>52</v>
      </c>
      <c r="G1001" s="103">
        <v>6</v>
      </c>
      <c r="H1001" s="103">
        <v>9</v>
      </c>
      <c r="I1001" s="104">
        <v>450</v>
      </c>
      <c r="J1001" s="103">
        <v>8</v>
      </c>
      <c r="K1001" s="104">
        <v>600</v>
      </c>
      <c r="L1001" s="104">
        <v>4650</v>
      </c>
      <c r="M1001" s="104">
        <v>500</v>
      </c>
      <c r="N1001" s="104">
        <v>0</v>
      </c>
      <c r="O1001" s="104">
        <v>656</v>
      </c>
      <c r="P1001" s="104">
        <v>2356</v>
      </c>
      <c r="Q1001" s="104">
        <v>2294</v>
      </c>
      <c r="R1001" s="105">
        <v>0.4</v>
      </c>
      <c r="S1001" s="106" t="s">
        <v>66</v>
      </c>
      <c r="U1001" s="100">
        <f>AVERAGE(L$6:L1001)</f>
        <v>4224.0963855421687</v>
      </c>
      <c r="V1001" s="100">
        <f>AVERAGE(P$6:P1001)</f>
        <v>1892.1305220883535</v>
      </c>
      <c r="W1001" s="100">
        <f>AVERAGE(Q$6:Q1001)</f>
        <v>2331.9658634538155</v>
      </c>
      <c r="X1001" s="6"/>
      <c r="Z1001" s="103">
        <v>996</v>
      </c>
      <c r="AA1001" s="103">
        <v>4</v>
      </c>
      <c r="AB1001" s="103">
        <v>4</v>
      </c>
      <c r="AC1001" s="103">
        <v>3</v>
      </c>
      <c r="AD1001" s="104">
        <v>70</v>
      </c>
      <c r="AE1001" s="103">
        <v>8</v>
      </c>
      <c r="AF1001" s="103">
        <v>11</v>
      </c>
      <c r="AG1001" s="104">
        <v>2400</v>
      </c>
      <c r="AH1001" s="103">
        <v>7</v>
      </c>
      <c r="AI1001" s="104">
        <v>600</v>
      </c>
      <c r="AJ1001" s="104">
        <v>7200</v>
      </c>
      <c r="AK1001" s="104">
        <v>500</v>
      </c>
      <c r="AL1001" s="104">
        <v>0</v>
      </c>
      <c r="AM1001" s="104">
        <v>730</v>
      </c>
      <c r="AN1001" s="104">
        <v>2280</v>
      </c>
      <c r="AO1001" s="104">
        <v>4920</v>
      </c>
      <c r="AP1001" s="105">
        <v>0.35</v>
      </c>
      <c r="AQ1001" s="106" t="s">
        <v>66</v>
      </c>
      <c r="AS1001" s="100">
        <f>AVERAGE(AJ$6:AJ1001)</f>
        <v>6116.5662650602408</v>
      </c>
      <c r="AT1001" s="100">
        <f>AVERAGE(AN$6:AN1001)</f>
        <v>2130.9497991967874</v>
      </c>
      <c r="AU1001" s="100">
        <f>AVERAGE(AO$6:AO1001)</f>
        <v>3985.6164658634539</v>
      </c>
      <c r="AV1001" s="6"/>
      <c r="AX1001" s="103">
        <v>996</v>
      </c>
      <c r="AY1001" s="103">
        <v>4</v>
      </c>
      <c r="AZ1001" s="103">
        <v>4</v>
      </c>
      <c r="BA1001" s="103">
        <v>3</v>
      </c>
      <c r="BB1001" s="104">
        <v>28</v>
      </c>
      <c r="BC1001" s="103">
        <v>7</v>
      </c>
      <c r="BD1001" s="103">
        <v>10</v>
      </c>
      <c r="BE1001" s="104">
        <v>1600</v>
      </c>
      <c r="BF1001" s="103">
        <v>6</v>
      </c>
      <c r="BG1001" s="104">
        <v>400</v>
      </c>
      <c r="BH1001" s="104">
        <v>6800</v>
      </c>
      <c r="BI1001" s="104">
        <v>300</v>
      </c>
      <c r="BJ1001" s="104">
        <v>0</v>
      </c>
      <c r="BK1001" s="104">
        <v>408</v>
      </c>
      <c r="BL1001" s="104">
        <v>1608</v>
      </c>
      <c r="BM1001" s="104">
        <v>5192</v>
      </c>
      <c r="BN1001" s="105">
        <v>0.3</v>
      </c>
      <c r="BO1001" s="106" t="str">
        <v>No</v>
      </c>
      <c r="BQ1001" s="100">
        <f>AVERAGE(BH$6:BH1001)</f>
        <v>7490.5622489959842</v>
      </c>
      <c r="BR1001" s="100">
        <f>AVERAGE(BL$6:BL1001)</f>
        <v>2082.269076305221</v>
      </c>
      <c r="BS1001" s="100">
        <f>AVERAGE(BM$6:BM1001)</f>
        <v>5408.2931726907627</v>
      </c>
      <c r="BT1001" s="6"/>
      <c r="BU1001" s="103">
        <v>996</v>
      </c>
      <c r="BV1001" s="103">
        <v>5</v>
      </c>
      <c r="BW1001" s="103">
        <v>5</v>
      </c>
      <c r="BX1001" s="103">
        <v>5</v>
      </c>
      <c r="BY1001" s="104">
        <v>31</v>
      </c>
      <c r="BZ1001" s="103">
        <v>11</v>
      </c>
      <c r="CA1001" s="103">
        <v>16</v>
      </c>
      <c r="CB1001" s="104">
        <v>2000</v>
      </c>
      <c r="CC1001" s="103">
        <v>11</v>
      </c>
      <c r="CD1001" s="104">
        <v>500</v>
      </c>
      <c r="CE1001" s="104">
        <v>11300</v>
      </c>
      <c r="CF1001" s="104">
        <v>300</v>
      </c>
      <c r="CG1001" s="104">
        <v>0</v>
      </c>
      <c r="CH1001" s="104">
        <v>581</v>
      </c>
      <c r="CI1001" s="104">
        <v>2531</v>
      </c>
      <c r="CJ1001" s="104">
        <v>8769</v>
      </c>
      <c r="CK1001" s="105">
        <v>0.55000000000000004</v>
      </c>
      <c r="CL1001" s="106" t="s">
        <v>66</v>
      </c>
      <c r="CN1001" s="100">
        <f>AVERAGE(CE$6:CE1001)</f>
        <v>7539.3574297188752</v>
      </c>
      <c r="CO1001" s="100">
        <f>AVERAGE(CI$6:CI1001)</f>
        <v>2089.8875502008032</v>
      </c>
      <c r="CP1001" s="100">
        <f>AVERAGE(CJ$6:CJ1001)</f>
        <v>5449.469879518072</v>
      </c>
    </row>
    <row r="1002" spans="2:94" ht="16" x14ac:dyDescent="0.2">
      <c r="B1002" s="103">
        <v>997</v>
      </c>
      <c r="C1002" s="103">
        <v>0</v>
      </c>
      <c r="D1002" s="103">
        <v>3</v>
      </c>
      <c r="E1002" s="103">
        <v>2</v>
      </c>
      <c r="F1002" s="104">
        <v>50</v>
      </c>
      <c r="G1002" s="103">
        <v>6</v>
      </c>
      <c r="H1002" s="103">
        <v>8</v>
      </c>
      <c r="I1002" s="104">
        <v>0</v>
      </c>
      <c r="J1002" s="103">
        <v>8</v>
      </c>
      <c r="K1002" s="104">
        <v>450</v>
      </c>
      <c r="L1002" s="104">
        <v>4050</v>
      </c>
      <c r="M1002" s="104">
        <v>500</v>
      </c>
      <c r="N1002" s="104">
        <v>0</v>
      </c>
      <c r="O1002" s="104">
        <v>640</v>
      </c>
      <c r="P1002" s="104">
        <v>2340</v>
      </c>
      <c r="Q1002" s="104">
        <v>1710</v>
      </c>
      <c r="R1002" s="105">
        <v>0.4</v>
      </c>
      <c r="S1002" s="106" t="s">
        <v>66</v>
      </c>
      <c r="U1002" s="100">
        <f>AVERAGE(L$6:L1002)</f>
        <v>4223.9217652958878</v>
      </c>
      <c r="V1002" s="100">
        <f>AVERAGE(P$6:P1002)</f>
        <v>1892.579739217653</v>
      </c>
      <c r="W1002" s="100">
        <f>AVERAGE(Q$6:Q1002)</f>
        <v>2331.3420260782345</v>
      </c>
      <c r="X1002" s="6"/>
      <c r="Z1002" s="103">
        <v>997</v>
      </c>
      <c r="AA1002" s="103">
        <v>2</v>
      </c>
      <c r="AB1002" s="103">
        <v>3</v>
      </c>
      <c r="AC1002" s="103">
        <v>0</v>
      </c>
      <c r="AD1002" s="104">
        <v>66</v>
      </c>
      <c r="AE1002" s="103">
        <v>6</v>
      </c>
      <c r="AF1002" s="103">
        <v>6</v>
      </c>
      <c r="AG1002" s="104">
        <v>1200</v>
      </c>
      <c r="AH1002" s="103">
        <v>4</v>
      </c>
      <c r="AI1002" s="104">
        <v>450</v>
      </c>
      <c r="AJ1002" s="104">
        <v>4050</v>
      </c>
      <c r="AK1002" s="104">
        <v>500</v>
      </c>
      <c r="AL1002" s="104">
        <v>0</v>
      </c>
      <c r="AM1002" s="104">
        <v>504</v>
      </c>
      <c r="AN1002" s="104">
        <v>1604</v>
      </c>
      <c r="AO1002" s="104">
        <v>2446</v>
      </c>
      <c r="AP1002" s="105">
        <v>0.2</v>
      </c>
      <c r="AQ1002" s="106" t="s">
        <v>66</v>
      </c>
      <c r="AS1002" s="100">
        <f>AVERAGE(AJ$6:AJ1002)</f>
        <v>6114.4934804413242</v>
      </c>
      <c r="AT1002" s="100">
        <f>AVERAGE(AN$6:AN1002)</f>
        <v>2130.4212637913743</v>
      </c>
      <c r="AU1002" s="100">
        <f>AVERAGE(AO$6:AO1002)</f>
        <v>3984.07221664995</v>
      </c>
      <c r="AV1002" s="6"/>
      <c r="AX1002" s="103">
        <v>997</v>
      </c>
      <c r="AY1002" s="103">
        <v>5</v>
      </c>
      <c r="AZ1002" s="103">
        <v>4</v>
      </c>
      <c r="BA1002" s="103">
        <v>1</v>
      </c>
      <c r="BB1002" s="104">
        <v>75</v>
      </c>
      <c r="BC1002" s="103">
        <v>8</v>
      </c>
      <c r="BD1002" s="103">
        <v>9</v>
      </c>
      <c r="BE1002" s="104">
        <v>2000</v>
      </c>
      <c r="BF1002" s="103">
        <v>4</v>
      </c>
      <c r="BG1002" s="104">
        <v>400</v>
      </c>
      <c r="BH1002" s="104">
        <v>5600</v>
      </c>
      <c r="BI1002" s="104">
        <v>300</v>
      </c>
      <c r="BJ1002" s="104">
        <v>0</v>
      </c>
      <c r="BK1002" s="104">
        <v>540</v>
      </c>
      <c r="BL1002" s="104">
        <v>1440</v>
      </c>
      <c r="BM1002" s="104">
        <v>4160</v>
      </c>
      <c r="BN1002" s="105">
        <v>0.2</v>
      </c>
      <c r="BO1002" s="106" t="str">
        <v>No</v>
      </c>
      <c r="BQ1002" s="100">
        <f>AVERAGE(BH$6:BH1002)</f>
        <v>7488.6659979939823</v>
      </c>
      <c r="BR1002" s="100">
        <f>AVERAGE(BL$6:BL1002)</f>
        <v>2081.6248746238716</v>
      </c>
      <c r="BS1002" s="100">
        <f>AVERAGE(BM$6:BM1002)</f>
        <v>5407.0411233701107</v>
      </c>
      <c r="BT1002" s="6"/>
      <c r="BU1002" s="103">
        <v>997</v>
      </c>
      <c r="BV1002" s="103">
        <v>3</v>
      </c>
      <c r="BW1002" s="103">
        <v>1</v>
      </c>
      <c r="BX1002" s="103">
        <v>4</v>
      </c>
      <c r="BY1002" s="104">
        <v>53</v>
      </c>
      <c r="BZ1002" s="103">
        <v>5</v>
      </c>
      <c r="CA1002" s="103">
        <v>9</v>
      </c>
      <c r="CB1002" s="104">
        <v>1200</v>
      </c>
      <c r="CC1002" s="103">
        <v>6</v>
      </c>
      <c r="CD1002" s="104">
        <v>100</v>
      </c>
      <c r="CE1002" s="104">
        <v>6100</v>
      </c>
      <c r="CF1002" s="104">
        <v>300</v>
      </c>
      <c r="CG1002" s="104">
        <v>0</v>
      </c>
      <c r="CH1002" s="104">
        <v>558</v>
      </c>
      <c r="CI1002" s="104">
        <v>1758</v>
      </c>
      <c r="CJ1002" s="104">
        <v>4342</v>
      </c>
      <c r="CK1002" s="105">
        <v>0.3</v>
      </c>
      <c r="CL1002" s="106" t="s">
        <v>66</v>
      </c>
      <c r="CN1002" s="100">
        <f>AVERAGE(CE$6:CE1002)</f>
        <v>7537.9137412236714</v>
      </c>
      <c r="CO1002" s="100">
        <f>AVERAGE(CI$6:CI1002)</f>
        <v>2089.5546639919758</v>
      </c>
      <c r="CP1002" s="100">
        <f>AVERAGE(CJ$6:CJ1002)</f>
        <v>5448.3590772316948</v>
      </c>
    </row>
    <row r="1003" spans="2:94" ht="16" x14ac:dyDescent="0.2">
      <c r="B1003" s="103">
        <v>998</v>
      </c>
      <c r="C1003" s="103">
        <v>2</v>
      </c>
      <c r="D1003" s="103">
        <v>2</v>
      </c>
      <c r="E1003" s="103">
        <v>4</v>
      </c>
      <c r="F1003" s="104">
        <v>37</v>
      </c>
      <c r="G1003" s="103">
        <v>6</v>
      </c>
      <c r="H1003" s="103">
        <v>10</v>
      </c>
      <c r="I1003" s="104">
        <v>900</v>
      </c>
      <c r="J1003" s="103">
        <v>8</v>
      </c>
      <c r="K1003" s="104">
        <v>300</v>
      </c>
      <c r="L1003" s="104">
        <v>4800</v>
      </c>
      <c r="M1003" s="104">
        <v>500</v>
      </c>
      <c r="N1003" s="104">
        <v>0</v>
      </c>
      <c r="O1003" s="104">
        <v>536</v>
      </c>
      <c r="P1003" s="104">
        <v>2236</v>
      </c>
      <c r="Q1003" s="104">
        <v>2564</v>
      </c>
      <c r="R1003" s="105">
        <v>0.4</v>
      </c>
      <c r="S1003" s="106" t="s">
        <v>66</v>
      </c>
      <c r="U1003" s="100">
        <f>AVERAGE(L$6:L1003)</f>
        <v>4224.4989979959919</v>
      </c>
      <c r="V1003" s="100">
        <f>AVERAGE(P$6:P1003)</f>
        <v>1892.9238476953908</v>
      </c>
      <c r="W1003" s="100">
        <f>AVERAGE(Q$6:Q1003)</f>
        <v>2331.5751503006013</v>
      </c>
      <c r="X1003" s="6"/>
      <c r="Z1003" s="103">
        <v>998</v>
      </c>
      <c r="AA1003" s="103">
        <v>0</v>
      </c>
      <c r="AB1003" s="103">
        <v>3</v>
      </c>
      <c r="AC1003" s="103">
        <v>0</v>
      </c>
      <c r="AD1003" s="104">
        <v>58</v>
      </c>
      <c r="AE1003" s="103">
        <v>5</v>
      </c>
      <c r="AF1003" s="103">
        <v>5</v>
      </c>
      <c r="AG1003" s="104">
        <v>0</v>
      </c>
      <c r="AH1003" s="103">
        <v>5</v>
      </c>
      <c r="AI1003" s="104">
        <v>450</v>
      </c>
      <c r="AJ1003" s="104">
        <v>3450</v>
      </c>
      <c r="AK1003" s="104">
        <v>500</v>
      </c>
      <c r="AL1003" s="104">
        <v>0</v>
      </c>
      <c r="AM1003" s="104">
        <v>530</v>
      </c>
      <c r="AN1003" s="104">
        <v>1780</v>
      </c>
      <c r="AO1003" s="104">
        <v>1670</v>
      </c>
      <c r="AP1003" s="105">
        <v>0.25</v>
      </c>
      <c r="AQ1003" s="106" t="s">
        <v>66</v>
      </c>
      <c r="AS1003" s="100">
        <f>AVERAGE(AJ$6:AJ1003)</f>
        <v>6111.8236472945891</v>
      </c>
      <c r="AT1003" s="100">
        <f>AVERAGE(AN$6:AN1003)</f>
        <v>2130.0701402805612</v>
      </c>
      <c r="AU1003" s="100">
        <f>AVERAGE(AO$6:AO1003)</f>
        <v>3981.7535070140279</v>
      </c>
      <c r="AV1003" s="6"/>
      <c r="AX1003" s="103">
        <v>998</v>
      </c>
      <c r="AY1003" s="103">
        <v>4</v>
      </c>
      <c r="AZ1003" s="103">
        <v>5</v>
      </c>
      <c r="BA1003" s="103">
        <v>3</v>
      </c>
      <c r="BB1003" s="104">
        <v>69</v>
      </c>
      <c r="BC1003" s="103">
        <v>6</v>
      </c>
      <c r="BD1003" s="103">
        <v>9</v>
      </c>
      <c r="BE1003" s="104">
        <v>1600</v>
      </c>
      <c r="BF1003" s="103">
        <v>5</v>
      </c>
      <c r="BG1003" s="104">
        <v>500</v>
      </c>
      <c r="BH1003" s="104">
        <v>6100</v>
      </c>
      <c r="BI1003" s="104">
        <v>300</v>
      </c>
      <c r="BJ1003" s="104">
        <v>0</v>
      </c>
      <c r="BK1003" s="104">
        <v>585</v>
      </c>
      <c r="BL1003" s="104">
        <v>1635</v>
      </c>
      <c r="BM1003" s="104">
        <v>4465</v>
      </c>
      <c r="BN1003" s="105">
        <v>0.25</v>
      </c>
      <c r="BO1003" s="106" t="str">
        <v>No</v>
      </c>
      <c r="BQ1003" s="100">
        <f>AVERAGE(BH$6:BH1003)</f>
        <v>7487.2745490981961</v>
      </c>
      <c r="BR1003" s="100">
        <f>AVERAGE(BL$6:BL1003)</f>
        <v>2081.177354709419</v>
      </c>
      <c r="BS1003" s="100">
        <f>AVERAGE(BM$6:BM1003)</f>
        <v>5406.097194388778</v>
      </c>
      <c r="BT1003" s="6"/>
      <c r="BU1003" s="103">
        <v>998</v>
      </c>
      <c r="BV1003" s="103">
        <v>1</v>
      </c>
      <c r="BW1003" s="103">
        <v>4</v>
      </c>
      <c r="BX1003" s="103">
        <v>3</v>
      </c>
      <c r="BY1003" s="104">
        <v>50</v>
      </c>
      <c r="BZ1003" s="103">
        <v>10</v>
      </c>
      <c r="CA1003" s="103">
        <v>13</v>
      </c>
      <c r="CB1003" s="104">
        <v>400</v>
      </c>
      <c r="CC1003" s="103">
        <v>12</v>
      </c>
      <c r="CD1003" s="104">
        <v>400</v>
      </c>
      <c r="CE1003" s="104">
        <v>10400</v>
      </c>
      <c r="CF1003" s="104">
        <v>300</v>
      </c>
      <c r="CG1003" s="104">
        <v>0</v>
      </c>
      <c r="CH1003" s="104">
        <v>840</v>
      </c>
      <c r="CI1003" s="104">
        <v>2940</v>
      </c>
      <c r="CJ1003" s="104">
        <v>7460</v>
      </c>
      <c r="CK1003" s="105">
        <v>0.6</v>
      </c>
      <c r="CL1003" s="106" t="s">
        <v>66</v>
      </c>
      <c r="CN1003" s="100">
        <f>AVERAGE(CE$6:CE1003)</f>
        <v>7540.7815631262529</v>
      </c>
      <c r="CO1003" s="100">
        <f>AVERAGE(CI$6:CI1003)</f>
        <v>2090.4068136272545</v>
      </c>
      <c r="CP1003" s="100">
        <f>AVERAGE(CJ$6:CJ1003)</f>
        <v>5450.3747494989984</v>
      </c>
    </row>
    <row r="1004" spans="2:94" ht="16" x14ac:dyDescent="0.2">
      <c r="B1004" s="103">
        <v>999</v>
      </c>
      <c r="C1004" s="103">
        <v>2</v>
      </c>
      <c r="D1004" s="103">
        <v>3</v>
      </c>
      <c r="E1004" s="103">
        <v>2</v>
      </c>
      <c r="F1004" s="104">
        <v>58</v>
      </c>
      <c r="G1004" s="103">
        <v>7</v>
      </c>
      <c r="H1004" s="103">
        <v>9</v>
      </c>
      <c r="I1004" s="104">
        <v>900</v>
      </c>
      <c r="J1004" s="103">
        <v>7</v>
      </c>
      <c r="K1004" s="104">
        <v>450</v>
      </c>
      <c r="L1004" s="104">
        <v>4500</v>
      </c>
      <c r="M1004" s="104">
        <v>500</v>
      </c>
      <c r="N1004" s="104">
        <v>0</v>
      </c>
      <c r="O1004" s="104">
        <v>646</v>
      </c>
      <c r="P1004" s="104">
        <v>2196</v>
      </c>
      <c r="Q1004" s="104">
        <v>2304</v>
      </c>
      <c r="R1004" s="105">
        <v>0.35</v>
      </c>
      <c r="S1004" s="106" t="s">
        <v>66</v>
      </c>
      <c r="U1004" s="100">
        <f>AVERAGE(L$6:L1004)</f>
        <v>4224.7747747747744</v>
      </c>
      <c r="V1004" s="100">
        <f>AVERAGE(P$6:P1004)</f>
        <v>1893.2272272272273</v>
      </c>
      <c r="W1004" s="100">
        <f>AVERAGE(Q$6:Q1004)</f>
        <v>2331.5475475475478</v>
      </c>
      <c r="X1004" s="6"/>
      <c r="Z1004" s="103">
        <v>999</v>
      </c>
      <c r="AA1004" s="103">
        <v>3</v>
      </c>
      <c r="AB1004" s="103">
        <v>3</v>
      </c>
      <c r="AC1004" s="103">
        <v>2</v>
      </c>
      <c r="AD1004" s="104">
        <v>17</v>
      </c>
      <c r="AE1004" s="103">
        <v>7</v>
      </c>
      <c r="AF1004" s="103">
        <v>9</v>
      </c>
      <c r="AG1004" s="104">
        <v>1800</v>
      </c>
      <c r="AH1004" s="103">
        <v>6</v>
      </c>
      <c r="AI1004" s="104">
        <v>450</v>
      </c>
      <c r="AJ1004" s="104">
        <v>5850</v>
      </c>
      <c r="AK1004" s="104">
        <v>500</v>
      </c>
      <c r="AL1004" s="104">
        <v>0</v>
      </c>
      <c r="AM1004" s="104">
        <v>342</v>
      </c>
      <c r="AN1004" s="104">
        <v>1742</v>
      </c>
      <c r="AO1004" s="104">
        <v>4108</v>
      </c>
      <c r="AP1004" s="105">
        <v>0.3</v>
      </c>
      <c r="AQ1004" s="106" t="s">
        <v>66</v>
      </c>
      <c r="AS1004" s="100">
        <f>AVERAGE(AJ$6:AJ1004)</f>
        <v>6111.5615615615616</v>
      </c>
      <c r="AT1004" s="100">
        <f>AVERAGE(AN$6:AN1004)</f>
        <v>2129.6816816816818</v>
      </c>
      <c r="AU1004" s="100">
        <f>AVERAGE(AO$6:AO1004)</f>
        <v>3981.8798798798798</v>
      </c>
      <c r="AV1004" s="6"/>
      <c r="AX1004" s="103">
        <v>999</v>
      </c>
      <c r="AY1004" s="103">
        <v>1</v>
      </c>
      <c r="AZ1004" s="103">
        <v>3</v>
      </c>
      <c r="BA1004" s="103">
        <v>2</v>
      </c>
      <c r="BB1004" s="104">
        <v>60</v>
      </c>
      <c r="BC1004" s="103">
        <v>9</v>
      </c>
      <c r="BD1004" s="103">
        <v>11</v>
      </c>
      <c r="BE1004" s="104">
        <v>400</v>
      </c>
      <c r="BF1004" s="103">
        <v>10</v>
      </c>
      <c r="BG1004" s="104">
        <v>300</v>
      </c>
      <c r="BH1004" s="104">
        <v>8700</v>
      </c>
      <c r="BI1004" s="104">
        <v>300</v>
      </c>
      <c r="BJ1004" s="104">
        <v>0</v>
      </c>
      <c r="BK1004" s="104">
        <v>840</v>
      </c>
      <c r="BL1004" s="104">
        <v>2640</v>
      </c>
      <c r="BM1004" s="104">
        <v>6060</v>
      </c>
      <c r="BN1004" s="105">
        <v>0.5</v>
      </c>
      <c r="BO1004" s="106" t="str">
        <v>No</v>
      </c>
      <c r="BQ1004" s="100">
        <f>AVERAGE(BH$6:BH1004)</f>
        <v>7488.4884884884887</v>
      </c>
      <c r="BR1004" s="100">
        <f>AVERAGE(BL$6:BL1004)</f>
        <v>2081.7367367367369</v>
      </c>
      <c r="BS1004" s="100">
        <f>AVERAGE(BM$6:BM1004)</f>
        <v>5406.7517517517517</v>
      </c>
      <c r="BT1004" s="6"/>
      <c r="BU1004" s="103">
        <v>999</v>
      </c>
      <c r="BV1004" s="103">
        <v>5</v>
      </c>
      <c r="BW1004" s="103">
        <v>4</v>
      </c>
      <c r="BX1004" s="103">
        <v>4</v>
      </c>
      <c r="BY1004" s="104">
        <v>50</v>
      </c>
      <c r="BZ1004" s="103">
        <v>12</v>
      </c>
      <c r="CA1004" s="103">
        <v>16</v>
      </c>
      <c r="CB1004" s="104">
        <v>2000</v>
      </c>
      <c r="CC1004" s="103">
        <v>11</v>
      </c>
      <c r="CD1004" s="104">
        <v>400</v>
      </c>
      <c r="CE1004" s="104">
        <v>11200</v>
      </c>
      <c r="CF1004" s="104">
        <v>300</v>
      </c>
      <c r="CG1004" s="104">
        <v>0</v>
      </c>
      <c r="CH1004" s="104">
        <v>790</v>
      </c>
      <c r="CI1004" s="104">
        <v>2740</v>
      </c>
      <c r="CJ1004" s="104">
        <v>8460</v>
      </c>
      <c r="CK1004" s="105">
        <v>0.55000000000000004</v>
      </c>
      <c r="CL1004" s="106" t="s">
        <v>66</v>
      </c>
      <c r="CN1004" s="100">
        <f>AVERAGE(CE$6:CE1004)</f>
        <v>7544.4444444444443</v>
      </c>
      <c r="CO1004" s="100">
        <f>AVERAGE(CI$6:CI1004)</f>
        <v>2091.0570570570571</v>
      </c>
      <c r="CP1004" s="100">
        <f>AVERAGE(CJ$6:CJ1004)</f>
        <v>5453.3873873873872</v>
      </c>
    </row>
    <row r="1005" spans="2:94" ht="16" x14ac:dyDescent="0.2">
      <c r="B1005" s="103">
        <v>1000</v>
      </c>
      <c r="C1005" s="103">
        <v>2</v>
      </c>
      <c r="D1005" s="103">
        <v>3</v>
      </c>
      <c r="E1005" s="103">
        <v>1</v>
      </c>
      <c r="F1005" s="104">
        <v>58</v>
      </c>
      <c r="G1005" s="103">
        <v>6</v>
      </c>
      <c r="H1005" s="103">
        <v>7</v>
      </c>
      <c r="I1005" s="104">
        <v>900</v>
      </c>
      <c r="J1005" s="103">
        <v>5</v>
      </c>
      <c r="K1005" s="104">
        <v>450</v>
      </c>
      <c r="L1005" s="104">
        <v>3600</v>
      </c>
      <c r="M1005" s="104">
        <v>500</v>
      </c>
      <c r="N1005" s="104">
        <v>0</v>
      </c>
      <c r="O1005" s="104">
        <v>530</v>
      </c>
      <c r="P1005" s="104">
        <v>1780</v>
      </c>
      <c r="Q1005" s="104">
        <v>1820</v>
      </c>
      <c r="R1005" s="105">
        <v>0.25</v>
      </c>
      <c r="S1005" s="106" t="s">
        <v>66</v>
      </c>
      <c r="U1005" s="100">
        <f>AVERAGE(L$6:L1005)</f>
        <v>4224.1499999999996</v>
      </c>
      <c r="V1005" s="100">
        <f>AVERAGE(P$6:P1005)</f>
        <v>1893.114</v>
      </c>
      <c r="W1005" s="100">
        <f>AVERAGE(Q$6:Q1005)</f>
        <v>2331.0360000000001</v>
      </c>
      <c r="X1005" s="6"/>
      <c r="Z1005" s="103">
        <v>1000</v>
      </c>
      <c r="AA1005" s="103">
        <v>0</v>
      </c>
      <c r="AB1005" s="103">
        <v>3</v>
      </c>
      <c r="AC1005" s="103">
        <v>1</v>
      </c>
      <c r="AD1005" s="104">
        <v>43</v>
      </c>
      <c r="AE1005" s="103">
        <v>6</v>
      </c>
      <c r="AF1005" s="103">
        <v>7</v>
      </c>
      <c r="AG1005" s="104">
        <v>0</v>
      </c>
      <c r="AH1005" s="103">
        <v>7</v>
      </c>
      <c r="AI1005" s="104">
        <v>450</v>
      </c>
      <c r="AJ1005" s="104">
        <v>4650</v>
      </c>
      <c r="AK1005" s="104">
        <v>500</v>
      </c>
      <c r="AL1005" s="104">
        <v>0</v>
      </c>
      <c r="AM1005" s="104">
        <v>541</v>
      </c>
      <c r="AN1005" s="104">
        <v>2091</v>
      </c>
      <c r="AO1005" s="104">
        <v>2559</v>
      </c>
      <c r="AP1005" s="105">
        <v>0.35</v>
      </c>
      <c r="AQ1005" s="106" t="s">
        <v>66</v>
      </c>
      <c r="AS1005" s="100">
        <f>AVERAGE(AJ$6:AJ1005)</f>
        <v>6110.1</v>
      </c>
      <c r="AT1005" s="100">
        <f>AVERAGE(AN$6:AN1005)</f>
        <v>2129.643</v>
      </c>
      <c r="AU1005" s="100">
        <f>AVERAGE(AO$6:AO1005)</f>
        <v>3980.4569999999999</v>
      </c>
      <c r="AV1005" s="6"/>
      <c r="AX1005" s="103">
        <v>1000</v>
      </c>
      <c r="AY1005" s="103">
        <v>3</v>
      </c>
      <c r="AZ1005" s="103">
        <v>3</v>
      </c>
      <c r="BA1005" s="103">
        <v>3</v>
      </c>
      <c r="BB1005" s="104">
        <v>33</v>
      </c>
      <c r="BC1005" s="103">
        <v>10</v>
      </c>
      <c r="BD1005" s="103">
        <v>13</v>
      </c>
      <c r="BE1005" s="104">
        <v>1200</v>
      </c>
      <c r="BF1005" s="103">
        <v>10</v>
      </c>
      <c r="BG1005" s="104">
        <v>300</v>
      </c>
      <c r="BH1005" s="104">
        <v>9500</v>
      </c>
      <c r="BI1005" s="104">
        <v>300</v>
      </c>
      <c r="BJ1005" s="104">
        <v>0</v>
      </c>
      <c r="BK1005" s="104">
        <v>570</v>
      </c>
      <c r="BL1005" s="104">
        <v>2370</v>
      </c>
      <c r="BM1005" s="104">
        <v>7130</v>
      </c>
      <c r="BN1005" s="105">
        <v>0.5</v>
      </c>
      <c r="BO1005" s="106" t="str">
        <v>No</v>
      </c>
      <c r="BQ1005" s="100">
        <f>AVERAGE(BH$6:BH1005)</f>
        <v>7490.5</v>
      </c>
      <c r="BR1005" s="100">
        <f>AVERAGE(BL$6:BL1005)</f>
        <v>2082.0250000000001</v>
      </c>
      <c r="BS1005" s="100">
        <f>AVERAGE(BM$6:BM1005)</f>
        <v>5408.4750000000004</v>
      </c>
      <c r="BT1005" s="6"/>
      <c r="BU1005" s="103">
        <v>1000</v>
      </c>
      <c r="BV1005" s="103">
        <v>3</v>
      </c>
      <c r="BW1005" s="103">
        <v>3</v>
      </c>
      <c r="BX1005" s="103">
        <v>2</v>
      </c>
      <c r="BY1005" s="104">
        <v>55</v>
      </c>
      <c r="BZ1005" s="103">
        <v>7</v>
      </c>
      <c r="CA1005" s="103">
        <v>9</v>
      </c>
      <c r="CB1005" s="104">
        <v>1200</v>
      </c>
      <c r="CC1005" s="103">
        <v>6</v>
      </c>
      <c r="CD1005" s="104">
        <v>300</v>
      </c>
      <c r="CE1005" s="104">
        <v>6300</v>
      </c>
      <c r="CF1005" s="104">
        <v>300</v>
      </c>
      <c r="CG1005" s="104">
        <v>0</v>
      </c>
      <c r="CH1005" s="104">
        <v>570</v>
      </c>
      <c r="CI1005" s="104">
        <v>1770</v>
      </c>
      <c r="CJ1005" s="104">
        <v>4530</v>
      </c>
      <c r="CK1005" s="105">
        <v>0.3</v>
      </c>
      <c r="CL1005" s="106" t="s">
        <v>66</v>
      </c>
      <c r="CN1005" s="100">
        <f>AVERAGE(CE$6:CE1005)</f>
        <v>7543.2</v>
      </c>
      <c r="CO1005" s="100">
        <f>AVERAGE(CI$6:CI1005)</f>
        <v>2090.7359999999999</v>
      </c>
      <c r="CP1005" s="100">
        <f>AVERAGE(CJ$6:CJ1005)</f>
        <v>5452.4639999999999</v>
      </c>
    </row>
    <row r="1006" spans="2:94" x14ac:dyDescent="0.2">
      <c r="B1006" t="s">
        <v>133</v>
      </c>
      <c r="C1006">
        <f>MIN(C6:C1005)</f>
        <v>0</v>
      </c>
      <c r="D1006">
        <f t="shared" ref="D1006:R1006" si="0">MIN(D6:D1005)</f>
        <v>0</v>
      </c>
      <c r="E1006">
        <f t="shared" si="0"/>
        <v>0</v>
      </c>
      <c r="F1006">
        <f t="shared" si="0"/>
        <v>0</v>
      </c>
      <c r="G1006">
        <f t="shared" si="0"/>
        <v>2</v>
      </c>
      <c r="H1006">
        <f t="shared" si="0"/>
        <v>4</v>
      </c>
      <c r="I1006">
        <f t="shared" si="0"/>
        <v>0</v>
      </c>
      <c r="J1006">
        <f t="shared" si="0"/>
        <v>-1</v>
      </c>
      <c r="K1006">
        <f t="shared" si="0"/>
        <v>0</v>
      </c>
      <c r="L1006">
        <f t="shared" si="0"/>
        <v>1950</v>
      </c>
      <c r="M1006">
        <f t="shared" si="0"/>
        <v>500</v>
      </c>
      <c r="N1006">
        <f t="shared" si="0"/>
        <v>0</v>
      </c>
      <c r="O1006">
        <f t="shared" si="0"/>
        <v>219</v>
      </c>
      <c r="P1006">
        <f t="shared" si="0"/>
        <v>569</v>
      </c>
      <c r="Q1006">
        <f t="shared" si="0"/>
        <v>552</v>
      </c>
      <c r="R1006">
        <f t="shared" si="0"/>
        <v>-0.05</v>
      </c>
      <c r="Z1006" t="s">
        <v>133</v>
      </c>
      <c r="AA1006">
        <f>MIN(AA6:AA1005)</f>
        <v>0</v>
      </c>
      <c r="AB1006">
        <f t="shared" ref="AB1006" si="1">MIN(AB6:AB1005)</f>
        <v>0</v>
      </c>
      <c r="AC1006">
        <f t="shared" ref="AC1006" si="2">MIN(AC6:AC1005)</f>
        <v>0</v>
      </c>
      <c r="AD1006">
        <f t="shared" ref="AD1006" si="3">MIN(AD6:AD1005)</f>
        <v>2</v>
      </c>
      <c r="AE1006">
        <f t="shared" ref="AE1006" si="4">MIN(AE6:AE1005)</f>
        <v>2</v>
      </c>
      <c r="AF1006">
        <f t="shared" ref="AF1006" si="5">MIN(AF6:AF1005)</f>
        <v>3</v>
      </c>
      <c r="AG1006">
        <f t="shared" ref="AG1006" si="6">MIN(AG6:AG1005)</f>
        <v>0</v>
      </c>
      <c r="AH1006">
        <f t="shared" ref="AH1006" si="7">MIN(AH6:AH1005)</f>
        <v>-1</v>
      </c>
      <c r="AI1006">
        <f t="shared" ref="AI1006" si="8">MIN(AI6:AI1005)</f>
        <v>0</v>
      </c>
      <c r="AJ1006">
        <f t="shared" ref="AJ1006" si="9">MIN(AJ6:AJ1005)</f>
        <v>2250</v>
      </c>
      <c r="AK1006">
        <f t="shared" ref="AK1006" si="10">MIN(AK6:AK1005)</f>
        <v>500</v>
      </c>
      <c r="AL1006">
        <f t="shared" ref="AL1006" si="11">MIN(AL6:AL1005)</f>
        <v>0</v>
      </c>
      <c r="AM1006">
        <f t="shared" ref="AM1006" si="12">MIN(AM6:AM1005)</f>
        <v>204</v>
      </c>
      <c r="AN1006">
        <f t="shared" ref="AN1006" si="13">MIN(AN6:AN1005)</f>
        <v>554</v>
      </c>
      <c r="AO1006">
        <f t="shared" ref="AO1006" si="14">MIN(AO6:AO1005)</f>
        <v>952</v>
      </c>
      <c r="AP1006">
        <f t="shared" ref="AP1006" si="15">MIN(AP6:AP1005)</f>
        <v>-0.05</v>
      </c>
      <c r="AX1006" t="s">
        <v>133</v>
      </c>
      <c r="AY1006">
        <f>MIN(AY6:AY1005)</f>
        <v>0</v>
      </c>
      <c r="AZ1006">
        <f t="shared" ref="AZ1006" si="16">MIN(AZ6:AZ1005)</f>
        <v>0</v>
      </c>
      <c r="BA1006">
        <f t="shared" ref="BA1006" si="17">MIN(BA6:BA1005)</f>
        <v>0</v>
      </c>
      <c r="BB1006">
        <f t="shared" ref="BB1006" si="18">MIN(BB6:BB1005)</f>
        <v>3</v>
      </c>
      <c r="BC1006">
        <f t="shared" ref="BC1006" si="19">MIN(BC6:BC1005)</f>
        <v>3</v>
      </c>
      <c r="BD1006">
        <f t="shared" ref="BD1006" si="20">MIN(BD6:BD1005)</f>
        <v>3</v>
      </c>
      <c r="BE1006">
        <f t="shared" ref="BE1006" si="21">MIN(BE6:BE1005)</f>
        <v>0</v>
      </c>
      <c r="BF1006">
        <f t="shared" ref="BF1006" si="22">MIN(BF6:BF1005)</f>
        <v>-1</v>
      </c>
      <c r="BG1006">
        <f t="shared" ref="BG1006" si="23">MIN(BG6:BG1005)</f>
        <v>0</v>
      </c>
      <c r="BH1006">
        <f t="shared" ref="BH1006" si="24">MIN(BH6:BH1005)</f>
        <v>1400</v>
      </c>
      <c r="BI1006">
        <f t="shared" ref="BI1006" si="25">MIN(BI6:BI1005)</f>
        <v>300</v>
      </c>
      <c r="BJ1006">
        <f t="shared" ref="BJ1006" si="26">MIN(BJ6:BJ1005)</f>
        <v>0</v>
      </c>
      <c r="BK1006">
        <f t="shared" ref="BK1006" si="27">MIN(BK6:BK1005)</f>
        <v>180</v>
      </c>
      <c r="BL1006">
        <f t="shared" ref="BL1006" si="28">MIN(BL6:BL1005)</f>
        <v>330</v>
      </c>
      <c r="BM1006">
        <f t="shared" ref="BM1006" si="29">MIN(BM6:BM1005)</f>
        <v>1070</v>
      </c>
      <c r="BN1006">
        <f t="shared" ref="BN1006" si="30">MIN(BN6:BN1005)</f>
        <v>-0.05</v>
      </c>
      <c r="BU1006" t="s">
        <v>133</v>
      </c>
      <c r="BV1006">
        <f>MIN(BV6:BV1005)</f>
        <v>0</v>
      </c>
      <c r="BW1006">
        <f t="shared" ref="BW1006" si="31">MIN(BW6:BW1005)</f>
        <v>0</v>
      </c>
      <c r="BX1006">
        <f t="shared" ref="BX1006" si="32">MIN(BX6:BX1005)</f>
        <v>0</v>
      </c>
      <c r="BY1006">
        <f t="shared" ref="BY1006" si="33">MIN(BY6:BY1005)</f>
        <v>1</v>
      </c>
      <c r="BZ1006">
        <f t="shared" ref="BZ1006" si="34">MIN(BZ6:BZ1005)</f>
        <v>1</v>
      </c>
      <c r="CA1006">
        <f t="shared" ref="CA1006" si="35">MIN(CA6:CA1005)</f>
        <v>2</v>
      </c>
      <c r="CB1006">
        <f t="shared" ref="CB1006" si="36">MIN(CB6:CB1005)</f>
        <v>0</v>
      </c>
      <c r="CC1006">
        <f t="shared" ref="CC1006" si="37">MIN(CC6:CC1005)</f>
        <v>-1</v>
      </c>
      <c r="CD1006">
        <f t="shared" ref="CD1006" si="38">MIN(CD6:CD1005)</f>
        <v>0</v>
      </c>
      <c r="CE1006">
        <f t="shared" ref="CE1006" si="39">MIN(CE6:CE1005)</f>
        <v>700</v>
      </c>
      <c r="CF1006">
        <f t="shared" ref="CF1006" si="40">MIN(CF6:CF1005)</f>
        <v>300</v>
      </c>
      <c r="CG1006">
        <f t="shared" ref="CG1006" si="41">MIN(CG6:CG1005)</f>
        <v>0</v>
      </c>
      <c r="CH1006">
        <f t="shared" ref="CH1006" si="42">MIN(CH6:CH1005)</f>
        <v>201</v>
      </c>
      <c r="CI1006">
        <f t="shared" ref="CI1006" si="43">MIN(CI6:CI1005)</f>
        <v>351</v>
      </c>
      <c r="CJ1006">
        <f t="shared" ref="CJ1006" si="44">MIN(CJ6:CJ1005)</f>
        <v>349</v>
      </c>
      <c r="CK1006">
        <f t="shared" ref="CK1006" si="45">MIN(CK6:CK1005)</f>
        <v>-0.05</v>
      </c>
    </row>
    <row r="1007" spans="2:94" x14ac:dyDescent="0.2">
      <c r="B1007" t="s">
        <v>134</v>
      </c>
      <c r="C1007">
        <f>MAX(C6:C1005)</f>
        <v>5</v>
      </c>
      <c r="D1007">
        <f t="shared" ref="D1007:R1007" si="46">MAX(D6:D1005)</f>
        <v>7</v>
      </c>
      <c r="E1007">
        <f t="shared" si="46"/>
        <v>5</v>
      </c>
      <c r="F1007">
        <f t="shared" si="46"/>
        <v>118</v>
      </c>
      <c r="G1007">
        <f t="shared" si="46"/>
        <v>10</v>
      </c>
      <c r="H1007">
        <f t="shared" si="46"/>
        <v>14</v>
      </c>
      <c r="I1007">
        <f t="shared" si="46"/>
        <v>2250</v>
      </c>
      <c r="J1007">
        <f t="shared" si="46"/>
        <v>12</v>
      </c>
      <c r="K1007">
        <f t="shared" si="46"/>
        <v>1050</v>
      </c>
      <c r="L1007">
        <f t="shared" si="46"/>
        <v>6900</v>
      </c>
      <c r="M1007">
        <f t="shared" si="46"/>
        <v>500</v>
      </c>
      <c r="N1007">
        <f t="shared" si="46"/>
        <v>0</v>
      </c>
      <c r="O1007">
        <f t="shared" si="46"/>
        <v>1054</v>
      </c>
      <c r="P1007">
        <f t="shared" si="46"/>
        <v>3236</v>
      </c>
      <c r="Q1007">
        <f t="shared" si="46"/>
        <v>4378</v>
      </c>
      <c r="R1007">
        <f t="shared" si="46"/>
        <v>0.6</v>
      </c>
      <c r="V1007" s="101"/>
      <c r="Z1007" t="s">
        <v>134</v>
      </c>
      <c r="AA1007">
        <f>MAX(AA6:AA1005)</f>
        <v>5</v>
      </c>
      <c r="AB1007">
        <f t="shared" ref="AB1007:AP1007" si="47">MAX(AB6:AB1005)</f>
        <v>6</v>
      </c>
      <c r="AC1007">
        <f t="shared" si="47"/>
        <v>5</v>
      </c>
      <c r="AD1007">
        <f t="shared" si="47"/>
        <v>103</v>
      </c>
      <c r="AE1007">
        <f t="shared" si="47"/>
        <v>12</v>
      </c>
      <c r="AF1007">
        <f t="shared" si="47"/>
        <v>16</v>
      </c>
      <c r="AG1007">
        <f t="shared" si="47"/>
        <v>3000</v>
      </c>
      <c r="AH1007">
        <f t="shared" si="47"/>
        <v>15</v>
      </c>
      <c r="AI1007">
        <f t="shared" si="47"/>
        <v>900</v>
      </c>
      <c r="AJ1007">
        <f t="shared" si="47"/>
        <v>9750</v>
      </c>
      <c r="AK1007">
        <f t="shared" si="47"/>
        <v>500</v>
      </c>
      <c r="AL1007">
        <f t="shared" si="47"/>
        <v>0</v>
      </c>
      <c r="AM1007">
        <f t="shared" si="47"/>
        <v>1284</v>
      </c>
      <c r="AN1007">
        <f t="shared" si="47"/>
        <v>3708</v>
      </c>
      <c r="AO1007">
        <f t="shared" si="47"/>
        <v>6436</v>
      </c>
      <c r="AP1007">
        <f t="shared" si="47"/>
        <v>0.75</v>
      </c>
      <c r="AT1007" s="101"/>
      <c r="AX1007" t="s">
        <v>134</v>
      </c>
      <c r="AY1007">
        <f>MAX(AY6:AY1005)</f>
        <v>5</v>
      </c>
      <c r="AZ1007">
        <f t="shared" ref="AZ1007:BN1007" si="48">MAX(AZ6:AZ1005)</f>
        <v>6</v>
      </c>
      <c r="BA1007">
        <f t="shared" si="48"/>
        <v>5</v>
      </c>
      <c r="BB1007">
        <f t="shared" si="48"/>
        <v>108</v>
      </c>
      <c r="BC1007">
        <f t="shared" si="48"/>
        <v>13</v>
      </c>
      <c r="BD1007">
        <f t="shared" si="48"/>
        <v>17</v>
      </c>
      <c r="BE1007">
        <f t="shared" si="48"/>
        <v>2000</v>
      </c>
      <c r="BF1007">
        <f t="shared" si="48"/>
        <v>16</v>
      </c>
      <c r="BG1007">
        <f t="shared" si="48"/>
        <v>600</v>
      </c>
      <c r="BH1007">
        <f t="shared" si="48"/>
        <v>13500</v>
      </c>
      <c r="BI1007">
        <f t="shared" si="48"/>
        <v>300</v>
      </c>
      <c r="BJ1007">
        <f t="shared" si="48"/>
        <v>0</v>
      </c>
      <c r="BK1007">
        <f t="shared" si="48"/>
        <v>1320</v>
      </c>
      <c r="BL1007">
        <f t="shared" si="48"/>
        <v>3836</v>
      </c>
      <c r="BM1007">
        <f t="shared" si="48"/>
        <v>9888</v>
      </c>
      <c r="BN1007">
        <f t="shared" si="48"/>
        <v>0.8</v>
      </c>
      <c r="BR1007" s="101"/>
      <c r="BU1007" t="s">
        <v>134</v>
      </c>
      <c r="BV1007">
        <f>MAX(BV6:BV1005)</f>
        <v>5</v>
      </c>
      <c r="BW1007">
        <f t="shared" ref="BW1007:CK1007" si="49">MAX(BW6:BW1005)</f>
        <v>7</v>
      </c>
      <c r="BX1007">
        <f t="shared" si="49"/>
        <v>5</v>
      </c>
      <c r="BY1007">
        <f t="shared" si="49"/>
        <v>104</v>
      </c>
      <c r="BZ1007">
        <f t="shared" si="49"/>
        <v>14</v>
      </c>
      <c r="CA1007">
        <f t="shared" si="49"/>
        <v>17</v>
      </c>
      <c r="CB1007">
        <f t="shared" si="49"/>
        <v>2000</v>
      </c>
      <c r="CC1007">
        <f t="shared" si="49"/>
        <v>16</v>
      </c>
      <c r="CD1007">
        <f t="shared" si="49"/>
        <v>700</v>
      </c>
      <c r="CE1007">
        <f t="shared" si="49"/>
        <v>13200</v>
      </c>
      <c r="CF1007">
        <f t="shared" si="49"/>
        <v>300</v>
      </c>
      <c r="CG1007">
        <f t="shared" si="49"/>
        <v>0</v>
      </c>
      <c r="CH1007">
        <f t="shared" si="49"/>
        <v>1332</v>
      </c>
      <c r="CI1007">
        <f t="shared" si="49"/>
        <v>3606</v>
      </c>
      <c r="CJ1007">
        <f t="shared" si="49"/>
        <v>9620</v>
      </c>
      <c r="CK1007">
        <f t="shared" si="49"/>
        <v>0.8</v>
      </c>
      <c r="CO1007" s="101"/>
    </row>
    <row r="1008" spans="2:94" x14ac:dyDescent="0.2">
      <c r="B1008" t="s">
        <v>135</v>
      </c>
      <c r="C1008">
        <f>AVERAGE(C6:C1005)</f>
        <v>2.6349999999999998</v>
      </c>
      <c r="D1008">
        <f t="shared" ref="D1008:R1008" si="50">AVERAGE(D6:D1005)</f>
        <v>3</v>
      </c>
      <c r="E1008">
        <f t="shared" si="50"/>
        <v>2.375</v>
      </c>
      <c r="F1008">
        <f t="shared" si="50"/>
        <v>50.344999999999999</v>
      </c>
      <c r="G1008">
        <f t="shared" si="50"/>
        <v>6.0119999999999996</v>
      </c>
      <c r="H1008">
        <f t="shared" si="50"/>
        <v>8.3870000000000005</v>
      </c>
      <c r="I1008">
        <f t="shared" si="50"/>
        <v>1185.75</v>
      </c>
      <c r="J1008">
        <f t="shared" si="50"/>
        <v>5.7519999999999998</v>
      </c>
      <c r="K1008">
        <f t="shared" si="50"/>
        <v>450</v>
      </c>
      <c r="L1008">
        <f t="shared" si="50"/>
        <v>4224.1499999999996</v>
      </c>
      <c r="M1008">
        <f t="shared" si="50"/>
        <v>500</v>
      </c>
      <c r="N1008">
        <f t="shared" si="50"/>
        <v>0</v>
      </c>
      <c r="O1008">
        <f t="shared" si="50"/>
        <v>530.31399999999996</v>
      </c>
      <c r="P1008">
        <f t="shared" si="50"/>
        <v>1893.114</v>
      </c>
      <c r="Q1008">
        <f t="shared" si="50"/>
        <v>2331.0360000000001</v>
      </c>
      <c r="R1008">
        <f t="shared" si="50"/>
        <v>0.28759999999999974</v>
      </c>
      <c r="Z1008" t="s">
        <v>135</v>
      </c>
      <c r="AA1008">
        <f>AVERAGE(AA6:AA1005)</f>
        <v>2.4990000000000001</v>
      </c>
      <c r="AB1008">
        <f t="shared" ref="AB1008:AP1008" si="51">AVERAGE(AB6:AB1005)</f>
        <v>2.9620000000000002</v>
      </c>
      <c r="AC1008">
        <f t="shared" si="51"/>
        <v>2.4369999999999998</v>
      </c>
      <c r="AD1008">
        <f t="shared" si="51"/>
        <v>50.082000000000001</v>
      </c>
      <c r="AE1008">
        <f t="shared" si="51"/>
        <v>7.0060000000000002</v>
      </c>
      <c r="AF1008">
        <f t="shared" si="51"/>
        <v>9.4429999999999996</v>
      </c>
      <c r="AG1008">
        <f t="shared" si="51"/>
        <v>1499.4</v>
      </c>
      <c r="AH1008">
        <f t="shared" si="51"/>
        <v>6.944</v>
      </c>
      <c r="AI1008">
        <f t="shared" si="51"/>
        <v>444.3</v>
      </c>
      <c r="AJ1008">
        <f t="shared" si="51"/>
        <v>6110.1</v>
      </c>
      <c r="AK1008">
        <f t="shared" si="51"/>
        <v>500</v>
      </c>
      <c r="AL1008">
        <f t="shared" si="51"/>
        <v>0</v>
      </c>
      <c r="AM1008">
        <f t="shared" si="51"/>
        <v>588.04300000000001</v>
      </c>
      <c r="AN1008">
        <f t="shared" si="51"/>
        <v>2129.643</v>
      </c>
      <c r="AO1008">
        <f t="shared" si="51"/>
        <v>3980.4569999999999</v>
      </c>
      <c r="AP1008">
        <f t="shared" si="51"/>
        <v>0.34720000000000001</v>
      </c>
      <c r="AX1008" t="s">
        <v>135</v>
      </c>
      <c r="AY1008">
        <f>AVERAGE(AY6:AY1005)</f>
        <v>2.536</v>
      </c>
      <c r="AZ1008">
        <f t="shared" ref="AZ1008:BN1008" si="52">AVERAGE(AZ6:AZ1005)</f>
        <v>3.0169999999999999</v>
      </c>
      <c r="BA1008">
        <f t="shared" si="52"/>
        <v>2.3690000000000002</v>
      </c>
      <c r="BB1008">
        <f t="shared" si="52"/>
        <v>50.284999999999997</v>
      </c>
      <c r="BC1008">
        <f t="shared" si="52"/>
        <v>7.8849999999999998</v>
      </c>
      <c r="BD1008">
        <f t="shared" si="52"/>
        <v>10.254</v>
      </c>
      <c r="BE1008">
        <f t="shared" si="52"/>
        <v>1014.4</v>
      </c>
      <c r="BF1008">
        <f t="shared" si="52"/>
        <v>7.718</v>
      </c>
      <c r="BG1008">
        <f t="shared" si="52"/>
        <v>301.7</v>
      </c>
      <c r="BH1008">
        <f t="shared" si="52"/>
        <v>7490.5</v>
      </c>
      <c r="BI1008">
        <f t="shared" si="52"/>
        <v>300</v>
      </c>
      <c r="BJ1008">
        <f t="shared" si="52"/>
        <v>0</v>
      </c>
      <c r="BK1008">
        <f t="shared" si="52"/>
        <v>624.32500000000005</v>
      </c>
      <c r="BL1008">
        <f t="shared" si="52"/>
        <v>2082.0250000000001</v>
      </c>
      <c r="BM1008">
        <f t="shared" si="52"/>
        <v>5408.4750000000004</v>
      </c>
      <c r="BN1008">
        <f t="shared" si="52"/>
        <v>0.38590000000000058</v>
      </c>
      <c r="BU1008" t="s">
        <v>135</v>
      </c>
      <c r="BV1008">
        <f>AVERAGE(BV6:BV1005)</f>
        <v>2.585</v>
      </c>
      <c r="BW1008">
        <f t="shared" ref="BW1008:CK1008" si="53">AVERAGE(BW6:BW1005)</f>
        <v>3.02</v>
      </c>
      <c r="BX1008">
        <f t="shared" si="53"/>
        <v>2.4089999999999998</v>
      </c>
      <c r="BY1008">
        <f t="shared" si="53"/>
        <v>49.856000000000002</v>
      </c>
      <c r="BZ1008">
        <f t="shared" si="53"/>
        <v>7.9349999999999996</v>
      </c>
      <c r="CA1008">
        <f t="shared" si="53"/>
        <v>10.343999999999999</v>
      </c>
      <c r="CB1008">
        <f t="shared" si="53"/>
        <v>1034</v>
      </c>
      <c r="CC1008">
        <f t="shared" si="53"/>
        <v>7.7590000000000003</v>
      </c>
      <c r="CD1008">
        <f t="shared" si="53"/>
        <v>302</v>
      </c>
      <c r="CE1008">
        <f t="shared" si="53"/>
        <v>7543.2</v>
      </c>
      <c r="CF1008">
        <f t="shared" si="53"/>
        <v>300</v>
      </c>
      <c r="CG1008">
        <f t="shared" si="53"/>
        <v>0</v>
      </c>
      <c r="CH1008">
        <f t="shared" si="53"/>
        <v>626.88599999999997</v>
      </c>
      <c r="CI1008">
        <f t="shared" si="53"/>
        <v>2090.7359999999999</v>
      </c>
      <c r="CJ1008">
        <f t="shared" si="53"/>
        <v>5452.4639999999999</v>
      </c>
      <c r="CK1008">
        <f t="shared" si="53"/>
        <v>0.38794999999999991</v>
      </c>
    </row>
  </sheetData>
  <mergeCells count="4">
    <mergeCell ref="CN2:CP3"/>
    <mergeCell ref="U2:W3"/>
    <mergeCell ref="AS2:AU3"/>
    <mergeCell ref="BQ2:BS3"/>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5E3EB-8269-4F04-9D35-9E62DDD5D5AF}">
  <dimension ref="C3:I28"/>
  <sheetViews>
    <sheetView tabSelected="1" workbookViewId="0">
      <selection activeCell="L3" sqref="L3"/>
    </sheetView>
  </sheetViews>
  <sheetFormatPr baseColWidth="10" defaultColWidth="8.83203125" defaultRowHeight="15" x14ac:dyDescent="0.2"/>
  <cols>
    <col min="3" max="3" width="20.1640625" customWidth="1"/>
    <col min="4" max="4" width="17.83203125" customWidth="1"/>
    <col min="5" max="5" width="18" customWidth="1"/>
    <col min="6" max="6" width="16" customWidth="1"/>
    <col min="7" max="7" width="38.5" customWidth="1"/>
  </cols>
  <sheetData>
    <row r="3" spans="3:9" ht="21" x14ac:dyDescent="0.2">
      <c r="C3" s="141" t="s">
        <v>139</v>
      </c>
      <c r="G3" s="17"/>
      <c r="I3" s="142"/>
    </row>
    <row r="4" spans="3:9" ht="16" x14ac:dyDescent="0.2">
      <c r="C4" s="143"/>
      <c r="G4" s="17"/>
      <c r="I4" s="17"/>
    </row>
    <row r="5" spans="3:9" ht="16" x14ac:dyDescent="0.2">
      <c r="C5" s="91"/>
      <c r="G5" s="17"/>
      <c r="I5" s="17"/>
    </row>
    <row r="6" spans="3:9" x14ac:dyDescent="0.2">
      <c r="G6" s="17"/>
      <c r="H6" s="17"/>
      <c r="I6" s="17"/>
    </row>
    <row r="7" spans="3:9" ht="16" x14ac:dyDescent="0.2">
      <c r="E7" s="22"/>
    </row>
    <row r="8" spans="3:9" ht="15" customHeight="1" x14ac:dyDescent="0.2">
      <c r="D8" s="180" t="s">
        <v>151</v>
      </c>
      <c r="E8" s="180"/>
    </row>
    <row r="9" spans="3:9" ht="15" customHeight="1" x14ac:dyDescent="0.2">
      <c r="D9" s="180"/>
      <c r="E9" s="180"/>
    </row>
    <row r="10" spans="3:9" ht="52" thickBot="1" x14ac:dyDescent="0.25">
      <c r="D10" s="150" t="s">
        <v>88</v>
      </c>
      <c r="E10" s="150" t="s">
        <v>89</v>
      </c>
      <c r="F10" s="150" t="s">
        <v>90</v>
      </c>
      <c r="G10" s="151" t="s">
        <v>152</v>
      </c>
    </row>
    <row r="11" spans="3:9" ht="16" x14ac:dyDescent="0.2">
      <c r="C11" s="91" t="s">
        <v>96</v>
      </c>
      <c r="D11" s="144">
        <f>AVERAGE('4.Simulation'!$Q$6:$Q$1005)</f>
        <v>2331.0360000000001</v>
      </c>
      <c r="E11" s="144">
        <f>AVERAGE('4.Simulation'!$AO$6:$AO$1005)</f>
        <v>3980.4569999999999</v>
      </c>
      <c r="F11" s="144">
        <f>AVERAGE('4.Simulation'!$BM$6:$BM$1005)</f>
        <v>5408.4750000000004</v>
      </c>
      <c r="G11" s="144">
        <f>AVERAGE('4.Simulation'!$CJ$6:$CJ$1005)</f>
        <v>5452.4639999999999</v>
      </c>
    </row>
    <row r="12" spans="3:9" ht="16" x14ac:dyDescent="0.2">
      <c r="C12" s="91" t="s">
        <v>97</v>
      </c>
      <c r="D12" s="144">
        <f>_xlfn.STDEV.S('4.Simulation'!$Q$6:$Q$1005)</f>
        <v>565.72344632490012</v>
      </c>
      <c r="E12" s="144">
        <f>_xlfn.STDEV.S('4.Simulation'!$AO$6:$AO$1005)</f>
        <v>890.21767431266926</v>
      </c>
      <c r="F12" s="144">
        <f>_xlfn.STDEV.S('4.Simulation'!$BM$6:$BM$1005)</f>
        <v>1369.4597012136751</v>
      </c>
      <c r="G12" s="144">
        <f>_xlfn.STDEV.S('4.Simulation'!$CJ$6:$CJ$1005)</f>
        <v>1332.0968300647919</v>
      </c>
    </row>
    <row r="13" spans="3:9" ht="16" x14ac:dyDescent="0.2">
      <c r="C13" s="91" t="s">
        <v>140</v>
      </c>
      <c r="D13" s="144">
        <f>MIN('4.Simulation'!$Q$6:$Q$1005)</f>
        <v>552</v>
      </c>
      <c r="E13" s="144">
        <f>MIN('4.Simulation'!$AO$6:$AO$1005)</f>
        <v>952</v>
      </c>
      <c r="F13" s="144">
        <f>MIN('4.Simulation'!$BM$6:$BM$1005)</f>
        <v>1070</v>
      </c>
      <c r="G13" s="144">
        <f>MIN('4.Simulation'!$CJ$6:$CJ$1005)</f>
        <v>349</v>
      </c>
    </row>
    <row r="14" spans="3:9" ht="16" x14ac:dyDescent="0.2">
      <c r="C14" s="91" t="s">
        <v>141</v>
      </c>
      <c r="D14" s="144">
        <f>MAX('4.Simulation'!$Q$6:$Q$1005)</f>
        <v>4378</v>
      </c>
      <c r="E14" s="144">
        <f>MAX('4.Simulation'!$AO$6:$AO$1005)</f>
        <v>6436</v>
      </c>
      <c r="F14" s="144">
        <f>MAX('4.Simulation'!$BM$6:$BM$1005)</f>
        <v>9888</v>
      </c>
      <c r="G14" s="144">
        <f>MAX('4.Simulation'!$CJ$6:$CJ$1005)</f>
        <v>9620</v>
      </c>
    </row>
    <row r="15" spans="3:9" ht="16" x14ac:dyDescent="0.2">
      <c r="C15" s="91" t="s">
        <v>142</v>
      </c>
      <c r="D15" s="144">
        <f>COUNTIF('4.Simulation'!$Q$6:$Q$1005,"&lt;0")</f>
        <v>0</v>
      </c>
      <c r="E15" s="144">
        <f>COUNTIF('4.Simulation'!$AO$6:$AO$1005,"&lt;0")</f>
        <v>0</v>
      </c>
      <c r="F15" s="144">
        <f>COUNTIF('4.Simulation'!$BM$6:$BM$1005,"&lt;0")</f>
        <v>0</v>
      </c>
      <c r="G15" s="144">
        <f>COUNTIF('4.Simulation'!$CJ$6:$CJ$1005,"&lt;0")</f>
        <v>0</v>
      </c>
    </row>
    <row r="17" spans="3:9" ht="15" customHeight="1" x14ac:dyDescent="0.2">
      <c r="C17" s="181" t="s">
        <v>143</v>
      </c>
    </row>
    <row r="18" spans="3:9" ht="15" customHeight="1" x14ac:dyDescent="0.2">
      <c r="C18" s="181"/>
    </row>
    <row r="19" spans="3:9" ht="16" x14ac:dyDescent="0.2">
      <c r="C19" s="91" t="s">
        <v>144</v>
      </c>
      <c r="D19" s="145">
        <f>D$11+_xlfn.T.INV.2T(0.05,1000-1)*D$12/SQRT(1000)</f>
        <v>2366.1417906217998</v>
      </c>
      <c r="E19" s="145">
        <f>E$11+_xlfn.T.INV.2T(0.05,1000-1)*E$12/SQRT(1000)</f>
        <v>4035.6991779321093</v>
      </c>
      <c r="F19" s="145">
        <f t="shared" ref="F19:G19" si="0">F$11+_xlfn.T.INV.2T(0.05,1000-1)*F$12/SQRT(1000)</f>
        <v>5493.4563912577159</v>
      </c>
      <c r="G19" s="145">
        <f t="shared" si="0"/>
        <v>5535.1268500339029</v>
      </c>
    </row>
    <row r="20" spans="3:9" ht="16" x14ac:dyDescent="0.2">
      <c r="C20" s="91" t="s">
        <v>145</v>
      </c>
      <c r="D20" s="145">
        <f>D$11-_xlfn.T.INV.2T(0.05,1000-1)*D$12/SQRT(1000)</f>
        <v>2295.9302093782003</v>
      </c>
      <c r="E20" s="145">
        <f>E$11-_xlfn.T.INV.2T(0.05,1000-1)*E$12/SQRT(1000)</f>
        <v>3925.2148220678905</v>
      </c>
      <c r="F20" s="145">
        <f t="shared" ref="F20:G20" si="1">F$11-_xlfn.T.INV.2T(0.05,1000-1)*F$12/SQRT(1000)</f>
        <v>5323.4936087422848</v>
      </c>
      <c r="G20" s="145">
        <f t="shared" si="1"/>
        <v>5369.801149966097</v>
      </c>
      <c r="I20" s="146"/>
    </row>
    <row r="22" spans="3:9" x14ac:dyDescent="0.2">
      <c r="C22" s="147"/>
      <c r="D22" s="147"/>
      <c r="E22" s="147"/>
      <c r="F22" s="147"/>
      <c r="G22" s="147"/>
      <c r="H22" s="147"/>
      <c r="I22" s="147"/>
    </row>
    <row r="23" spans="3:9" x14ac:dyDescent="0.2">
      <c r="C23" s="147" t="s">
        <v>146</v>
      </c>
      <c r="D23" s="149">
        <f>QUARTILE('4.Simulation'!$Q$6:$Q$1005,1)</f>
        <v>1945.75</v>
      </c>
      <c r="E23" s="149">
        <f>QUARTILE('4.Simulation'!$AO$6:$AO$1005,1)</f>
        <v>3368.75</v>
      </c>
      <c r="F23" s="149">
        <f>QUARTILE('4.Simulation'!$BM$6:$BM$1005,1)</f>
        <v>4489</v>
      </c>
      <c r="G23" s="149">
        <f>QUARTILE('4.Simulation'!$CJ$6:$CJ$1005,1)</f>
        <v>4535</v>
      </c>
      <c r="I23" s="148"/>
    </row>
    <row r="24" spans="3:9" x14ac:dyDescent="0.2">
      <c r="C24" s="147" t="s">
        <v>147</v>
      </c>
      <c r="D24" s="149">
        <f>QUARTILE('4.Simulation'!$Q$6:$Q$1005,3)</f>
        <v>2728.5</v>
      </c>
      <c r="E24" s="149">
        <f>QUARTILE('4.Simulation'!$AO$6:$AO$1005,3)</f>
        <v>4570.25</v>
      </c>
      <c r="F24" s="149">
        <f>QUARTILE('4.Simulation'!$BM$6:$BM$1005,3)</f>
        <v>6314</v>
      </c>
      <c r="G24" s="149">
        <f>QUARTILE('4.Simulation'!$CJ$6:$CJ$1005,3)</f>
        <v>6337</v>
      </c>
      <c r="I24" s="148"/>
    </row>
    <row r="25" spans="3:9" x14ac:dyDescent="0.2">
      <c r="C25" s="147" t="s">
        <v>148</v>
      </c>
      <c r="D25" s="149">
        <f>D24-D23</f>
        <v>782.75</v>
      </c>
      <c r="E25" s="149">
        <f t="shared" ref="E25:G25" si="2">E24-E23</f>
        <v>1201.5</v>
      </c>
      <c r="F25" s="149">
        <f t="shared" si="2"/>
        <v>1825</v>
      </c>
      <c r="G25" s="149">
        <f t="shared" si="2"/>
        <v>1802</v>
      </c>
      <c r="I25" s="148"/>
    </row>
    <row r="26" spans="3:9" x14ac:dyDescent="0.2">
      <c r="C26" s="147" t="s">
        <v>149</v>
      </c>
      <c r="D26" s="149">
        <f>PERCENTILE('4.Simulation'!$Q$6:$Q$1005,0.9)</f>
        <v>3028.5</v>
      </c>
      <c r="E26" s="149">
        <f>PERCENTILE('4.Simulation'!$AO$6:$AO$1005,0.9)</f>
        <v>5137.1000000000004</v>
      </c>
      <c r="F26" s="149">
        <f>PERCENTILE('4.Simulation'!$BM$6:$BM$1005,0.9)</f>
        <v>7164.4</v>
      </c>
      <c r="G26" s="149">
        <f>PERCENTILE('4.Simulation'!$CJ$6:$CJ$1005,0.9)</f>
        <v>7240.3</v>
      </c>
      <c r="I26" s="148"/>
    </row>
    <row r="27" spans="3:9" x14ac:dyDescent="0.2">
      <c r="C27" s="147" t="s">
        <v>150</v>
      </c>
      <c r="D27" s="149">
        <f>PERCENTILE('4.Simulation'!$Q$6:$Q$1005,0.1)</f>
        <v>1619.8</v>
      </c>
      <c r="E27" s="149">
        <f>PERCENTILE('4.Simulation'!$AO$6:$AO$1005,0.1)</f>
        <v>2800</v>
      </c>
      <c r="F27" s="149">
        <f>PERCENTILE('4.Simulation'!$BM$6:$BM$1005,0.1)</f>
        <v>3633.6</v>
      </c>
      <c r="G27" s="149">
        <f>PERCENTILE('4.Simulation'!$CJ$6:$CJ$1005,0.1)</f>
        <v>3794.8</v>
      </c>
    </row>
    <row r="28" spans="3:9" x14ac:dyDescent="0.2">
      <c r="C28" s="147"/>
    </row>
  </sheetData>
  <mergeCells count="2">
    <mergeCell ref="D8:E9"/>
    <mergeCell ref="C17:C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2BAD0-102C-4ACB-80CA-71AF28A4F3CF}">
  <sheetPr>
    <tabColor theme="1" tint="0.34998626667073579"/>
  </sheetPr>
  <dimension ref="A1:AG290"/>
  <sheetViews>
    <sheetView topLeftCell="R1" zoomScaleNormal="100" workbookViewId="0">
      <selection activeCell="E40" sqref="E40"/>
    </sheetView>
  </sheetViews>
  <sheetFormatPr baseColWidth="10" defaultColWidth="8.6640625" defaultRowHeight="16" x14ac:dyDescent="0.2"/>
  <cols>
    <col min="1" max="1" width="15.6640625" style="8" customWidth="1"/>
    <col min="2" max="2" width="23.5" style="8" customWidth="1"/>
    <col min="3" max="3" width="13.33203125" style="8" customWidth="1"/>
    <col min="4" max="4" width="13.83203125" style="8" customWidth="1"/>
    <col min="5" max="5" width="15" style="8" customWidth="1"/>
    <col min="6" max="6" width="12.1640625" style="8" customWidth="1"/>
    <col min="7" max="7" width="13.33203125" style="8" customWidth="1"/>
    <col min="8" max="8" width="8.6640625" style="8"/>
    <col min="9" max="9" width="4.5" style="38" customWidth="1"/>
    <col min="10" max="10" width="12.1640625" style="8" customWidth="1"/>
    <col min="11" max="11" width="22.83203125" style="8" customWidth="1"/>
    <col min="12" max="12" width="15.1640625" style="8" customWidth="1"/>
    <col min="13" max="16" width="12.1640625" style="8" customWidth="1"/>
    <col min="17" max="17" width="8.6640625" style="8"/>
    <col min="18" max="18" width="4.33203125" style="37" customWidth="1"/>
    <col min="19" max="19" width="20.1640625" style="8" customWidth="1"/>
    <col min="20" max="20" width="15.5" style="8" customWidth="1"/>
    <col min="21" max="22" width="11.5" style="8" customWidth="1"/>
    <col min="23" max="23" width="14.6640625" style="8" customWidth="1"/>
    <col min="24" max="24" width="10.6640625" style="8" customWidth="1"/>
    <col min="25" max="25" width="8.6640625" style="8"/>
    <col min="26" max="26" width="5.6640625" style="37" customWidth="1"/>
    <col min="27" max="27" width="18.5" style="8" customWidth="1"/>
    <col min="28" max="28" width="15.5" style="8" customWidth="1"/>
    <col min="29" max="29" width="12.83203125" style="8" customWidth="1"/>
    <col min="30" max="30" width="12.5" style="8" customWidth="1"/>
    <col min="31" max="31" width="14" style="8" customWidth="1"/>
    <col min="32" max="32" width="17" style="8" customWidth="1"/>
    <col min="33" max="16384" width="8.6640625" style="8"/>
  </cols>
  <sheetData>
    <row r="1" spans="1:33" x14ac:dyDescent="0.2">
      <c r="I1" s="36"/>
    </row>
    <row r="2" spans="1:33" ht="19" x14ac:dyDescent="0.25">
      <c r="B2" s="1" t="s">
        <v>10</v>
      </c>
      <c r="C2" s="1"/>
      <c r="I2" s="37"/>
    </row>
    <row r="3" spans="1:33" s="39" customFormat="1" ht="15.75" customHeight="1" x14ac:dyDescent="0.2">
      <c r="I3" s="40"/>
      <c r="R3" s="40"/>
      <c r="Z3" s="40"/>
    </row>
    <row r="4" spans="1:33" s="39" customFormat="1" ht="19" x14ac:dyDescent="0.25">
      <c r="A4" s="1"/>
      <c r="B4" s="1"/>
      <c r="C4" s="91"/>
      <c r="D4" s="91"/>
      <c r="E4" s="91"/>
      <c r="F4" s="91"/>
      <c r="G4" s="91"/>
      <c r="I4" s="40"/>
      <c r="J4" s="1"/>
      <c r="K4" s="1"/>
      <c r="L4" s="91"/>
      <c r="M4" s="91"/>
      <c r="N4" s="91"/>
      <c r="O4" s="91"/>
      <c r="P4" s="91"/>
      <c r="R4" s="40"/>
      <c r="S4" s="1"/>
      <c r="T4" s="1"/>
      <c r="U4" s="91"/>
      <c r="V4" s="91"/>
      <c r="W4" s="91"/>
      <c r="X4" s="91"/>
      <c r="Y4" s="91"/>
      <c r="Z4" s="40"/>
      <c r="AA4" s="1"/>
      <c r="AB4" s="1"/>
      <c r="AC4" s="91"/>
      <c r="AD4" s="91"/>
      <c r="AE4" s="91"/>
      <c r="AF4" s="91"/>
      <c r="AG4" s="91"/>
    </row>
    <row r="5" spans="1:33" s="39" customFormat="1" ht="43" customHeight="1" x14ac:dyDescent="0.25">
      <c r="A5" s="1"/>
      <c r="B5" s="182" t="s">
        <v>158</v>
      </c>
      <c r="C5" s="182"/>
      <c r="D5" s="182"/>
      <c r="E5" s="182"/>
      <c r="F5" s="182"/>
      <c r="G5" s="91"/>
      <c r="I5" s="40"/>
      <c r="J5" s="1"/>
      <c r="K5" s="182" t="s">
        <v>160</v>
      </c>
      <c r="L5" s="182"/>
      <c r="M5" s="182"/>
      <c r="N5" s="182"/>
      <c r="O5" s="182"/>
      <c r="P5" s="91"/>
      <c r="R5" s="40"/>
      <c r="S5" s="1"/>
      <c r="T5" s="182" t="s">
        <v>161</v>
      </c>
      <c r="U5" s="182"/>
      <c r="V5" s="182"/>
      <c r="W5" s="182"/>
      <c r="X5" s="182"/>
      <c r="Y5" s="91"/>
      <c r="Z5" s="40"/>
      <c r="AA5" s="1"/>
      <c r="AB5" s="182" t="s">
        <v>162</v>
      </c>
      <c r="AC5" s="182"/>
      <c r="AD5" s="182"/>
      <c r="AE5" s="182"/>
      <c r="AF5" s="182"/>
      <c r="AG5" s="91"/>
    </row>
    <row r="6" spans="1:33" s="39" customFormat="1" ht="19" x14ac:dyDescent="0.25">
      <c r="A6" s="1"/>
      <c r="B6" s="1"/>
      <c r="C6" s="91"/>
      <c r="D6" s="91"/>
      <c r="E6" s="91"/>
      <c r="F6" s="91"/>
      <c r="G6" s="91"/>
      <c r="I6" s="40"/>
      <c r="J6" s="1"/>
      <c r="K6" s="1"/>
      <c r="L6" s="91"/>
      <c r="M6" s="91"/>
      <c r="N6" s="91"/>
      <c r="O6" s="91"/>
      <c r="P6" s="91"/>
      <c r="R6" s="40"/>
      <c r="S6" s="1"/>
      <c r="T6" s="1"/>
      <c r="U6" s="91"/>
      <c r="V6" s="91"/>
      <c r="W6" s="91"/>
      <c r="X6" s="91"/>
      <c r="Y6" s="91"/>
      <c r="Z6" s="40"/>
      <c r="AA6" s="1"/>
      <c r="AB6" s="1"/>
      <c r="AC6" s="91"/>
      <c r="AD6" s="91"/>
      <c r="AE6" s="91"/>
      <c r="AF6" s="91"/>
      <c r="AG6" s="91"/>
    </row>
    <row r="7" spans="1:33" s="39" customFormat="1" ht="15.75" customHeight="1" x14ac:dyDescent="0.25">
      <c r="A7" s="1"/>
      <c r="B7" s="131" t="s">
        <v>153</v>
      </c>
      <c r="C7" s="131" t="s">
        <v>154</v>
      </c>
      <c r="D7" s="131" t="s">
        <v>155</v>
      </c>
      <c r="E7" s="132" t="s">
        <v>156</v>
      </c>
      <c r="F7" s="132" t="s">
        <v>157</v>
      </c>
      <c r="G7" s="133" t="s">
        <v>137</v>
      </c>
      <c r="H7" s="41"/>
      <c r="I7" s="40"/>
      <c r="J7" s="1"/>
      <c r="K7" s="131" t="s">
        <v>153</v>
      </c>
      <c r="L7" s="131" t="s">
        <v>154</v>
      </c>
      <c r="M7" s="131" t="s">
        <v>155</v>
      </c>
      <c r="N7" s="132" t="s">
        <v>156</v>
      </c>
      <c r="O7" s="132" t="s">
        <v>157</v>
      </c>
      <c r="P7" s="133" t="s">
        <v>137</v>
      </c>
      <c r="Q7" s="41"/>
      <c r="R7" s="40"/>
      <c r="S7" s="1"/>
      <c r="T7" s="131" t="s">
        <v>153</v>
      </c>
      <c r="U7" s="131" t="s">
        <v>154</v>
      </c>
      <c r="V7" s="131" t="s">
        <v>155</v>
      </c>
      <c r="W7" s="132" t="s">
        <v>156</v>
      </c>
      <c r="X7" s="132" t="s">
        <v>157</v>
      </c>
      <c r="Y7" s="133" t="s">
        <v>137</v>
      </c>
      <c r="Z7" s="40"/>
      <c r="AA7" s="1"/>
      <c r="AB7" s="131" t="s">
        <v>153</v>
      </c>
      <c r="AC7" s="131" t="s">
        <v>154</v>
      </c>
      <c r="AD7" s="131" t="s">
        <v>155</v>
      </c>
      <c r="AE7" s="132" t="s">
        <v>156</v>
      </c>
      <c r="AF7" s="132" t="s">
        <v>157</v>
      </c>
      <c r="AG7" s="133" t="s">
        <v>137</v>
      </c>
    </row>
    <row r="8" spans="1:33" s="39" customFormat="1" x14ac:dyDescent="0.2">
      <c r="A8" s="134" t="s">
        <v>99</v>
      </c>
      <c r="B8" s="135">
        <f>COUNTIF('4.Simulation'!$Q$6:$Q$1005, "&lt;=500")/1000</f>
        <v>0</v>
      </c>
      <c r="C8" s="135">
        <f>COUNTIFS('4.Simulation'!$Q$6:$Q$1005, "&gt;500",'4.Simulation'!$Q$6:$Q$1005, "&lt;=1000")/1000</f>
        <v>0.01</v>
      </c>
      <c r="D8" s="135">
        <f>COUNTIFS('4.Simulation'!$Q$6:$Q$1005, "&gt;1000",'4.Simulation'!$Q$6:$Q$1005, "&lt;=3000")/1000</f>
        <v>0.88100000000000001</v>
      </c>
      <c r="E8" s="135">
        <f>COUNTIFS('4.Simulation'!$Q$6:$Q$1005, "&gt;3000",'4.Simulation'!$Q$6:$Q$1005, "&lt;=7000")/1000</f>
        <v>0.109</v>
      </c>
      <c r="F8" s="135">
        <f>COUNTIF('4.Simulation'!$Q$6:$Q$1005, "&gt;7000")/1000</f>
        <v>0</v>
      </c>
      <c r="G8" s="136">
        <f>SUM(B8:F8)</f>
        <v>1</v>
      </c>
      <c r="H8" s="41"/>
      <c r="I8" s="40"/>
      <c r="J8" s="134" t="s">
        <v>99</v>
      </c>
      <c r="K8" s="135">
        <f>COUNTIF('4.Simulation'!$AO$6:$AO$1005, "&lt;=500")/1000</f>
        <v>0</v>
      </c>
      <c r="L8" s="135">
        <f>COUNTIFS('4.Simulation'!$AO$6:$AO$1005, "&gt;500",'4.Simulation'!$AO$6:$AO$1005, "&lt;=1000")/1000</f>
        <v>1E-3</v>
      </c>
      <c r="M8" s="135">
        <f>COUNTIFS('4.Simulation'!$AO$6:$AO$1005, "&gt;1000",'4.Simulation'!$AO$6:$AO$1005, "&lt;=3000")/1000</f>
        <v>0.14299999999999999</v>
      </c>
      <c r="N8" s="135">
        <f>COUNTIFS('4.Simulation'!$AO$6:$AO$1005, "&gt;3000",'4.Simulation'!$AO$6:$AO$1005, "&lt;=7000")/1000</f>
        <v>0.85599999999999998</v>
      </c>
      <c r="O8" s="135">
        <f>COUNTIF('4.Simulation'!$AO$6:$AO$1005, "&gt;7000")/1000</f>
        <v>0</v>
      </c>
      <c r="P8" s="136">
        <f>SUM(K8:O8)</f>
        <v>1</v>
      </c>
      <c r="Q8" s="41"/>
      <c r="R8" s="40"/>
      <c r="S8" s="134" t="s">
        <v>99</v>
      </c>
      <c r="T8" s="135">
        <f>COUNTIF('4.Simulation'!$BM$6:$BM$1005, "&lt;=500")/1000</f>
        <v>0</v>
      </c>
      <c r="U8" s="135">
        <f>COUNTIFS('4.Simulation'!$BM$6:$BM$1005, "&gt;500",'4.Simulation'!$BM$6:$BM$1005, "&lt;=1000")/1000</f>
        <v>0</v>
      </c>
      <c r="V8" s="135">
        <f>COUNTIFS('4.Simulation'!$BM$6:$BM$1005, "&gt;1000",'4.Simulation'!$BM$6:$BM$1005, "&lt;=3000")/1000</f>
        <v>3.3000000000000002E-2</v>
      </c>
      <c r="W8" s="135">
        <f>COUNTIFS('4.Simulation'!$BM$6:$BM$1005, "&gt;3000",'4.Simulation'!$BM$6:$BM$1005, "&lt;=7000")/1000</f>
        <v>0.83899999999999997</v>
      </c>
      <c r="X8" s="135">
        <f>COUNTIF('4.Simulation'!$BM$6:$BM$1005, "&gt;7000")/1000</f>
        <v>0.128</v>
      </c>
      <c r="Y8" s="136">
        <f>SUM(T8:X8)</f>
        <v>1</v>
      </c>
      <c r="Z8" s="40"/>
      <c r="AA8" s="134" t="s">
        <v>99</v>
      </c>
      <c r="AB8" s="135">
        <f>COUNTIF('4.Simulation'!$CJ$6:$CJ$1005, "&lt;=500")/1000</f>
        <v>1E-3</v>
      </c>
      <c r="AC8" s="135">
        <f>COUNTIFS('4.Simulation'!$CJ$6:$CJ$1005, "&gt;500",'4.Simulation'!$CJ$6:$CJ$1005, "&lt;=1000")/1000</f>
        <v>1E-3</v>
      </c>
      <c r="AD8" s="135">
        <f>COUNTIFS('4.Simulation'!$CJ$6:$CJ$1005, "&gt;1000",'4.Simulation'!$CJ$6:$CJ$1005, "&lt;=3000")/1000</f>
        <v>2.1000000000000001E-2</v>
      </c>
      <c r="AE8" s="135">
        <f>COUNTIFS('4.Simulation'!$CJ$6:$CJ$1005, "&gt;3000",'4.Simulation'!$CJ$6:$CJ$1005, "&lt;=7000")/1000</f>
        <v>0.84099999999999997</v>
      </c>
      <c r="AF8" s="135">
        <f>COUNTIF('4.Simulation'!$CJ$6:$CJ$1005, "&gt;7000")/1000</f>
        <v>0.13600000000000001</v>
      </c>
      <c r="AG8" s="136">
        <f>SUM(AB8:AF8)</f>
        <v>1</v>
      </c>
    </row>
    <row r="9" spans="1:33" s="39" customFormat="1" ht="48" customHeight="1" x14ac:dyDescent="0.2">
      <c r="A9" s="137" t="s">
        <v>159</v>
      </c>
      <c r="B9" s="138">
        <f>_xlfn.MAXIFS('4.Simulation'!$J$6:$J$1005,'4.Simulation'!$Q$6:$Q$1005, "&lt;=500")</f>
        <v>0</v>
      </c>
      <c r="C9" s="138">
        <f>_xlfn.MAXIFS('4.Simulation'!$J$6:$J$1005,'4.Simulation'!$Q$6:$Q$1005, "&gt;500",'4.Simulation'!$Q$6:$Q$1005, "&lt;=1000")</f>
        <v>5</v>
      </c>
      <c r="D9" s="138">
        <f>_xlfn.MAXIFS('4.Simulation'!$J$6:$J$1005,'4.Simulation'!$Q$6:$Q$1005, "&gt;1000",'4.Simulation'!$Q$6:$Q$1005, "&lt;=3000")</f>
        <v>12</v>
      </c>
      <c r="E9" s="138">
        <f>_xlfn.MAXIFS('4.Simulation'!$J$6:$J$1005,'4.Simulation'!$Q$6:$Q$1005, "&gt;3000",'4.Simulation'!$Q$6:$Q$1005, "&lt;=7000")</f>
        <v>12</v>
      </c>
      <c r="F9" s="138">
        <f>_xlfn.MAXIFS('4.Simulation'!$J$6:$J$1005,'4.Simulation'!$Q$6:$Q$1005, "&gt;7000")</f>
        <v>0</v>
      </c>
      <c r="G9" s="91"/>
      <c r="I9" s="40"/>
      <c r="J9" s="137" t="s">
        <v>159</v>
      </c>
      <c r="K9" s="138">
        <f>_xlfn.MAXIFS('4.Simulation'!$AH$6:$AH$1005,'4.Simulation'!$AO$6:$AO$1005, "&lt;=500")</f>
        <v>0</v>
      </c>
      <c r="L9" s="138">
        <f>_xlfn.MAXIFS('4.Simulation'!$AH$6:$AH$1005,'4.Simulation'!$AO$6:$AO$1005, "&gt;500",'4.Simulation'!$AO$6:$AO$1005, "&lt;=1000")</f>
        <v>3</v>
      </c>
      <c r="M9" s="138">
        <f>_xlfn.MAXIFS('4.Simulation'!$AH$6:$AH$1005,'4.Simulation'!$AO$6:$AO$1005, "&gt;1000",'4.Simulation'!$AO$6:$AO$1005, "&lt;=3000")</f>
        <v>9</v>
      </c>
      <c r="N9" s="138">
        <f>_xlfn.MAXIFS('4.Simulation'!$AH$6:$AH$1005,'4.Simulation'!$AO$6:$AO$1005, "&gt;3000",'4.Simulation'!$AO$6:$AO$1005, "&lt;=7000")</f>
        <v>15</v>
      </c>
      <c r="O9" s="138">
        <f>_xlfn.MAXIFS('4.Simulation'!$AH$6:$AH$1005,'4.Simulation'!$AO$6:$AO$1005, "&gt;7000")</f>
        <v>0</v>
      </c>
      <c r="P9" s="91"/>
      <c r="R9" s="40"/>
      <c r="S9" s="137" t="s">
        <v>159</v>
      </c>
      <c r="T9" s="138">
        <f>_xlfn.MAXIFS('4.Simulation'!$BF$6:$BF$1005,'4.Simulation'!$BM$6:$BM$1005, "&lt;=500")</f>
        <v>0</v>
      </c>
      <c r="U9" s="138">
        <f>_xlfn.MAXIFS('4.Simulation'!$BF$6:$BF$1005,'4.Simulation'!$BM$6:$BM$1005, "&gt;500",'4.Simulation'!$BM$6:$BM$1005, "&lt;=1000")</f>
        <v>0</v>
      </c>
      <c r="V9" s="138">
        <f>_xlfn.MAXIFS('4.Simulation'!$BF$6:$BF$1005,'4.Simulation'!$BM$6:$BM$1005, "&gt;1000",'4.Simulation'!$BM$6:$BM$1005, "&lt;=3000")</f>
        <v>4</v>
      </c>
      <c r="W9" s="138">
        <f>_xlfn.MAXIFS('4.Simulation'!$BF$6:$BF$1005,'4.Simulation'!$BM$6:$BM$1005, "&gt;3000",'4.Simulation'!$BM$6:$BM$1005, "&lt;=7000")</f>
        <v>12</v>
      </c>
      <c r="X9" s="138">
        <f>_xlfn.MAXIFS('4.Simulation'!$BF$6:$BF$1005,'4.Simulation'!$BM$6:$BM$1005, "&gt;7000")</f>
        <v>16</v>
      </c>
      <c r="Y9" s="91"/>
      <c r="Z9" s="40"/>
      <c r="AA9" s="137" t="s">
        <v>159</v>
      </c>
      <c r="AB9" s="138">
        <f>_xlfn.MAXIFS('4.Simulation'!$CC$6:$CC$1005,'4.Simulation'!$CJ$6:$CJ$1005, "&lt;=500")</f>
        <v>-1</v>
      </c>
      <c r="AC9" s="138">
        <f>_xlfn.MAXIFS('4.Simulation'!$CC$6:$CC$1005,'4.Simulation'!$CJ$6:$CJ$1005, "&gt;500",'4.Simulation'!$CJ$6:$CJ$1005, "&lt;=1000")</f>
        <v>0</v>
      </c>
      <c r="AD9" s="138">
        <f>_xlfn.MAXIFS('4.Simulation'!$CC$6:$CC$1005,'4.Simulation'!$CJ$6:$CJ$1005, "&gt;1000",'4.Simulation'!$CJ$6:$CJ$1005, "&lt;=3000")</f>
        <v>5</v>
      </c>
      <c r="AE9" s="138">
        <f>_xlfn.MAXIFS('4.Simulation'!$CC$6:$CC$1005,'4.Simulation'!$CJ$6:$CJ$1005, "&gt;3000",'4.Simulation'!$CJ$6:$CJ$1005, "&lt;=7000")</f>
        <v>12</v>
      </c>
      <c r="AF9" s="138">
        <f>_xlfn.MAXIFS('4.Simulation'!$CC$6:$CC$1005,'4.Simulation'!$CJ$6:$CJ$1005, "&gt;7000")</f>
        <v>16</v>
      </c>
      <c r="AG9" s="91"/>
    </row>
    <row r="10" spans="1:33" s="39" customFormat="1" x14ac:dyDescent="0.2">
      <c r="A10" s="91"/>
      <c r="B10" s="139"/>
      <c r="C10" s="139"/>
      <c r="D10" s="139"/>
      <c r="E10" s="139"/>
      <c r="F10" s="139"/>
      <c r="G10" s="91"/>
      <c r="I10" s="40"/>
      <c r="J10" s="91"/>
      <c r="K10" s="139"/>
      <c r="L10" s="139"/>
      <c r="M10" s="139"/>
      <c r="N10" s="139"/>
      <c r="O10" s="139"/>
      <c r="P10" s="91"/>
      <c r="R10" s="40"/>
      <c r="S10" s="91"/>
      <c r="T10" s="139"/>
      <c r="U10" s="139"/>
      <c r="V10" s="139"/>
      <c r="W10" s="139"/>
      <c r="X10" s="139"/>
      <c r="Y10" s="91"/>
      <c r="Z10" s="40"/>
      <c r="AA10" s="91"/>
      <c r="AB10" s="139"/>
      <c r="AC10" s="139"/>
      <c r="AD10" s="139"/>
      <c r="AE10" s="139"/>
      <c r="AF10" s="139"/>
      <c r="AG10" s="91"/>
    </row>
    <row r="11" spans="1:33" s="39" customFormat="1" x14ac:dyDescent="0.2">
      <c r="A11" s="91"/>
      <c r="B11" s="91"/>
      <c r="C11" s="140"/>
      <c r="D11" s="91"/>
      <c r="E11" s="91"/>
      <c r="F11" s="91"/>
      <c r="G11" s="91"/>
      <c r="I11" s="40"/>
      <c r="J11" s="91"/>
      <c r="K11" s="91"/>
      <c r="L11" s="140"/>
      <c r="M11" s="91"/>
      <c r="N11" s="91"/>
      <c r="O11" s="91"/>
      <c r="P11" s="91"/>
      <c r="R11" s="40"/>
      <c r="S11" s="91"/>
      <c r="T11" s="91"/>
      <c r="U11" s="140"/>
      <c r="V11" s="91"/>
      <c r="W11" s="91"/>
      <c r="X11" s="91"/>
      <c r="Y11" s="91"/>
      <c r="Z11" s="40"/>
      <c r="AA11" s="91"/>
      <c r="AB11" s="91"/>
      <c r="AC11" s="140"/>
      <c r="AD11" s="91"/>
      <c r="AE11" s="91"/>
      <c r="AF11" s="91"/>
      <c r="AG11" s="91"/>
    </row>
    <row r="12" spans="1:33" s="39" customFormat="1" x14ac:dyDescent="0.2">
      <c r="A12" s="91"/>
      <c r="B12" s="91"/>
      <c r="C12" s="140"/>
      <c r="D12" s="91"/>
      <c r="E12" s="91"/>
      <c r="F12" s="91"/>
      <c r="G12" s="91"/>
      <c r="I12" s="40"/>
      <c r="J12" s="91"/>
      <c r="K12" s="91"/>
      <c r="L12" s="140"/>
      <c r="M12" s="91"/>
      <c r="N12" s="91"/>
      <c r="O12" s="91"/>
      <c r="P12" s="91"/>
      <c r="R12" s="40"/>
      <c r="S12" s="91"/>
      <c r="T12" s="91"/>
      <c r="U12" s="140"/>
      <c r="V12" s="91"/>
      <c r="W12" s="91"/>
      <c r="X12" s="91"/>
      <c r="Y12" s="91"/>
      <c r="Z12" s="40"/>
      <c r="AA12" s="91"/>
      <c r="AB12" s="91"/>
      <c r="AC12" s="140"/>
      <c r="AD12" s="91"/>
      <c r="AE12" s="91"/>
      <c r="AF12" s="91"/>
      <c r="AG12" s="91"/>
    </row>
    <row r="13" spans="1:33" s="39" customFormat="1" x14ac:dyDescent="0.2">
      <c r="A13" s="91"/>
      <c r="B13" s="91"/>
      <c r="C13" s="140"/>
      <c r="D13" s="91"/>
      <c r="E13" s="91"/>
      <c r="F13" s="91"/>
      <c r="G13" s="91"/>
      <c r="I13" s="40"/>
      <c r="J13" s="91"/>
      <c r="K13" s="91"/>
      <c r="L13" s="140"/>
      <c r="M13" s="91"/>
      <c r="N13" s="91"/>
      <c r="O13" s="91"/>
      <c r="P13" s="91"/>
      <c r="R13" s="40"/>
      <c r="S13" s="91"/>
      <c r="T13" s="91"/>
      <c r="U13" s="140"/>
      <c r="V13" s="91"/>
      <c r="W13" s="91"/>
      <c r="X13" s="91"/>
      <c r="Y13" s="91"/>
      <c r="Z13" s="40"/>
      <c r="AA13" s="91"/>
      <c r="AB13" s="91"/>
      <c r="AC13" s="140"/>
      <c r="AD13" s="91"/>
      <c r="AE13" s="91"/>
      <c r="AF13" s="91"/>
      <c r="AG13" s="91"/>
    </row>
    <row r="14" spans="1:33" s="39" customFormat="1" x14ac:dyDescent="0.2">
      <c r="A14" s="91"/>
      <c r="B14" s="91"/>
      <c r="C14" s="140"/>
      <c r="D14" s="91"/>
      <c r="E14" s="91"/>
      <c r="F14" s="91"/>
      <c r="G14" s="91"/>
      <c r="I14" s="40"/>
      <c r="J14" s="91"/>
      <c r="K14" s="91"/>
      <c r="L14" s="140"/>
      <c r="M14" s="91"/>
      <c r="N14" s="91"/>
      <c r="O14" s="91"/>
      <c r="P14" s="91"/>
      <c r="R14" s="40"/>
      <c r="S14" s="91"/>
      <c r="T14" s="91"/>
      <c r="U14" s="140"/>
      <c r="V14" s="91"/>
      <c r="W14" s="91"/>
      <c r="X14" s="91"/>
      <c r="Y14" s="91"/>
      <c r="Z14" s="40"/>
      <c r="AA14" s="91"/>
      <c r="AB14" s="91"/>
      <c r="AC14" s="140"/>
      <c r="AD14" s="91"/>
      <c r="AE14" s="91"/>
      <c r="AF14" s="91"/>
      <c r="AG14" s="91"/>
    </row>
    <row r="15" spans="1:33" s="39" customFormat="1" ht="15.75" customHeight="1" x14ac:dyDescent="0.2">
      <c r="A15" s="91"/>
      <c r="B15" s="91"/>
      <c r="C15" s="140"/>
      <c r="D15" s="91"/>
      <c r="E15" s="91"/>
      <c r="F15" s="91"/>
      <c r="G15" s="91"/>
      <c r="I15" s="40"/>
      <c r="J15" s="91"/>
      <c r="K15" s="91"/>
      <c r="L15" s="140"/>
      <c r="M15" s="91"/>
      <c r="N15" s="91"/>
      <c r="O15" s="91"/>
      <c r="P15" s="91"/>
      <c r="R15" s="40"/>
      <c r="S15" s="91"/>
      <c r="T15" s="91"/>
      <c r="U15" s="140"/>
      <c r="V15" s="91"/>
      <c r="W15" s="91"/>
      <c r="X15" s="91"/>
      <c r="Y15" s="91"/>
      <c r="Z15" s="40"/>
      <c r="AA15" s="91"/>
      <c r="AB15" s="91"/>
      <c r="AC15" s="140"/>
      <c r="AD15" s="91"/>
      <c r="AE15" s="91"/>
      <c r="AF15" s="91"/>
      <c r="AG15" s="91"/>
    </row>
    <row r="16" spans="1:33" s="39" customFormat="1" ht="17" thickBot="1" x14ac:dyDescent="0.25">
      <c r="A16" s="22" t="s">
        <v>138</v>
      </c>
      <c r="B16" s="22"/>
      <c r="C16" s="91"/>
      <c r="D16" s="91"/>
      <c r="E16" s="91"/>
      <c r="F16" s="91"/>
      <c r="G16" s="91"/>
      <c r="I16" s="40"/>
      <c r="J16" s="22" t="s">
        <v>138</v>
      </c>
      <c r="K16" s="22"/>
      <c r="L16" s="91"/>
      <c r="M16" s="91"/>
      <c r="N16" s="91"/>
      <c r="O16" s="91"/>
      <c r="P16" s="91"/>
      <c r="R16" s="40"/>
      <c r="S16" s="22" t="s">
        <v>138</v>
      </c>
      <c r="T16" s="22"/>
      <c r="U16" s="91"/>
      <c r="V16" s="91"/>
      <c r="W16" s="91"/>
      <c r="X16" s="91"/>
      <c r="Y16" s="91"/>
      <c r="Z16" s="40"/>
      <c r="AA16" s="22" t="s">
        <v>138</v>
      </c>
      <c r="AB16" s="22"/>
      <c r="AC16" s="91"/>
      <c r="AD16" s="91"/>
      <c r="AE16" s="91"/>
      <c r="AF16" s="91"/>
      <c r="AG16" s="91"/>
    </row>
    <row r="17" spans="1:33" s="39" customFormat="1" ht="16" customHeight="1" x14ac:dyDescent="0.2">
      <c r="A17" s="183" t="s">
        <v>163</v>
      </c>
      <c r="B17" s="184"/>
      <c r="C17" s="184"/>
      <c r="D17" s="184"/>
      <c r="E17" s="184"/>
      <c r="F17" s="184"/>
      <c r="G17" s="185"/>
      <c r="H17" s="153"/>
      <c r="I17" s="40"/>
      <c r="J17" s="183" t="s">
        <v>164</v>
      </c>
      <c r="K17" s="184"/>
      <c r="L17" s="184"/>
      <c r="M17" s="184"/>
      <c r="N17" s="184"/>
      <c r="O17" s="184"/>
      <c r="P17" s="185"/>
      <c r="R17" s="40"/>
      <c r="S17" s="183" t="s">
        <v>165</v>
      </c>
      <c r="T17" s="184"/>
      <c r="U17" s="184"/>
      <c r="V17" s="184"/>
      <c r="W17" s="184"/>
      <c r="X17" s="184"/>
      <c r="Y17" s="185"/>
      <c r="Z17" s="40"/>
      <c r="AA17" s="183" t="s">
        <v>166</v>
      </c>
      <c r="AB17" s="184"/>
      <c r="AC17" s="184"/>
      <c r="AD17" s="184"/>
      <c r="AE17" s="184"/>
      <c r="AF17" s="184"/>
      <c r="AG17" s="185"/>
    </row>
    <row r="18" spans="1:33" s="39" customFormat="1" x14ac:dyDescent="0.2">
      <c r="A18" s="186"/>
      <c r="B18" s="181"/>
      <c r="C18" s="181"/>
      <c r="D18" s="181"/>
      <c r="E18" s="181"/>
      <c r="F18" s="181"/>
      <c r="G18" s="187"/>
      <c r="H18" s="153"/>
      <c r="I18" s="42"/>
      <c r="J18" s="186"/>
      <c r="K18" s="181"/>
      <c r="L18" s="181"/>
      <c r="M18" s="181"/>
      <c r="N18" s="181"/>
      <c r="O18" s="181"/>
      <c r="P18" s="187"/>
      <c r="R18" s="40"/>
      <c r="S18" s="186"/>
      <c r="T18" s="181"/>
      <c r="U18" s="181"/>
      <c r="V18" s="181"/>
      <c r="W18" s="181"/>
      <c r="X18" s="181"/>
      <c r="Y18" s="187"/>
      <c r="Z18" s="40"/>
      <c r="AA18" s="186"/>
      <c r="AB18" s="181"/>
      <c r="AC18" s="181"/>
      <c r="AD18" s="181"/>
      <c r="AE18" s="181"/>
      <c r="AF18" s="181"/>
      <c r="AG18" s="187"/>
    </row>
    <row r="19" spans="1:33" s="39" customFormat="1" x14ac:dyDescent="0.2">
      <c r="A19" s="186"/>
      <c r="B19" s="181"/>
      <c r="C19" s="181"/>
      <c r="D19" s="181"/>
      <c r="E19" s="181"/>
      <c r="F19" s="181"/>
      <c r="G19" s="187"/>
      <c r="H19" s="153"/>
      <c r="I19" s="42"/>
      <c r="J19" s="186"/>
      <c r="K19" s="181"/>
      <c r="L19" s="181"/>
      <c r="M19" s="181"/>
      <c r="N19" s="181"/>
      <c r="O19" s="181"/>
      <c r="P19" s="187"/>
      <c r="R19" s="40"/>
      <c r="S19" s="186"/>
      <c r="T19" s="181"/>
      <c r="U19" s="181"/>
      <c r="V19" s="181"/>
      <c r="W19" s="181"/>
      <c r="X19" s="181"/>
      <c r="Y19" s="187"/>
      <c r="Z19" s="40"/>
      <c r="AA19" s="186"/>
      <c r="AB19" s="181"/>
      <c r="AC19" s="181"/>
      <c r="AD19" s="181"/>
      <c r="AE19" s="181"/>
      <c r="AF19" s="181"/>
      <c r="AG19" s="187"/>
    </row>
    <row r="20" spans="1:33" s="39" customFormat="1" x14ac:dyDescent="0.2">
      <c r="A20" s="186"/>
      <c r="B20" s="181"/>
      <c r="C20" s="181"/>
      <c r="D20" s="181"/>
      <c r="E20" s="181"/>
      <c r="F20" s="181"/>
      <c r="G20" s="187"/>
      <c r="H20" s="153"/>
      <c r="I20" s="42"/>
      <c r="J20" s="186"/>
      <c r="K20" s="181"/>
      <c r="L20" s="181"/>
      <c r="M20" s="181"/>
      <c r="N20" s="181"/>
      <c r="O20" s="181"/>
      <c r="P20" s="187"/>
      <c r="R20" s="40"/>
      <c r="S20" s="186"/>
      <c r="T20" s="181"/>
      <c r="U20" s="181"/>
      <c r="V20" s="181"/>
      <c r="W20" s="181"/>
      <c r="X20" s="181"/>
      <c r="Y20" s="187"/>
      <c r="Z20" s="40"/>
      <c r="AA20" s="186"/>
      <c r="AB20" s="181"/>
      <c r="AC20" s="181"/>
      <c r="AD20" s="181"/>
      <c r="AE20" s="181"/>
      <c r="AF20" s="181"/>
      <c r="AG20" s="187"/>
    </row>
    <row r="21" spans="1:33" s="39" customFormat="1" x14ac:dyDescent="0.2">
      <c r="A21" s="186"/>
      <c r="B21" s="181"/>
      <c r="C21" s="181"/>
      <c r="D21" s="181"/>
      <c r="E21" s="181"/>
      <c r="F21" s="181"/>
      <c r="G21" s="187"/>
      <c r="H21" s="153"/>
      <c r="I21" s="42"/>
      <c r="J21" s="186"/>
      <c r="K21" s="181"/>
      <c r="L21" s="181"/>
      <c r="M21" s="181"/>
      <c r="N21" s="181"/>
      <c r="O21" s="181"/>
      <c r="P21" s="187"/>
      <c r="R21" s="40"/>
      <c r="S21" s="186"/>
      <c r="T21" s="181"/>
      <c r="U21" s="181"/>
      <c r="V21" s="181"/>
      <c r="W21" s="181"/>
      <c r="X21" s="181"/>
      <c r="Y21" s="187"/>
      <c r="Z21" s="40"/>
      <c r="AA21" s="186"/>
      <c r="AB21" s="181"/>
      <c r="AC21" s="181"/>
      <c r="AD21" s="181"/>
      <c r="AE21" s="181"/>
      <c r="AF21" s="181"/>
      <c r="AG21" s="187"/>
    </row>
    <row r="22" spans="1:33" s="39" customFormat="1" x14ac:dyDescent="0.2">
      <c r="A22" s="186"/>
      <c r="B22" s="181"/>
      <c r="C22" s="181"/>
      <c r="D22" s="181"/>
      <c r="E22" s="181"/>
      <c r="F22" s="181"/>
      <c r="G22" s="187"/>
      <c r="H22" s="153"/>
      <c r="I22" s="40"/>
      <c r="J22" s="186"/>
      <c r="K22" s="181"/>
      <c r="L22" s="181"/>
      <c r="M22" s="181"/>
      <c r="N22" s="181"/>
      <c r="O22" s="181"/>
      <c r="P22" s="187"/>
      <c r="R22" s="40"/>
      <c r="S22" s="186"/>
      <c r="T22" s="181"/>
      <c r="U22" s="181"/>
      <c r="V22" s="181"/>
      <c r="W22" s="181"/>
      <c r="X22" s="181"/>
      <c r="Y22" s="187"/>
      <c r="Z22" s="40"/>
      <c r="AA22" s="186"/>
      <c r="AB22" s="181"/>
      <c r="AC22" s="181"/>
      <c r="AD22" s="181"/>
      <c r="AE22" s="181"/>
      <c r="AF22" s="181"/>
      <c r="AG22" s="187"/>
    </row>
    <row r="23" spans="1:33" s="39" customFormat="1" x14ac:dyDescent="0.2">
      <c r="A23" s="186"/>
      <c r="B23" s="181"/>
      <c r="C23" s="181"/>
      <c r="D23" s="181"/>
      <c r="E23" s="181"/>
      <c r="F23" s="181"/>
      <c r="G23" s="187"/>
      <c r="H23" s="153"/>
      <c r="I23" s="42"/>
      <c r="J23" s="186"/>
      <c r="K23" s="181"/>
      <c r="L23" s="181"/>
      <c r="M23" s="181"/>
      <c r="N23" s="181"/>
      <c r="O23" s="181"/>
      <c r="P23" s="187"/>
      <c r="R23" s="40"/>
      <c r="S23" s="186"/>
      <c r="T23" s="181"/>
      <c r="U23" s="181"/>
      <c r="V23" s="181"/>
      <c r="W23" s="181"/>
      <c r="X23" s="181"/>
      <c r="Y23" s="187"/>
      <c r="Z23" s="40"/>
      <c r="AA23" s="186"/>
      <c r="AB23" s="181"/>
      <c r="AC23" s="181"/>
      <c r="AD23" s="181"/>
      <c r="AE23" s="181"/>
      <c r="AF23" s="181"/>
      <c r="AG23" s="187"/>
    </row>
    <row r="24" spans="1:33" s="39" customFormat="1" x14ac:dyDescent="0.2">
      <c r="A24" s="186"/>
      <c r="B24" s="181"/>
      <c r="C24" s="181"/>
      <c r="D24" s="181"/>
      <c r="E24" s="181"/>
      <c r="F24" s="181"/>
      <c r="G24" s="187"/>
      <c r="H24" s="153"/>
      <c r="I24" s="42"/>
      <c r="J24" s="186"/>
      <c r="K24" s="181"/>
      <c r="L24" s="181"/>
      <c r="M24" s="181"/>
      <c r="N24" s="181"/>
      <c r="O24" s="181"/>
      <c r="P24" s="187"/>
      <c r="R24" s="40"/>
      <c r="S24" s="186"/>
      <c r="T24" s="181"/>
      <c r="U24" s="181"/>
      <c r="V24" s="181"/>
      <c r="W24" s="181"/>
      <c r="X24" s="181"/>
      <c r="Y24" s="187"/>
      <c r="Z24" s="40"/>
      <c r="AA24" s="186"/>
      <c r="AB24" s="181"/>
      <c r="AC24" s="181"/>
      <c r="AD24" s="181"/>
      <c r="AE24" s="181"/>
      <c r="AF24" s="181"/>
      <c r="AG24" s="187"/>
    </row>
    <row r="25" spans="1:33" s="39" customFormat="1" x14ac:dyDescent="0.2">
      <c r="A25" s="186"/>
      <c r="B25" s="181"/>
      <c r="C25" s="181"/>
      <c r="D25" s="181"/>
      <c r="E25" s="181"/>
      <c r="F25" s="181"/>
      <c r="G25" s="187"/>
      <c r="H25" s="153"/>
      <c r="I25" s="42"/>
      <c r="J25" s="186"/>
      <c r="K25" s="181"/>
      <c r="L25" s="181"/>
      <c r="M25" s="181"/>
      <c r="N25" s="181"/>
      <c r="O25" s="181"/>
      <c r="P25" s="187"/>
      <c r="R25" s="40"/>
      <c r="S25" s="186"/>
      <c r="T25" s="181"/>
      <c r="U25" s="181"/>
      <c r="V25" s="181"/>
      <c r="W25" s="181"/>
      <c r="X25" s="181"/>
      <c r="Y25" s="187"/>
      <c r="Z25" s="40"/>
      <c r="AA25" s="186"/>
      <c r="AB25" s="181"/>
      <c r="AC25" s="181"/>
      <c r="AD25" s="181"/>
      <c r="AE25" s="181"/>
      <c r="AF25" s="181"/>
      <c r="AG25" s="187"/>
    </row>
    <row r="26" spans="1:33" s="39" customFormat="1" x14ac:dyDescent="0.2">
      <c r="A26" s="186"/>
      <c r="B26" s="181"/>
      <c r="C26" s="181"/>
      <c r="D26" s="181"/>
      <c r="E26" s="181"/>
      <c r="F26" s="181"/>
      <c r="G26" s="187"/>
      <c r="H26" s="153"/>
      <c r="I26" s="42"/>
      <c r="J26" s="186"/>
      <c r="K26" s="181"/>
      <c r="L26" s="181"/>
      <c r="M26" s="181"/>
      <c r="N26" s="181"/>
      <c r="O26" s="181"/>
      <c r="P26" s="187"/>
      <c r="R26" s="40"/>
      <c r="S26" s="186"/>
      <c r="T26" s="181"/>
      <c r="U26" s="181"/>
      <c r="V26" s="181"/>
      <c r="W26" s="181"/>
      <c r="X26" s="181"/>
      <c r="Y26" s="187"/>
      <c r="Z26" s="40"/>
      <c r="AA26" s="186"/>
      <c r="AB26" s="181"/>
      <c r="AC26" s="181"/>
      <c r="AD26" s="181"/>
      <c r="AE26" s="181"/>
      <c r="AF26" s="181"/>
      <c r="AG26" s="187"/>
    </row>
    <row r="27" spans="1:33" s="39" customFormat="1" x14ac:dyDescent="0.2">
      <c r="A27" s="186"/>
      <c r="B27" s="181"/>
      <c r="C27" s="181"/>
      <c r="D27" s="181"/>
      <c r="E27" s="181"/>
      <c r="F27" s="181"/>
      <c r="G27" s="187"/>
      <c r="H27" s="153"/>
      <c r="I27" s="42"/>
      <c r="J27" s="186"/>
      <c r="K27" s="181"/>
      <c r="L27" s="181"/>
      <c r="M27" s="181"/>
      <c r="N27" s="181"/>
      <c r="O27" s="181"/>
      <c r="P27" s="187"/>
      <c r="R27" s="40"/>
      <c r="S27" s="186"/>
      <c r="T27" s="181"/>
      <c r="U27" s="181"/>
      <c r="V27" s="181"/>
      <c r="W27" s="181"/>
      <c r="X27" s="181"/>
      <c r="Y27" s="187"/>
      <c r="Z27" s="40"/>
      <c r="AA27" s="186"/>
      <c r="AB27" s="181"/>
      <c r="AC27" s="181"/>
      <c r="AD27" s="181"/>
      <c r="AE27" s="181"/>
      <c r="AF27" s="181"/>
      <c r="AG27" s="187"/>
    </row>
    <row r="28" spans="1:33" s="39" customFormat="1" x14ac:dyDescent="0.2">
      <c r="A28" s="186"/>
      <c r="B28" s="181"/>
      <c r="C28" s="181"/>
      <c r="D28" s="181"/>
      <c r="E28" s="181"/>
      <c r="F28" s="181"/>
      <c r="G28" s="187"/>
      <c r="H28" s="153"/>
      <c r="I28" s="42"/>
      <c r="J28" s="186"/>
      <c r="K28" s="181"/>
      <c r="L28" s="181"/>
      <c r="M28" s="181"/>
      <c r="N28" s="181"/>
      <c r="O28" s="181"/>
      <c r="P28" s="187"/>
      <c r="R28" s="40"/>
      <c r="S28" s="186"/>
      <c r="T28" s="181"/>
      <c r="U28" s="181"/>
      <c r="V28" s="181"/>
      <c r="W28" s="181"/>
      <c r="X28" s="181"/>
      <c r="Y28" s="187"/>
      <c r="Z28" s="40"/>
      <c r="AA28" s="186"/>
      <c r="AB28" s="181"/>
      <c r="AC28" s="181"/>
      <c r="AD28" s="181"/>
      <c r="AE28" s="181"/>
      <c r="AF28" s="181"/>
      <c r="AG28" s="187"/>
    </row>
    <row r="29" spans="1:33" s="39" customFormat="1" x14ac:dyDescent="0.2">
      <c r="A29" s="186"/>
      <c r="B29" s="181"/>
      <c r="C29" s="181"/>
      <c r="D29" s="181"/>
      <c r="E29" s="181"/>
      <c r="F29" s="181"/>
      <c r="G29" s="187"/>
      <c r="H29" s="153"/>
      <c r="I29" s="42"/>
      <c r="J29" s="186"/>
      <c r="K29" s="181"/>
      <c r="L29" s="181"/>
      <c r="M29" s="181"/>
      <c r="N29" s="181"/>
      <c r="O29" s="181"/>
      <c r="P29" s="187"/>
      <c r="R29" s="40"/>
      <c r="S29" s="186"/>
      <c r="T29" s="181"/>
      <c r="U29" s="181"/>
      <c r="V29" s="181"/>
      <c r="W29" s="181"/>
      <c r="X29" s="181"/>
      <c r="Y29" s="187"/>
      <c r="Z29" s="40"/>
      <c r="AA29" s="186"/>
      <c r="AB29" s="181"/>
      <c r="AC29" s="181"/>
      <c r="AD29" s="181"/>
      <c r="AE29" s="181"/>
      <c r="AF29" s="181"/>
      <c r="AG29" s="187"/>
    </row>
    <row r="30" spans="1:33" s="39" customFormat="1" x14ac:dyDescent="0.2">
      <c r="A30" s="186"/>
      <c r="B30" s="181"/>
      <c r="C30" s="181"/>
      <c r="D30" s="181"/>
      <c r="E30" s="181"/>
      <c r="F30" s="181"/>
      <c r="G30" s="187"/>
      <c r="H30" s="153"/>
      <c r="I30" s="42"/>
      <c r="J30" s="186"/>
      <c r="K30" s="181"/>
      <c r="L30" s="181"/>
      <c r="M30" s="181"/>
      <c r="N30" s="181"/>
      <c r="O30" s="181"/>
      <c r="P30" s="187"/>
      <c r="R30" s="40"/>
      <c r="S30" s="186"/>
      <c r="T30" s="181"/>
      <c r="U30" s="181"/>
      <c r="V30" s="181"/>
      <c r="W30" s="181"/>
      <c r="X30" s="181"/>
      <c r="Y30" s="187"/>
      <c r="Z30" s="40"/>
      <c r="AA30" s="186"/>
      <c r="AB30" s="181"/>
      <c r="AC30" s="181"/>
      <c r="AD30" s="181"/>
      <c r="AE30" s="181"/>
      <c r="AF30" s="181"/>
      <c r="AG30" s="187"/>
    </row>
    <row r="31" spans="1:33" s="39" customFormat="1" x14ac:dyDescent="0.2">
      <c r="A31" s="186"/>
      <c r="B31" s="181"/>
      <c r="C31" s="181"/>
      <c r="D31" s="181"/>
      <c r="E31" s="181"/>
      <c r="F31" s="181"/>
      <c r="G31" s="187"/>
      <c r="H31" s="153"/>
      <c r="I31" s="42"/>
      <c r="J31" s="186"/>
      <c r="K31" s="181"/>
      <c r="L31" s="181"/>
      <c r="M31" s="181"/>
      <c r="N31" s="181"/>
      <c r="O31" s="181"/>
      <c r="P31" s="187"/>
      <c r="R31" s="40"/>
      <c r="S31" s="186"/>
      <c r="T31" s="181"/>
      <c r="U31" s="181"/>
      <c r="V31" s="181"/>
      <c r="W31" s="181"/>
      <c r="X31" s="181"/>
      <c r="Y31" s="187"/>
      <c r="Z31" s="40"/>
      <c r="AA31" s="186"/>
      <c r="AB31" s="181"/>
      <c r="AC31" s="181"/>
      <c r="AD31" s="181"/>
      <c r="AE31" s="181"/>
      <c r="AF31" s="181"/>
      <c r="AG31" s="187"/>
    </row>
    <row r="32" spans="1:33" s="39" customFormat="1" x14ac:dyDescent="0.2">
      <c r="A32" s="186"/>
      <c r="B32" s="181"/>
      <c r="C32" s="181"/>
      <c r="D32" s="181"/>
      <c r="E32" s="181"/>
      <c r="F32" s="181"/>
      <c r="G32" s="187"/>
      <c r="H32" s="153"/>
      <c r="I32" s="42"/>
      <c r="J32" s="186"/>
      <c r="K32" s="181"/>
      <c r="L32" s="181"/>
      <c r="M32" s="181"/>
      <c r="N32" s="181"/>
      <c r="O32" s="181"/>
      <c r="P32" s="187"/>
      <c r="R32" s="40"/>
      <c r="S32" s="186"/>
      <c r="T32" s="181"/>
      <c r="U32" s="181"/>
      <c r="V32" s="181"/>
      <c r="W32" s="181"/>
      <c r="X32" s="181"/>
      <c r="Y32" s="187"/>
      <c r="Z32" s="40"/>
      <c r="AA32" s="186"/>
      <c r="AB32" s="181"/>
      <c r="AC32" s="181"/>
      <c r="AD32" s="181"/>
      <c r="AE32" s="181"/>
      <c r="AF32" s="181"/>
      <c r="AG32" s="187"/>
    </row>
    <row r="33" spans="1:33" s="39" customFormat="1" x14ac:dyDescent="0.2">
      <c r="A33" s="186"/>
      <c r="B33" s="181"/>
      <c r="C33" s="181"/>
      <c r="D33" s="181"/>
      <c r="E33" s="181"/>
      <c r="F33" s="181"/>
      <c r="G33" s="187"/>
      <c r="H33" s="153"/>
      <c r="I33" s="42"/>
      <c r="J33" s="186"/>
      <c r="K33" s="181"/>
      <c r="L33" s="181"/>
      <c r="M33" s="181"/>
      <c r="N33" s="181"/>
      <c r="O33" s="181"/>
      <c r="P33" s="187"/>
      <c r="R33" s="40"/>
      <c r="S33" s="186"/>
      <c r="T33" s="181"/>
      <c r="U33" s="181"/>
      <c r="V33" s="181"/>
      <c r="W33" s="181"/>
      <c r="X33" s="181"/>
      <c r="Y33" s="187"/>
      <c r="Z33" s="40"/>
      <c r="AA33" s="186"/>
      <c r="AB33" s="181"/>
      <c r="AC33" s="181"/>
      <c r="AD33" s="181"/>
      <c r="AE33" s="181"/>
      <c r="AF33" s="181"/>
      <c r="AG33" s="187"/>
    </row>
    <row r="34" spans="1:33" s="39" customFormat="1" x14ac:dyDescent="0.2">
      <c r="A34" s="186"/>
      <c r="B34" s="181"/>
      <c r="C34" s="181"/>
      <c r="D34" s="181"/>
      <c r="E34" s="181"/>
      <c r="F34" s="181"/>
      <c r="G34" s="187"/>
      <c r="H34" s="153"/>
      <c r="I34" s="42"/>
      <c r="J34" s="186"/>
      <c r="K34" s="181"/>
      <c r="L34" s="181"/>
      <c r="M34" s="181"/>
      <c r="N34" s="181"/>
      <c r="O34" s="181"/>
      <c r="P34" s="187"/>
      <c r="R34" s="40"/>
      <c r="S34" s="186"/>
      <c r="T34" s="181"/>
      <c r="U34" s="181"/>
      <c r="V34" s="181"/>
      <c r="W34" s="181"/>
      <c r="X34" s="181"/>
      <c r="Y34" s="187"/>
      <c r="Z34" s="40"/>
      <c r="AA34" s="186"/>
      <c r="AB34" s="181"/>
      <c r="AC34" s="181"/>
      <c r="AD34" s="181"/>
      <c r="AE34" s="181"/>
      <c r="AF34" s="181"/>
      <c r="AG34" s="187"/>
    </row>
    <row r="35" spans="1:33" s="39" customFormat="1" ht="92" customHeight="1" thickBot="1" x14ac:dyDescent="0.25">
      <c r="A35" s="188"/>
      <c r="B35" s="189"/>
      <c r="C35" s="189"/>
      <c r="D35" s="189"/>
      <c r="E35" s="189"/>
      <c r="F35" s="189"/>
      <c r="G35" s="190"/>
      <c r="H35" s="153"/>
      <c r="I35" s="42"/>
      <c r="J35" s="188"/>
      <c r="K35" s="189"/>
      <c r="L35" s="189"/>
      <c r="M35" s="189"/>
      <c r="N35" s="189"/>
      <c r="O35" s="189"/>
      <c r="P35" s="190"/>
      <c r="R35" s="40"/>
      <c r="S35" s="188"/>
      <c r="T35" s="189"/>
      <c r="U35" s="189"/>
      <c r="V35" s="189"/>
      <c r="W35" s="189"/>
      <c r="X35" s="189"/>
      <c r="Y35" s="190"/>
      <c r="Z35" s="40"/>
      <c r="AA35" s="188"/>
      <c r="AB35" s="189"/>
      <c r="AC35" s="189"/>
      <c r="AD35" s="189"/>
      <c r="AE35" s="189"/>
      <c r="AF35" s="189"/>
      <c r="AG35" s="190"/>
    </row>
    <row r="36" spans="1:33" s="39" customFormat="1" x14ac:dyDescent="0.2">
      <c r="A36" s="155"/>
      <c r="B36" s="155"/>
      <c r="C36" s="155"/>
      <c r="D36" s="155"/>
      <c r="E36" s="155"/>
      <c r="F36" s="155"/>
      <c r="G36" s="155"/>
      <c r="I36" s="42"/>
      <c r="R36" s="40"/>
      <c r="Z36" s="40"/>
    </row>
    <row r="37" spans="1:33" s="39" customFormat="1" x14ac:dyDescent="0.2">
      <c r="A37" s="154"/>
      <c r="B37" s="154"/>
      <c r="C37" s="154"/>
      <c r="D37" s="154"/>
      <c r="E37" s="154"/>
      <c r="F37" s="154"/>
      <c r="G37" s="154"/>
      <c r="I37" s="42"/>
      <c r="R37" s="40"/>
      <c r="Z37" s="40"/>
    </row>
    <row r="38" spans="1:33" s="39" customFormat="1" x14ac:dyDescent="0.2">
      <c r="A38" s="154"/>
      <c r="B38" s="154"/>
      <c r="C38" s="154"/>
      <c r="D38" s="154"/>
      <c r="E38" s="154"/>
      <c r="F38" s="154"/>
      <c r="G38" s="154"/>
      <c r="I38" s="42"/>
      <c r="R38" s="40"/>
      <c r="Z38" s="40"/>
    </row>
    <row r="39" spans="1:33" s="39" customFormat="1" x14ac:dyDescent="0.2">
      <c r="A39" s="154"/>
      <c r="B39" s="154"/>
      <c r="C39" s="154"/>
      <c r="D39" s="154"/>
      <c r="E39" s="154"/>
      <c r="F39" s="154"/>
      <c r="G39" s="154"/>
      <c r="I39" s="42"/>
      <c r="R39" s="40"/>
      <c r="Z39" s="40"/>
    </row>
    <row r="40" spans="1:33" s="39" customFormat="1" x14ac:dyDescent="0.2">
      <c r="A40" s="154"/>
      <c r="B40" s="154"/>
      <c r="C40" s="154"/>
      <c r="D40" s="154"/>
      <c r="E40" s="154"/>
      <c r="F40" s="154"/>
      <c r="G40" s="154"/>
      <c r="I40" s="42"/>
      <c r="R40" s="40"/>
      <c r="Z40" s="40"/>
    </row>
    <row r="41" spans="1:33" s="39" customFormat="1" x14ac:dyDescent="0.2">
      <c r="A41" s="154"/>
      <c r="B41" s="154"/>
      <c r="C41" s="154"/>
      <c r="D41" s="154"/>
      <c r="E41" s="154"/>
      <c r="F41" s="154"/>
      <c r="G41" s="154"/>
      <c r="I41" s="42"/>
      <c r="R41" s="40"/>
      <c r="Z41" s="40"/>
    </row>
    <row r="42" spans="1:33" s="39" customFormat="1" x14ac:dyDescent="0.2">
      <c r="A42" s="154"/>
      <c r="B42" s="154"/>
      <c r="C42" s="154"/>
      <c r="D42" s="154"/>
      <c r="E42" s="154"/>
      <c r="F42" s="154"/>
      <c r="G42" s="154"/>
      <c r="I42" s="42"/>
      <c r="R42" s="40"/>
      <c r="Z42" s="40"/>
    </row>
    <row r="43" spans="1:33" s="39" customFormat="1" x14ac:dyDescent="0.2">
      <c r="A43" s="154"/>
      <c r="B43" s="154"/>
      <c r="C43" s="154"/>
      <c r="D43" s="154"/>
      <c r="E43" s="154"/>
      <c r="F43" s="154"/>
      <c r="G43" s="154"/>
      <c r="I43" s="42"/>
      <c r="R43" s="40"/>
      <c r="Z43" s="40"/>
    </row>
    <row r="44" spans="1:33" s="39" customFormat="1" x14ac:dyDescent="0.2">
      <c r="A44" s="154"/>
      <c r="B44" s="154"/>
      <c r="C44" s="154"/>
      <c r="D44" s="154"/>
      <c r="E44" s="154"/>
      <c r="F44" s="154"/>
      <c r="G44" s="154"/>
      <c r="I44" s="42"/>
      <c r="R44" s="40"/>
      <c r="Z44" s="40"/>
    </row>
    <row r="45" spans="1:33" s="39" customFormat="1" x14ac:dyDescent="0.2">
      <c r="A45" s="154"/>
      <c r="B45" s="154"/>
      <c r="C45" s="154"/>
      <c r="D45" s="154"/>
      <c r="E45" s="154"/>
      <c r="F45" s="154"/>
      <c r="G45" s="154"/>
      <c r="I45" s="42"/>
      <c r="R45" s="40"/>
      <c r="Z45" s="40"/>
    </row>
    <row r="46" spans="1:33" s="39" customFormat="1" x14ac:dyDescent="0.2">
      <c r="A46" s="154"/>
      <c r="B46" s="154"/>
      <c r="C46" s="154"/>
      <c r="D46" s="154"/>
      <c r="E46" s="154"/>
      <c r="F46" s="154"/>
      <c r="G46" s="154"/>
      <c r="I46" s="42"/>
      <c r="R46" s="40"/>
      <c r="Z46" s="40"/>
    </row>
    <row r="47" spans="1:33" s="39" customFormat="1" x14ac:dyDescent="0.2">
      <c r="A47" s="154"/>
      <c r="B47" s="154"/>
      <c r="C47" s="154"/>
      <c r="D47" s="154"/>
      <c r="E47" s="154"/>
      <c r="F47" s="154"/>
      <c r="G47" s="154"/>
      <c r="I47" s="42"/>
      <c r="R47" s="40"/>
      <c r="Z47" s="40"/>
    </row>
    <row r="48" spans="1:33" s="39" customFormat="1" x14ac:dyDescent="0.2">
      <c r="A48" s="154"/>
      <c r="B48" s="154"/>
      <c r="C48" s="154"/>
      <c r="D48" s="154"/>
      <c r="E48" s="154"/>
      <c r="F48" s="154"/>
      <c r="G48" s="154"/>
      <c r="I48" s="42"/>
      <c r="R48" s="40"/>
      <c r="Z48" s="40"/>
    </row>
    <row r="49" spans="1:26" s="39" customFormat="1" x14ac:dyDescent="0.2">
      <c r="A49" s="154"/>
      <c r="B49" s="154"/>
      <c r="C49" s="154"/>
      <c r="D49" s="154"/>
      <c r="E49" s="154"/>
      <c r="F49" s="154"/>
      <c r="G49" s="154"/>
      <c r="I49" s="42"/>
      <c r="R49" s="40"/>
      <c r="Z49" s="40"/>
    </row>
    <row r="50" spans="1:26" s="39" customFormat="1" x14ac:dyDescent="0.2">
      <c r="I50" s="42"/>
      <c r="R50" s="40"/>
      <c r="Z50" s="40"/>
    </row>
    <row r="51" spans="1:26" s="39" customFormat="1" x14ac:dyDescent="0.2">
      <c r="I51" s="42"/>
      <c r="R51" s="40"/>
      <c r="Z51" s="40"/>
    </row>
    <row r="52" spans="1:26" s="39" customFormat="1" x14ac:dyDescent="0.2">
      <c r="I52" s="42"/>
      <c r="R52" s="40"/>
      <c r="Z52" s="40"/>
    </row>
    <row r="53" spans="1:26" s="39" customFormat="1" x14ac:dyDescent="0.2">
      <c r="I53" s="42"/>
      <c r="R53" s="40"/>
      <c r="Z53" s="40"/>
    </row>
    <row r="54" spans="1:26" s="39" customFormat="1" x14ac:dyDescent="0.2">
      <c r="I54" s="42"/>
      <c r="R54" s="40"/>
      <c r="Z54" s="40"/>
    </row>
    <row r="55" spans="1:26" s="39" customFormat="1" x14ac:dyDescent="0.2">
      <c r="I55" s="42"/>
      <c r="R55" s="40"/>
      <c r="Z55" s="40"/>
    </row>
    <row r="56" spans="1:26" s="39" customFormat="1" x14ac:dyDescent="0.2">
      <c r="I56" s="42"/>
      <c r="R56" s="40"/>
      <c r="Z56" s="40"/>
    </row>
    <row r="57" spans="1:26" s="39" customFormat="1" x14ac:dyDescent="0.2">
      <c r="I57" s="42"/>
      <c r="R57" s="40"/>
      <c r="Z57" s="40"/>
    </row>
    <row r="58" spans="1:26" s="39" customFormat="1" x14ac:dyDescent="0.2">
      <c r="I58" s="42"/>
      <c r="R58" s="40"/>
      <c r="Z58" s="40"/>
    </row>
    <row r="59" spans="1:26" s="39" customFormat="1" x14ac:dyDescent="0.2">
      <c r="I59" s="42"/>
      <c r="R59" s="40"/>
      <c r="Z59" s="40"/>
    </row>
    <row r="60" spans="1:26" s="39" customFormat="1" x14ac:dyDescent="0.2">
      <c r="I60" s="42"/>
      <c r="R60" s="40"/>
      <c r="Z60" s="40"/>
    </row>
    <row r="61" spans="1:26" s="39" customFormat="1" x14ac:dyDescent="0.2">
      <c r="I61" s="42"/>
      <c r="R61" s="40"/>
      <c r="Z61" s="40"/>
    </row>
    <row r="62" spans="1:26" s="39" customFormat="1" x14ac:dyDescent="0.2">
      <c r="I62" s="42"/>
      <c r="R62" s="40"/>
      <c r="Z62" s="40"/>
    </row>
    <row r="63" spans="1:26" s="39" customFormat="1" x14ac:dyDescent="0.2">
      <c r="I63" s="42"/>
      <c r="R63" s="40"/>
      <c r="Z63" s="40"/>
    </row>
    <row r="64" spans="1:26" s="39" customFormat="1" x14ac:dyDescent="0.2">
      <c r="I64" s="42"/>
      <c r="R64" s="40"/>
      <c r="Z64" s="40"/>
    </row>
    <row r="65" spans="9:26" s="39" customFormat="1" x14ac:dyDescent="0.2">
      <c r="I65" s="42"/>
      <c r="R65" s="40"/>
      <c r="Z65" s="40"/>
    </row>
    <row r="66" spans="9:26" s="39" customFormat="1" x14ac:dyDescent="0.2">
      <c r="I66" s="42"/>
      <c r="R66" s="40"/>
      <c r="Z66" s="40"/>
    </row>
    <row r="67" spans="9:26" s="39" customFormat="1" x14ac:dyDescent="0.2">
      <c r="I67" s="42"/>
      <c r="R67" s="40"/>
      <c r="Z67" s="40"/>
    </row>
    <row r="68" spans="9:26" s="39" customFormat="1" x14ac:dyDescent="0.2">
      <c r="I68" s="42"/>
      <c r="R68" s="40"/>
      <c r="Z68" s="40"/>
    </row>
    <row r="69" spans="9:26" s="39" customFormat="1" x14ac:dyDescent="0.2">
      <c r="I69" s="42"/>
      <c r="R69" s="40"/>
      <c r="Z69" s="40"/>
    </row>
    <row r="70" spans="9:26" s="39" customFormat="1" x14ac:dyDescent="0.2">
      <c r="I70" s="42"/>
      <c r="R70" s="40"/>
      <c r="Z70" s="40"/>
    </row>
    <row r="71" spans="9:26" s="39" customFormat="1" x14ac:dyDescent="0.2">
      <c r="I71" s="42"/>
      <c r="R71" s="40"/>
      <c r="Z71" s="40"/>
    </row>
    <row r="72" spans="9:26" s="39" customFormat="1" x14ac:dyDescent="0.2">
      <c r="I72" s="42"/>
      <c r="R72" s="40"/>
      <c r="Z72" s="40"/>
    </row>
    <row r="73" spans="9:26" s="39" customFormat="1" x14ac:dyDescent="0.2">
      <c r="I73" s="42"/>
      <c r="R73" s="40"/>
      <c r="Z73" s="40"/>
    </row>
    <row r="74" spans="9:26" s="39" customFormat="1" x14ac:dyDescent="0.2">
      <c r="I74" s="42"/>
      <c r="R74" s="40"/>
      <c r="Z74" s="40"/>
    </row>
    <row r="75" spans="9:26" s="39" customFormat="1" x14ac:dyDescent="0.2">
      <c r="I75" s="42"/>
      <c r="R75" s="40"/>
      <c r="Z75" s="40"/>
    </row>
    <row r="76" spans="9:26" s="39" customFormat="1" x14ac:dyDescent="0.2">
      <c r="I76" s="42"/>
      <c r="R76" s="40"/>
      <c r="Z76" s="40"/>
    </row>
    <row r="77" spans="9:26" s="39" customFormat="1" x14ac:dyDescent="0.2">
      <c r="I77" s="42"/>
      <c r="R77" s="40"/>
      <c r="Z77" s="40"/>
    </row>
    <row r="78" spans="9:26" s="39" customFormat="1" x14ac:dyDescent="0.2">
      <c r="I78" s="42"/>
      <c r="R78" s="40"/>
      <c r="Z78" s="40"/>
    </row>
    <row r="79" spans="9:26" s="39" customFormat="1" x14ac:dyDescent="0.2">
      <c r="I79" s="42"/>
      <c r="R79" s="40"/>
      <c r="Z79" s="40"/>
    </row>
    <row r="80" spans="9:26" s="39" customFormat="1" x14ac:dyDescent="0.2">
      <c r="I80" s="42"/>
      <c r="R80" s="40"/>
      <c r="Z80" s="40"/>
    </row>
    <row r="81" spans="9:26" s="39" customFormat="1" x14ac:dyDescent="0.2">
      <c r="I81" s="42"/>
      <c r="R81" s="40"/>
      <c r="Z81" s="40"/>
    </row>
    <row r="82" spans="9:26" s="39" customFormat="1" x14ac:dyDescent="0.2">
      <c r="I82" s="42"/>
      <c r="R82" s="40"/>
      <c r="Z82" s="40"/>
    </row>
    <row r="83" spans="9:26" s="39" customFormat="1" x14ac:dyDescent="0.2">
      <c r="I83" s="42"/>
      <c r="R83" s="40"/>
      <c r="Z83" s="40"/>
    </row>
    <row r="84" spans="9:26" s="39" customFormat="1" x14ac:dyDescent="0.2">
      <c r="I84" s="42"/>
      <c r="R84" s="40"/>
      <c r="Z84" s="40"/>
    </row>
    <row r="85" spans="9:26" s="39" customFormat="1" x14ac:dyDescent="0.2">
      <c r="I85" s="42"/>
      <c r="R85" s="40"/>
      <c r="Z85" s="40"/>
    </row>
    <row r="86" spans="9:26" s="39" customFormat="1" x14ac:dyDescent="0.2">
      <c r="I86" s="42"/>
      <c r="R86" s="40"/>
      <c r="Z86" s="40"/>
    </row>
    <row r="87" spans="9:26" s="39" customFormat="1" x14ac:dyDescent="0.2">
      <c r="I87" s="42"/>
      <c r="R87" s="40"/>
      <c r="Z87" s="40"/>
    </row>
    <row r="88" spans="9:26" s="39" customFormat="1" x14ac:dyDescent="0.2">
      <c r="I88" s="42"/>
      <c r="R88" s="40"/>
      <c r="Z88" s="40"/>
    </row>
    <row r="89" spans="9:26" s="39" customFormat="1" x14ac:dyDescent="0.2">
      <c r="I89" s="42"/>
      <c r="R89" s="40"/>
      <c r="Z89" s="40"/>
    </row>
    <row r="90" spans="9:26" s="39" customFormat="1" x14ac:dyDescent="0.2">
      <c r="I90" s="42"/>
      <c r="R90" s="40"/>
      <c r="Z90" s="40"/>
    </row>
    <row r="91" spans="9:26" s="39" customFormat="1" x14ac:dyDescent="0.2">
      <c r="I91" s="42"/>
      <c r="R91" s="40"/>
      <c r="Z91" s="40"/>
    </row>
    <row r="92" spans="9:26" s="39" customFormat="1" x14ac:dyDescent="0.2">
      <c r="I92" s="42"/>
      <c r="R92" s="40"/>
      <c r="Z92" s="40"/>
    </row>
    <row r="93" spans="9:26" s="39" customFormat="1" x14ac:dyDescent="0.2">
      <c r="I93" s="42"/>
      <c r="R93" s="40"/>
      <c r="Z93" s="40"/>
    </row>
    <row r="94" spans="9:26" s="39" customFormat="1" x14ac:dyDescent="0.2">
      <c r="I94" s="42"/>
      <c r="R94" s="40"/>
      <c r="Z94" s="40"/>
    </row>
    <row r="95" spans="9:26" s="39" customFormat="1" x14ac:dyDescent="0.2">
      <c r="I95" s="42"/>
      <c r="R95" s="40"/>
      <c r="Z95" s="40"/>
    </row>
    <row r="96" spans="9:26" s="39" customFormat="1" x14ac:dyDescent="0.2">
      <c r="I96" s="42"/>
      <c r="R96" s="40"/>
      <c r="Z96" s="40"/>
    </row>
    <row r="97" spans="9:26" s="39" customFormat="1" x14ac:dyDescent="0.2">
      <c r="I97" s="42"/>
      <c r="R97" s="40"/>
      <c r="Z97" s="40"/>
    </row>
    <row r="98" spans="9:26" s="39" customFormat="1" x14ac:dyDescent="0.2">
      <c r="I98" s="42"/>
      <c r="R98" s="40"/>
      <c r="Z98" s="40"/>
    </row>
    <row r="99" spans="9:26" s="39" customFormat="1" x14ac:dyDescent="0.2">
      <c r="I99" s="42"/>
      <c r="R99" s="40"/>
      <c r="Z99" s="40"/>
    </row>
    <row r="100" spans="9:26" s="39" customFormat="1" x14ac:dyDescent="0.2">
      <c r="I100" s="42"/>
      <c r="R100" s="40"/>
      <c r="Z100" s="40"/>
    </row>
    <row r="101" spans="9:26" s="39" customFormat="1" x14ac:dyDescent="0.2">
      <c r="I101" s="42"/>
      <c r="R101" s="40"/>
      <c r="Z101" s="40"/>
    </row>
    <row r="102" spans="9:26" s="39" customFormat="1" x14ac:dyDescent="0.2">
      <c r="I102" s="42"/>
      <c r="R102" s="40"/>
      <c r="Z102" s="40"/>
    </row>
    <row r="103" spans="9:26" s="39" customFormat="1" x14ac:dyDescent="0.2">
      <c r="I103" s="42"/>
      <c r="R103" s="40"/>
      <c r="Z103" s="40"/>
    </row>
    <row r="104" spans="9:26" s="39" customFormat="1" x14ac:dyDescent="0.2">
      <c r="I104" s="42"/>
      <c r="R104" s="40"/>
      <c r="Z104" s="40"/>
    </row>
    <row r="105" spans="9:26" s="39" customFormat="1" x14ac:dyDescent="0.2">
      <c r="I105" s="42"/>
      <c r="R105" s="40"/>
      <c r="Z105" s="40"/>
    </row>
    <row r="106" spans="9:26" s="39" customFormat="1" x14ac:dyDescent="0.2">
      <c r="I106" s="42"/>
      <c r="R106" s="40"/>
      <c r="Z106" s="40"/>
    </row>
    <row r="107" spans="9:26" s="39" customFormat="1" x14ac:dyDescent="0.2">
      <c r="I107" s="42"/>
      <c r="R107" s="40"/>
      <c r="Z107" s="40"/>
    </row>
    <row r="108" spans="9:26" s="39" customFormat="1" x14ac:dyDescent="0.2">
      <c r="I108" s="42"/>
      <c r="R108" s="40"/>
      <c r="Z108" s="40"/>
    </row>
    <row r="109" spans="9:26" s="39" customFormat="1" x14ac:dyDescent="0.2">
      <c r="I109" s="42"/>
      <c r="R109" s="40"/>
      <c r="Z109" s="40"/>
    </row>
    <row r="110" spans="9:26" s="39" customFormat="1" x14ac:dyDescent="0.2">
      <c r="I110" s="42"/>
      <c r="R110" s="40"/>
      <c r="Z110" s="40"/>
    </row>
    <row r="111" spans="9:26" s="39" customFormat="1" x14ac:dyDescent="0.2">
      <c r="I111" s="42"/>
      <c r="R111" s="40"/>
      <c r="Z111" s="40"/>
    </row>
    <row r="112" spans="9:26" s="39" customFormat="1" x14ac:dyDescent="0.2">
      <c r="I112" s="42"/>
      <c r="R112" s="40"/>
      <c r="Z112" s="40"/>
    </row>
    <row r="113" spans="9:26" s="39" customFormat="1" x14ac:dyDescent="0.2">
      <c r="I113" s="42"/>
      <c r="R113" s="40"/>
      <c r="Z113" s="40"/>
    </row>
    <row r="114" spans="9:26" s="39" customFormat="1" x14ac:dyDescent="0.2">
      <c r="I114" s="42"/>
      <c r="R114" s="40"/>
      <c r="Z114" s="40"/>
    </row>
    <row r="115" spans="9:26" s="39" customFormat="1" x14ac:dyDescent="0.2">
      <c r="I115" s="42"/>
      <c r="R115" s="40"/>
      <c r="Z115" s="40"/>
    </row>
    <row r="116" spans="9:26" s="39" customFormat="1" x14ac:dyDescent="0.2">
      <c r="I116" s="42"/>
      <c r="R116" s="40"/>
      <c r="Z116" s="40"/>
    </row>
    <row r="117" spans="9:26" s="39" customFormat="1" x14ac:dyDescent="0.2">
      <c r="I117" s="42"/>
      <c r="R117" s="40"/>
      <c r="Z117" s="40"/>
    </row>
    <row r="118" spans="9:26" s="39" customFormat="1" x14ac:dyDescent="0.2">
      <c r="I118" s="42"/>
      <c r="R118" s="40"/>
      <c r="Z118" s="40"/>
    </row>
    <row r="119" spans="9:26" s="39" customFormat="1" x14ac:dyDescent="0.2">
      <c r="I119" s="42"/>
      <c r="R119" s="40"/>
      <c r="Z119" s="40"/>
    </row>
    <row r="120" spans="9:26" s="39" customFormat="1" x14ac:dyDescent="0.2">
      <c r="I120" s="42"/>
      <c r="R120" s="40"/>
      <c r="Z120" s="40"/>
    </row>
    <row r="121" spans="9:26" s="39" customFormat="1" x14ac:dyDescent="0.2">
      <c r="I121" s="42"/>
      <c r="R121" s="40"/>
      <c r="Z121" s="40"/>
    </row>
    <row r="122" spans="9:26" s="39" customFormat="1" x14ac:dyDescent="0.2">
      <c r="I122" s="42"/>
      <c r="R122" s="40"/>
      <c r="Z122" s="40"/>
    </row>
    <row r="123" spans="9:26" s="39" customFormat="1" x14ac:dyDescent="0.2">
      <c r="I123" s="42"/>
      <c r="R123" s="40"/>
      <c r="Z123" s="40"/>
    </row>
    <row r="124" spans="9:26" s="39" customFormat="1" x14ac:dyDescent="0.2">
      <c r="I124" s="42"/>
      <c r="R124" s="40"/>
      <c r="Z124" s="40"/>
    </row>
    <row r="125" spans="9:26" s="39" customFormat="1" x14ac:dyDescent="0.2">
      <c r="I125" s="42"/>
      <c r="R125" s="40"/>
      <c r="Z125" s="40"/>
    </row>
    <row r="126" spans="9:26" s="39" customFormat="1" x14ac:dyDescent="0.2">
      <c r="I126" s="42"/>
      <c r="R126" s="40"/>
      <c r="Z126" s="40"/>
    </row>
    <row r="127" spans="9:26" s="39" customFormat="1" x14ac:dyDescent="0.2">
      <c r="I127" s="42"/>
      <c r="R127" s="40"/>
      <c r="Z127" s="40"/>
    </row>
    <row r="128" spans="9:26" s="39" customFormat="1" x14ac:dyDescent="0.2">
      <c r="I128" s="42"/>
      <c r="R128" s="40"/>
      <c r="Z128" s="40"/>
    </row>
    <row r="129" spans="9:26" s="39" customFormat="1" x14ac:dyDescent="0.2">
      <c r="I129" s="42"/>
      <c r="R129" s="40"/>
      <c r="Z129" s="40"/>
    </row>
    <row r="130" spans="9:26" s="39" customFormat="1" x14ac:dyDescent="0.2">
      <c r="I130" s="42"/>
      <c r="R130" s="40"/>
      <c r="Z130" s="40"/>
    </row>
    <row r="131" spans="9:26" s="39" customFormat="1" x14ac:dyDescent="0.2">
      <c r="I131" s="42"/>
      <c r="R131" s="40"/>
      <c r="Z131" s="40"/>
    </row>
    <row r="132" spans="9:26" s="39" customFormat="1" x14ac:dyDescent="0.2">
      <c r="I132" s="42"/>
      <c r="R132" s="40"/>
      <c r="Z132" s="40"/>
    </row>
    <row r="133" spans="9:26" s="39" customFormat="1" x14ac:dyDescent="0.2">
      <c r="I133" s="42"/>
      <c r="R133" s="40"/>
      <c r="Z133" s="40"/>
    </row>
    <row r="134" spans="9:26" s="39" customFormat="1" x14ac:dyDescent="0.2">
      <c r="I134" s="42"/>
      <c r="R134" s="40"/>
      <c r="Z134" s="40"/>
    </row>
    <row r="135" spans="9:26" s="39" customFormat="1" x14ac:dyDescent="0.2">
      <c r="I135" s="42"/>
      <c r="R135" s="40"/>
      <c r="Z135" s="40"/>
    </row>
    <row r="136" spans="9:26" s="39" customFormat="1" x14ac:dyDescent="0.2">
      <c r="I136" s="42"/>
      <c r="R136" s="40"/>
      <c r="Z136" s="40"/>
    </row>
    <row r="137" spans="9:26" s="39" customFormat="1" x14ac:dyDescent="0.2">
      <c r="I137" s="42"/>
      <c r="R137" s="40"/>
      <c r="Z137" s="40"/>
    </row>
    <row r="138" spans="9:26" s="39" customFormat="1" x14ac:dyDescent="0.2">
      <c r="I138" s="42"/>
      <c r="R138" s="40"/>
      <c r="Z138" s="40"/>
    </row>
    <row r="139" spans="9:26" s="39" customFormat="1" x14ac:dyDescent="0.2">
      <c r="I139" s="42"/>
      <c r="R139" s="40"/>
      <c r="Z139" s="40"/>
    </row>
    <row r="140" spans="9:26" s="39" customFormat="1" x14ac:dyDescent="0.2">
      <c r="I140" s="42"/>
      <c r="R140" s="40"/>
      <c r="Z140" s="40"/>
    </row>
    <row r="141" spans="9:26" s="39" customFormat="1" x14ac:dyDescent="0.2">
      <c r="I141" s="42"/>
      <c r="R141" s="40"/>
      <c r="Z141" s="40"/>
    </row>
    <row r="142" spans="9:26" s="39" customFormat="1" x14ac:dyDescent="0.2">
      <c r="I142" s="42"/>
      <c r="R142" s="40"/>
      <c r="Z142" s="40"/>
    </row>
    <row r="143" spans="9:26" s="39" customFormat="1" x14ac:dyDescent="0.2">
      <c r="I143" s="42"/>
      <c r="R143" s="40"/>
      <c r="Z143" s="40"/>
    </row>
    <row r="144" spans="9:26" s="39" customFormat="1" x14ac:dyDescent="0.2">
      <c r="I144" s="42"/>
      <c r="R144" s="40"/>
      <c r="Z144" s="40"/>
    </row>
    <row r="145" spans="9:26" s="39" customFormat="1" x14ac:dyDescent="0.2">
      <c r="I145" s="42"/>
      <c r="R145" s="40"/>
      <c r="Z145" s="40"/>
    </row>
    <row r="146" spans="9:26" s="39" customFormat="1" x14ac:dyDescent="0.2">
      <c r="I146" s="42"/>
      <c r="R146" s="40"/>
      <c r="Z146" s="40"/>
    </row>
    <row r="147" spans="9:26" s="39" customFormat="1" x14ac:dyDescent="0.2">
      <c r="I147" s="42"/>
      <c r="R147" s="40"/>
      <c r="Z147" s="40"/>
    </row>
    <row r="148" spans="9:26" s="39" customFormat="1" x14ac:dyDescent="0.2">
      <c r="I148" s="42"/>
      <c r="R148" s="40"/>
      <c r="Z148" s="40"/>
    </row>
    <row r="149" spans="9:26" s="39" customFormat="1" x14ac:dyDescent="0.2">
      <c r="I149" s="42"/>
      <c r="R149" s="40"/>
      <c r="Z149" s="40"/>
    </row>
    <row r="150" spans="9:26" s="39" customFormat="1" x14ac:dyDescent="0.2">
      <c r="I150" s="42"/>
      <c r="R150" s="40"/>
      <c r="Z150" s="40"/>
    </row>
    <row r="151" spans="9:26" s="39" customFormat="1" x14ac:dyDescent="0.2">
      <c r="I151" s="42"/>
      <c r="R151" s="40"/>
      <c r="Z151" s="40"/>
    </row>
    <row r="152" spans="9:26" s="39" customFormat="1" x14ac:dyDescent="0.2">
      <c r="I152" s="42"/>
      <c r="R152" s="40"/>
      <c r="Z152" s="40"/>
    </row>
    <row r="153" spans="9:26" s="39" customFormat="1" x14ac:dyDescent="0.2">
      <c r="I153" s="42"/>
      <c r="R153" s="40"/>
      <c r="Z153" s="40"/>
    </row>
    <row r="154" spans="9:26" s="39" customFormat="1" x14ac:dyDescent="0.2">
      <c r="I154" s="42"/>
      <c r="R154" s="40"/>
      <c r="Z154" s="40"/>
    </row>
    <row r="155" spans="9:26" s="39" customFormat="1" x14ac:dyDescent="0.2">
      <c r="I155" s="42"/>
      <c r="R155" s="40"/>
      <c r="Z155" s="40"/>
    </row>
    <row r="156" spans="9:26" s="39" customFormat="1" x14ac:dyDescent="0.2">
      <c r="I156" s="42"/>
      <c r="R156" s="40"/>
      <c r="Z156" s="40"/>
    </row>
    <row r="157" spans="9:26" s="39" customFormat="1" x14ac:dyDescent="0.2">
      <c r="I157" s="42"/>
      <c r="R157" s="40"/>
      <c r="Z157" s="40"/>
    </row>
    <row r="158" spans="9:26" s="39" customFormat="1" x14ac:dyDescent="0.2">
      <c r="I158" s="42"/>
      <c r="R158" s="40"/>
      <c r="Z158" s="40"/>
    </row>
    <row r="159" spans="9:26" s="39" customFormat="1" x14ac:dyDescent="0.2">
      <c r="I159" s="42"/>
      <c r="R159" s="40"/>
      <c r="Z159" s="40"/>
    </row>
    <row r="160" spans="9:26" s="39" customFormat="1" x14ac:dyDescent="0.2">
      <c r="I160" s="42"/>
      <c r="R160" s="40"/>
      <c r="Z160" s="40"/>
    </row>
    <row r="161" spans="9:26" s="39" customFormat="1" x14ac:dyDescent="0.2">
      <c r="I161" s="42"/>
      <c r="R161" s="40"/>
      <c r="Z161" s="40"/>
    </row>
    <row r="162" spans="9:26" s="39" customFormat="1" x14ac:dyDescent="0.2">
      <c r="I162" s="42"/>
      <c r="R162" s="40"/>
      <c r="Z162" s="40"/>
    </row>
    <row r="163" spans="9:26" s="39" customFormat="1" x14ac:dyDescent="0.2">
      <c r="I163" s="42"/>
      <c r="R163" s="40"/>
      <c r="Z163" s="40"/>
    </row>
    <row r="164" spans="9:26" s="39" customFormat="1" x14ac:dyDescent="0.2">
      <c r="I164" s="42"/>
      <c r="R164" s="40"/>
      <c r="Z164" s="40"/>
    </row>
    <row r="165" spans="9:26" s="39" customFormat="1" x14ac:dyDescent="0.2">
      <c r="I165" s="42"/>
      <c r="R165" s="40"/>
      <c r="Z165" s="40"/>
    </row>
    <row r="166" spans="9:26" s="39" customFormat="1" x14ac:dyDescent="0.2">
      <c r="I166" s="42"/>
      <c r="R166" s="40"/>
      <c r="Z166" s="40"/>
    </row>
    <row r="167" spans="9:26" s="39" customFormat="1" x14ac:dyDescent="0.2">
      <c r="I167" s="42"/>
      <c r="R167" s="40"/>
      <c r="Z167" s="40"/>
    </row>
    <row r="168" spans="9:26" s="39" customFormat="1" x14ac:dyDescent="0.2">
      <c r="I168" s="42"/>
      <c r="R168" s="40"/>
      <c r="Z168" s="40"/>
    </row>
    <row r="169" spans="9:26" s="39" customFormat="1" x14ac:dyDescent="0.2">
      <c r="I169" s="42"/>
      <c r="R169" s="40"/>
      <c r="Z169" s="40"/>
    </row>
    <row r="170" spans="9:26" s="39" customFormat="1" x14ac:dyDescent="0.2">
      <c r="I170" s="42"/>
      <c r="R170" s="40"/>
      <c r="Z170" s="40"/>
    </row>
    <row r="171" spans="9:26" s="39" customFormat="1" x14ac:dyDescent="0.2">
      <c r="I171" s="42"/>
      <c r="R171" s="40"/>
      <c r="Z171" s="40"/>
    </row>
    <row r="172" spans="9:26" s="39" customFormat="1" x14ac:dyDescent="0.2">
      <c r="I172" s="42"/>
      <c r="R172" s="40"/>
      <c r="Z172" s="40"/>
    </row>
    <row r="173" spans="9:26" s="39" customFormat="1" x14ac:dyDescent="0.2">
      <c r="I173" s="42"/>
      <c r="R173" s="40"/>
      <c r="Z173" s="40"/>
    </row>
    <row r="174" spans="9:26" s="39" customFormat="1" x14ac:dyDescent="0.2">
      <c r="I174" s="42"/>
      <c r="R174" s="40"/>
      <c r="Z174" s="40"/>
    </row>
    <row r="175" spans="9:26" s="39" customFormat="1" x14ac:dyDescent="0.2">
      <c r="I175" s="42"/>
      <c r="R175" s="40"/>
      <c r="Z175" s="40"/>
    </row>
    <row r="176" spans="9:26" s="39" customFormat="1" x14ac:dyDescent="0.2">
      <c r="I176" s="42"/>
      <c r="R176" s="40"/>
      <c r="Z176" s="40"/>
    </row>
    <row r="177" spans="9:26" s="39" customFormat="1" x14ac:dyDescent="0.2">
      <c r="I177" s="42"/>
      <c r="R177" s="40"/>
      <c r="Z177" s="40"/>
    </row>
    <row r="178" spans="9:26" s="39" customFormat="1" x14ac:dyDescent="0.2">
      <c r="I178" s="42"/>
      <c r="R178" s="40"/>
      <c r="Z178" s="40"/>
    </row>
    <row r="179" spans="9:26" s="39" customFormat="1" x14ac:dyDescent="0.2">
      <c r="I179" s="42"/>
      <c r="R179" s="40"/>
      <c r="Z179" s="40"/>
    </row>
    <row r="180" spans="9:26" s="39" customFormat="1" x14ac:dyDescent="0.2">
      <c r="I180" s="42"/>
      <c r="R180" s="40"/>
      <c r="Z180" s="40"/>
    </row>
    <row r="181" spans="9:26" s="39" customFormat="1" x14ac:dyDescent="0.2">
      <c r="I181" s="42"/>
      <c r="R181" s="40"/>
      <c r="Z181" s="40"/>
    </row>
    <row r="182" spans="9:26" s="39" customFormat="1" x14ac:dyDescent="0.2">
      <c r="I182" s="42"/>
      <c r="R182" s="40"/>
      <c r="Z182" s="40"/>
    </row>
    <row r="183" spans="9:26" s="39" customFormat="1" x14ac:dyDescent="0.2">
      <c r="I183" s="42"/>
      <c r="R183" s="40"/>
      <c r="Z183" s="40"/>
    </row>
    <row r="184" spans="9:26" s="39" customFormat="1" x14ac:dyDescent="0.2">
      <c r="I184" s="42"/>
      <c r="R184" s="40"/>
      <c r="Z184" s="40"/>
    </row>
    <row r="185" spans="9:26" s="39" customFormat="1" x14ac:dyDescent="0.2">
      <c r="I185" s="42"/>
      <c r="R185" s="40"/>
      <c r="Z185" s="40"/>
    </row>
    <row r="186" spans="9:26" s="39" customFormat="1" x14ac:dyDescent="0.2">
      <c r="I186" s="42"/>
      <c r="R186" s="40"/>
      <c r="Z186" s="40"/>
    </row>
    <row r="187" spans="9:26" s="39" customFormat="1" x14ac:dyDescent="0.2">
      <c r="I187" s="42"/>
      <c r="R187" s="40"/>
      <c r="Z187" s="40"/>
    </row>
    <row r="188" spans="9:26" s="39" customFormat="1" x14ac:dyDescent="0.2">
      <c r="I188" s="42"/>
      <c r="R188" s="40"/>
      <c r="Z188" s="40"/>
    </row>
    <row r="189" spans="9:26" s="39" customFormat="1" x14ac:dyDescent="0.2">
      <c r="I189" s="42"/>
      <c r="R189" s="40"/>
      <c r="Z189" s="40"/>
    </row>
    <row r="190" spans="9:26" s="39" customFormat="1" x14ac:dyDescent="0.2">
      <c r="I190" s="42"/>
      <c r="R190" s="40"/>
      <c r="Z190" s="40"/>
    </row>
    <row r="191" spans="9:26" s="39" customFormat="1" x14ac:dyDescent="0.2">
      <c r="I191" s="42"/>
      <c r="R191" s="40"/>
      <c r="Z191" s="40"/>
    </row>
    <row r="192" spans="9:26" s="39" customFormat="1" x14ac:dyDescent="0.2">
      <c r="I192" s="42"/>
      <c r="R192" s="40"/>
      <c r="Z192" s="40"/>
    </row>
    <row r="193" spans="9:26" s="39" customFormat="1" x14ac:dyDescent="0.2">
      <c r="I193" s="42"/>
      <c r="R193" s="40"/>
      <c r="Z193" s="40"/>
    </row>
    <row r="194" spans="9:26" s="39" customFormat="1" x14ac:dyDescent="0.2">
      <c r="I194" s="42"/>
      <c r="R194" s="40"/>
      <c r="Z194" s="40"/>
    </row>
    <row r="195" spans="9:26" s="39" customFormat="1" x14ac:dyDescent="0.2">
      <c r="I195" s="42"/>
      <c r="R195" s="40"/>
      <c r="Z195" s="40"/>
    </row>
    <row r="196" spans="9:26" s="39" customFormat="1" x14ac:dyDescent="0.2">
      <c r="I196" s="42"/>
      <c r="R196" s="40"/>
      <c r="Z196" s="40"/>
    </row>
    <row r="197" spans="9:26" s="39" customFormat="1" x14ac:dyDescent="0.2">
      <c r="I197" s="42"/>
      <c r="R197" s="40"/>
      <c r="Z197" s="40"/>
    </row>
    <row r="198" spans="9:26" s="39" customFormat="1" x14ac:dyDescent="0.2">
      <c r="I198" s="42"/>
      <c r="R198" s="40"/>
      <c r="Z198" s="40"/>
    </row>
    <row r="199" spans="9:26" s="39" customFormat="1" x14ac:dyDescent="0.2">
      <c r="I199" s="42"/>
      <c r="R199" s="40"/>
      <c r="Z199" s="40"/>
    </row>
    <row r="200" spans="9:26" s="39" customFormat="1" x14ac:dyDescent="0.2">
      <c r="I200" s="42"/>
      <c r="R200" s="40"/>
      <c r="Z200" s="40"/>
    </row>
    <row r="201" spans="9:26" s="39" customFormat="1" x14ac:dyDescent="0.2">
      <c r="I201" s="42"/>
      <c r="R201" s="40"/>
      <c r="Z201" s="40"/>
    </row>
    <row r="202" spans="9:26" s="39" customFormat="1" x14ac:dyDescent="0.2">
      <c r="I202" s="42"/>
      <c r="R202" s="40"/>
      <c r="Z202" s="40"/>
    </row>
    <row r="203" spans="9:26" s="39" customFormat="1" x14ac:dyDescent="0.2">
      <c r="I203" s="42"/>
      <c r="R203" s="40"/>
      <c r="Z203" s="40"/>
    </row>
    <row r="204" spans="9:26" s="39" customFormat="1" x14ac:dyDescent="0.2">
      <c r="I204" s="42"/>
      <c r="R204" s="40"/>
      <c r="Z204" s="40"/>
    </row>
    <row r="205" spans="9:26" s="39" customFormat="1" x14ac:dyDescent="0.2">
      <c r="I205" s="42"/>
      <c r="R205" s="40"/>
      <c r="Z205" s="40"/>
    </row>
    <row r="206" spans="9:26" s="39" customFormat="1" x14ac:dyDescent="0.2">
      <c r="I206" s="42"/>
      <c r="R206" s="40"/>
      <c r="Z206" s="40"/>
    </row>
    <row r="207" spans="9:26" s="39" customFormat="1" x14ac:dyDescent="0.2">
      <c r="I207" s="42"/>
      <c r="R207" s="40"/>
      <c r="Z207" s="40"/>
    </row>
    <row r="208" spans="9:26" s="39" customFormat="1" x14ac:dyDescent="0.2">
      <c r="I208" s="42"/>
      <c r="R208" s="40"/>
      <c r="Z208" s="40"/>
    </row>
    <row r="209" spans="9:26" s="39" customFormat="1" x14ac:dyDescent="0.2">
      <c r="I209" s="42"/>
      <c r="R209" s="40"/>
      <c r="Z209" s="40"/>
    </row>
    <row r="210" spans="9:26" s="39" customFormat="1" x14ac:dyDescent="0.2">
      <c r="I210" s="42"/>
      <c r="R210" s="40"/>
      <c r="Z210" s="40"/>
    </row>
    <row r="211" spans="9:26" s="39" customFormat="1" x14ac:dyDescent="0.2">
      <c r="I211" s="42"/>
      <c r="R211" s="40"/>
      <c r="Z211" s="40"/>
    </row>
    <row r="212" spans="9:26" s="39" customFormat="1" x14ac:dyDescent="0.2">
      <c r="I212" s="42"/>
      <c r="R212" s="40"/>
      <c r="Z212" s="40"/>
    </row>
    <row r="213" spans="9:26" s="39" customFormat="1" x14ac:dyDescent="0.2">
      <c r="I213" s="42"/>
      <c r="R213" s="40"/>
      <c r="Z213" s="40"/>
    </row>
    <row r="214" spans="9:26" s="39" customFormat="1" x14ac:dyDescent="0.2">
      <c r="I214" s="42"/>
      <c r="R214" s="40"/>
      <c r="Z214" s="40"/>
    </row>
    <row r="215" spans="9:26" s="39" customFormat="1" x14ac:dyDescent="0.2">
      <c r="I215" s="42"/>
      <c r="R215" s="40"/>
      <c r="Z215" s="40"/>
    </row>
    <row r="216" spans="9:26" s="39" customFormat="1" x14ac:dyDescent="0.2">
      <c r="I216" s="42"/>
      <c r="R216" s="40"/>
      <c r="Z216" s="40"/>
    </row>
    <row r="217" spans="9:26" s="39" customFormat="1" x14ac:dyDescent="0.2">
      <c r="I217" s="42"/>
      <c r="R217" s="40"/>
      <c r="Z217" s="40"/>
    </row>
    <row r="218" spans="9:26" s="39" customFormat="1" x14ac:dyDescent="0.2">
      <c r="I218" s="42"/>
      <c r="R218" s="40"/>
      <c r="Z218" s="40"/>
    </row>
    <row r="219" spans="9:26" s="39" customFormat="1" x14ac:dyDescent="0.2">
      <c r="I219" s="42"/>
      <c r="R219" s="40"/>
      <c r="Z219" s="40"/>
    </row>
    <row r="220" spans="9:26" s="39" customFormat="1" x14ac:dyDescent="0.2">
      <c r="I220" s="42"/>
      <c r="R220" s="40"/>
      <c r="Z220" s="40"/>
    </row>
    <row r="221" spans="9:26" s="39" customFormat="1" x14ac:dyDescent="0.2">
      <c r="I221" s="42"/>
      <c r="R221" s="40"/>
      <c r="Z221" s="40"/>
    </row>
    <row r="222" spans="9:26" s="39" customFormat="1" x14ac:dyDescent="0.2">
      <c r="I222" s="42"/>
      <c r="R222" s="40"/>
      <c r="Z222" s="40"/>
    </row>
    <row r="223" spans="9:26" s="39" customFormat="1" x14ac:dyDescent="0.2">
      <c r="I223" s="42"/>
      <c r="R223" s="40"/>
      <c r="Z223" s="40"/>
    </row>
    <row r="224" spans="9:26" s="39" customFormat="1" x14ac:dyDescent="0.2">
      <c r="I224" s="42"/>
      <c r="R224" s="40"/>
      <c r="Z224" s="40"/>
    </row>
    <row r="225" spans="9:26" s="39" customFormat="1" x14ac:dyDescent="0.2">
      <c r="I225" s="42"/>
      <c r="R225" s="40"/>
      <c r="Z225" s="40"/>
    </row>
    <row r="226" spans="9:26" s="39" customFormat="1" x14ac:dyDescent="0.2">
      <c r="I226" s="42"/>
      <c r="R226" s="40"/>
      <c r="Z226" s="40"/>
    </row>
    <row r="227" spans="9:26" s="39" customFormat="1" x14ac:dyDescent="0.2">
      <c r="I227" s="42"/>
      <c r="R227" s="40"/>
      <c r="Z227" s="40"/>
    </row>
    <row r="228" spans="9:26" s="39" customFormat="1" x14ac:dyDescent="0.2">
      <c r="I228" s="42"/>
      <c r="R228" s="40"/>
      <c r="Z228" s="40"/>
    </row>
    <row r="229" spans="9:26" s="39" customFormat="1" x14ac:dyDescent="0.2">
      <c r="I229" s="42"/>
      <c r="R229" s="40"/>
      <c r="Z229" s="40"/>
    </row>
    <row r="230" spans="9:26" s="39" customFormat="1" x14ac:dyDescent="0.2">
      <c r="I230" s="42"/>
      <c r="R230" s="40"/>
      <c r="Z230" s="40"/>
    </row>
    <row r="231" spans="9:26" s="39" customFormat="1" x14ac:dyDescent="0.2">
      <c r="I231" s="42"/>
      <c r="R231" s="40"/>
      <c r="Z231" s="40"/>
    </row>
    <row r="232" spans="9:26" s="39" customFormat="1" x14ac:dyDescent="0.2">
      <c r="I232" s="42"/>
      <c r="R232" s="40"/>
      <c r="Z232" s="40"/>
    </row>
    <row r="233" spans="9:26" s="39" customFormat="1" x14ac:dyDescent="0.2">
      <c r="I233" s="42"/>
      <c r="R233" s="40"/>
      <c r="Z233" s="40"/>
    </row>
    <row r="234" spans="9:26" s="39" customFormat="1" x14ac:dyDescent="0.2">
      <c r="I234" s="42"/>
      <c r="R234" s="40"/>
      <c r="Z234" s="40"/>
    </row>
    <row r="235" spans="9:26" s="39" customFormat="1" x14ac:dyDescent="0.2">
      <c r="I235" s="42"/>
      <c r="R235" s="40"/>
      <c r="Z235" s="40"/>
    </row>
    <row r="236" spans="9:26" s="39" customFormat="1" x14ac:dyDescent="0.2">
      <c r="I236" s="42"/>
      <c r="R236" s="40"/>
      <c r="Z236" s="40"/>
    </row>
    <row r="237" spans="9:26" s="39" customFormat="1" x14ac:dyDescent="0.2">
      <c r="I237" s="42"/>
      <c r="R237" s="40"/>
      <c r="Z237" s="40"/>
    </row>
    <row r="238" spans="9:26" s="39" customFormat="1" x14ac:dyDescent="0.2">
      <c r="I238" s="42"/>
      <c r="R238" s="40"/>
      <c r="Z238" s="40"/>
    </row>
    <row r="239" spans="9:26" s="39" customFormat="1" x14ac:dyDescent="0.2">
      <c r="I239" s="42"/>
      <c r="R239" s="40"/>
      <c r="Z239" s="40"/>
    </row>
    <row r="240" spans="9:26" s="39" customFormat="1" x14ac:dyDescent="0.2">
      <c r="I240" s="42"/>
      <c r="R240" s="40"/>
      <c r="Z240" s="40"/>
    </row>
    <row r="241" spans="9:26" s="39" customFormat="1" x14ac:dyDescent="0.2">
      <c r="I241" s="42"/>
      <c r="R241" s="40"/>
      <c r="Z241" s="40"/>
    </row>
    <row r="242" spans="9:26" s="39" customFormat="1" x14ac:dyDescent="0.2">
      <c r="I242" s="42"/>
      <c r="R242" s="40"/>
      <c r="Z242" s="40"/>
    </row>
    <row r="243" spans="9:26" s="39" customFormat="1" x14ac:dyDescent="0.2">
      <c r="I243" s="42"/>
      <c r="R243" s="40"/>
      <c r="Z243" s="40"/>
    </row>
    <row r="244" spans="9:26" s="39" customFormat="1" x14ac:dyDescent="0.2">
      <c r="I244" s="42"/>
      <c r="R244" s="40"/>
      <c r="Z244" s="40"/>
    </row>
    <row r="245" spans="9:26" s="39" customFormat="1" x14ac:dyDescent="0.2">
      <c r="I245" s="42"/>
      <c r="R245" s="40"/>
      <c r="Z245" s="40"/>
    </row>
    <row r="246" spans="9:26" s="39" customFormat="1" x14ac:dyDescent="0.2">
      <c r="I246" s="42"/>
      <c r="R246" s="40"/>
      <c r="Z246" s="40"/>
    </row>
    <row r="247" spans="9:26" s="39" customFormat="1" x14ac:dyDescent="0.2">
      <c r="I247" s="42"/>
      <c r="R247" s="40"/>
      <c r="Z247" s="40"/>
    </row>
    <row r="248" spans="9:26" s="39" customFormat="1" x14ac:dyDescent="0.2">
      <c r="I248" s="42"/>
      <c r="R248" s="40"/>
      <c r="Z248" s="40"/>
    </row>
    <row r="249" spans="9:26" s="39" customFormat="1" x14ac:dyDescent="0.2">
      <c r="I249" s="42"/>
      <c r="R249" s="40"/>
      <c r="Z249" s="40"/>
    </row>
    <row r="250" spans="9:26" s="39" customFormat="1" x14ac:dyDescent="0.2">
      <c r="I250" s="42"/>
      <c r="R250" s="40"/>
      <c r="Z250" s="40"/>
    </row>
    <row r="251" spans="9:26" s="39" customFormat="1" x14ac:dyDescent="0.2">
      <c r="I251" s="42"/>
      <c r="R251" s="40"/>
      <c r="Z251" s="40"/>
    </row>
    <row r="252" spans="9:26" s="39" customFormat="1" x14ac:dyDescent="0.2">
      <c r="I252" s="42"/>
      <c r="R252" s="40"/>
      <c r="Z252" s="40"/>
    </row>
    <row r="253" spans="9:26" s="39" customFormat="1" x14ac:dyDescent="0.2">
      <c r="I253" s="42"/>
      <c r="R253" s="40"/>
      <c r="Z253" s="40"/>
    </row>
    <row r="254" spans="9:26" s="39" customFormat="1" x14ac:dyDescent="0.2">
      <c r="I254" s="42"/>
      <c r="R254" s="40"/>
      <c r="Z254" s="40"/>
    </row>
    <row r="255" spans="9:26" s="39" customFormat="1" x14ac:dyDescent="0.2">
      <c r="I255" s="42"/>
      <c r="R255" s="40"/>
      <c r="Z255" s="40"/>
    </row>
    <row r="256" spans="9:26" s="39" customFormat="1" x14ac:dyDescent="0.2">
      <c r="I256" s="42"/>
      <c r="R256" s="40"/>
      <c r="Z256" s="40"/>
    </row>
    <row r="257" spans="9:26" s="39" customFormat="1" x14ac:dyDescent="0.2">
      <c r="I257" s="42"/>
      <c r="R257" s="40"/>
      <c r="Z257" s="40"/>
    </row>
    <row r="258" spans="9:26" s="39" customFormat="1" x14ac:dyDescent="0.2">
      <c r="I258" s="42"/>
      <c r="R258" s="40"/>
      <c r="Z258" s="40"/>
    </row>
    <row r="259" spans="9:26" s="39" customFormat="1" x14ac:dyDescent="0.2">
      <c r="I259" s="42"/>
      <c r="R259" s="40"/>
      <c r="Z259" s="40"/>
    </row>
    <row r="260" spans="9:26" s="39" customFormat="1" x14ac:dyDescent="0.2">
      <c r="I260" s="42"/>
      <c r="R260" s="40"/>
      <c r="Z260" s="40"/>
    </row>
    <row r="261" spans="9:26" s="39" customFormat="1" x14ac:dyDescent="0.2">
      <c r="I261" s="42"/>
      <c r="R261" s="40"/>
      <c r="Z261" s="40"/>
    </row>
    <row r="262" spans="9:26" s="39" customFormat="1" x14ac:dyDescent="0.2">
      <c r="I262" s="42"/>
      <c r="R262" s="40"/>
      <c r="Z262" s="40"/>
    </row>
    <row r="263" spans="9:26" s="39" customFormat="1" x14ac:dyDescent="0.2">
      <c r="I263" s="42"/>
      <c r="R263" s="40"/>
      <c r="Z263" s="40"/>
    </row>
    <row r="264" spans="9:26" s="39" customFormat="1" x14ac:dyDescent="0.2">
      <c r="I264" s="42"/>
      <c r="R264" s="40"/>
      <c r="Z264" s="40"/>
    </row>
    <row r="265" spans="9:26" s="39" customFormat="1" x14ac:dyDescent="0.2">
      <c r="I265" s="42"/>
      <c r="R265" s="40"/>
      <c r="Z265" s="40"/>
    </row>
    <row r="266" spans="9:26" s="39" customFormat="1" x14ac:dyDescent="0.2">
      <c r="I266" s="42"/>
      <c r="R266" s="40"/>
      <c r="Z266" s="40"/>
    </row>
    <row r="267" spans="9:26" s="39" customFormat="1" x14ac:dyDescent="0.2">
      <c r="I267" s="42"/>
      <c r="R267" s="40"/>
      <c r="Z267" s="40"/>
    </row>
    <row r="268" spans="9:26" s="39" customFormat="1" x14ac:dyDescent="0.2">
      <c r="I268" s="42"/>
      <c r="R268" s="40"/>
      <c r="Z268" s="40"/>
    </row>
    <row r="269" spans="9:26" s="39" customFormat="1" x14ac:dyDescent="0.2">
      <c r="I269" s="42"/>
      <c r="R269" s="40"/>
      <c r="Z269" s="40"/>
    </row>
    <row r="270" spans="9:26" s="39" customFormat="1" x14ac:dyDescent="0.2">
      <c r="I270" s="42"/>
      <c r="R270" s="40"/>
      <c r="Z270" s="40"/>
    </row>
    <row r="271" spans="9:26" s="39" customFormat="1" x14ac:dyDescent="0.2">
      <c r="I271" s="42"/>
      <c r="R271" s="40"/>
      <c r="Z271" s="40"/>
    </row>
    <row r="272" spans="9:26" s="39" customFormat="1" x14ac:dyDescent="0.2">
      <c r="I272" s="42"/>
      <c r="R272" s="40"/>
      <c r="Z272" s="40"/>
    </row>
    <row r="273" spans="9:26" s="39" customFormat="1" x14ac:dyDescent="0.2">
      <c r="I273" s="42"/>
      <c r="R273" s="40"/>
      <c r="Z273" s="40"/>
    </row>
    <row r="274" spans="9:26" s="39" customFormat="1" x14ac:dyDescent="0.2">
      <c r="I274" s="42"/>
      <c r="R274" s="40"/>
      <c r="Z274" s="40"/>
    </row>
    <row r="275" spans="9:26" s="39" customFormat="1" x14ac:dyDescent="0.2">
      <c r="I275" s="42"/>
      <c r="R275" s="40"/>
      <c r="Z275" s="40"/>
    </row>
    <row r="276" spans="9:26" s="39" customFormat="1" x14ac:dyDescent="0.2">
      <c r="I276" s="42"/>
      <c r="R276" s="40"/>
      <c r="Z276" s="40"/>
    </row>
    <row r="277" spans="9:26" s="39" customFormat="1" x14ac:dyDescent="0.2">
      <c r="I277" s="42"/>
      <c r="R277" s="40"/>
      <c r="Z277" s="40"/>
    </row>
    <row r="278" spans="9:26" s="39" customFormat="1" x14ac:dyDescent="0.2">
      <c r="I278" s="42"/>
      <c r="R278" s="40"/>
      <c r="Z278" s="40"/>
    </row>
    <row r="279" spans="9:26" s="39" customFormat="1" x14ac:dyDescent="0.2">
      <c r="I279" s="42"/>
      <c r="R279" s="40"/>
      <c r="Z279" s="40"/>
    </row>
    <row r="280" spans="9:26" s="39" customFormat="1" x14ac:dyDescent="0.2">
      <c r="I280" s="42"/>
      <c r="R280" s="40"/>
      <c r="Z280" s="40"/>
    </row>
    <row r="281" spans="9:26" s="39" customFormat="1" x14ac:dyDescent="0.2">
      <c r="I281" s="42"/>
      <c r="R281" s="40"/>
      <c r="Z281" s="40"/>
    </row>
    <row r="282" spans="9:26" s="39" customFormat="1" x14ac:dyDescent="0.2">
      <c r="I282" s="42"/>
      <c r="R282" s="40"/>
      <c r="Z282" s="40"/>
    </row>
    <row r="283" spans="9:26" s="39" customFormat="1" x14ac:dyDescent="0.2">
      <c r="I283" s="42"/>
      <c r="R283" s="40"/>
      <c r="Z283" s="40"/>
    </row>
    <row r="284" spans="9:26" s="39" customFormat="1" x14ac:dyDescent="0.2">
      <c r="I284" s="42"/>
      <c r="R284" s="40"/>
      <c r="Z284" s="40"/>
    </row>
    <row r="285" spans="9:26" s="39" customFormat="1" x14ac:dyDescent="0.2">
      <c r="I285" s="42"/>
      <c r="R285" s="40"/>
      <c r="Z285" s="40"/>
    </row>
    <row r="286" spans="9:26" s="39" customFormat="1" x14ac:dyDescent="0.2">
      <c r="I286" s="42"/>
      <c r="R286" s="40"/>
      <c r="Z286" s="40"/>
    </row>
    <row r="287" spans="9:26" s="39" customFormat="1" x14ac:dyDescent="0.2">
      <c r="I287" s="42"/>
      <c r="R287" s="40"/>
      <c r="Z287" s="40"/>
    </row>
    <row r="288" spans="9:26" s="39" customFormat="1" x14ac:dyDescent="0.2">
      <c r="I288" s="42"/>
      <c r="R288" s="40"/>
      <c r="Z288" s="40"/>
    </row>
    <row r="289" spans="9:26" s="39" customFormat="1" x14ac:dyDescent="0.2">
      <c r="I289" s="42"/>
      <c r="R289" s="40"/>
      <c r="Z289" s="40"/>
    </row>
    <row r="290" spans="9:26" s="39" customFormat="1" x14ac:dyDescent="0.2">
      <c r="I290" s="42"/>
      <c r="R290" s="40"/>
      <c r="Z290" s="40"/>
    </row>
  </sheetData>
  <mergeCells count="8">
    <mergeCell ref="AB5:AF5"/>
    <mergeCell ref="AA17:AG35"/>
    <mergeCell ref="B5:F5"/>
    <mergeCell ref="A17:G35"/>
    <mergeCell ref="K5:O5"/>
    <mergeCell ref="J17:P35"/>
    <mergeCell ref="T5:X5"/>
    <mergeCell ref="S17:Y3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364C8-61FB-4365-BDC5-C19923E2FC63}">
  <sheetPr>
    <tabColor theme="0"/>
  </sheetPr>
  <dimension ref="A1"/>
  <sheetViews>
    <sheetView workbookViewId="0">
      <selection activeCell="U27" sqref="U27"/>
    </sheetView>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21</vt:i4>
      </vt:variant>
    </vt:vector>
  </HeadingPairs>
  <TitlesOfParts>
    <vt:vector size="35" baseType="lpstr">
      <vt:lpstr>1.a Manager's Page</vt:lpstr>
      <vt:lpstr>1.b Model_Best estimates</vt:lpstr>
      <vt:lpstr>1.c Model Simulated data</vt:lpstr>
      <vt:lpstr>2.a.1 Scenario for Late Cancel</vt:lpstr>
      <vt:lpstr>2.a.1 Scenario for Cus.Request</vt:lpstr>
      <vt:lpstr>2.a.1 Scenario for SM Bookings</vt:lpstr>
      <vt:lpstr>2.a.1 Scenario for Misc Expense</vt:lpstr>
      <vt:lpstr>2.a.1 Scenario for D.Bookings</vt:lpstr>
      <vt:lpstr>2.bSummary of Scenario analysis</vt:lpstr>
      <vt:lpstr>3. Probability Distributions</vt:lpstr>
      <vt:lpstr>4.Simulation</vt:lpstr>
      <vt:lpstr>4. Output Summary</vt:lpstr>
      <vt:lpstr>4. Risk Analysis</vt:lpstr>
      <vt:lpstr>additional</vt:lpstr>
      <vt:lpstr>Admin.costperday</vt:lpstr>
      <vt:lpstr>Admin.costperroom</vt:lpstr>
      <vt:lpstr>buffet.breakfas.costperroom</vt:lpstr>
      <vt:lpstr>daily.online.reservation</vt:lpstr>
      <vt:lpstr>Housekeeping.costperroom</vt:lpstr>
      <vt:lpstr>late.cancellation</vt:lpstr>
      <vt:lpstr>late.cancellation.fee</vt:lpstr>
      <vt:lpstr>Marketing.costperday</vt:lpstr>
      <vt:lpstr>Marketing.costperroom</vt:lpstr>
      <vt:lpstr>no.of.rooms</vt:lpstr>
      <vt:lpstr>numberof.roomsoccupied</vt:lpstr>
      <vt:lpstr>numberof.walkinsaccepted</vt:lpstr>
      <vt:lpstr>occupancyrate</vt:lpstr>
      <vt:lpstr>Overbooking.fee</vt:lpstr>
      <vt:lpstr>overbooking.rate</vt:lpstr>
      <vt:lpstr>room.rate</vt:lpstr>
      <vt:lpstr>salesrevenue.perday</vt:lpstr>
      <vt:lpstr>Total.daily.profit</vt:lpstr>
      <vt:lpstr>Totalcost.perday</vt:lpstr>
      <vt:lpstr>walk.ins</vt:lpstr>
      <vt:lpstr>welcomepack.costperroom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Annista</dc:creator>
  <cp:lastModifiedBy>TEMMY DUONG</cp:lastModifiedBy>
  <dcterms:created xsi:type="dcterms:W3CDTF">2023-07-26T05:23:41Z</dcterms:created>
  <dcterms:modified xsi:type="dcterms:W3CDTF">2025-05-21T13:17:21Z</dcterms:modified>
</cp:coreProperties>
</file>