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alfred/Documents/Science/Maths/project/"/>
    </mc:Choice>
  </mc:AlternateContent>
  <xr:revisionPtr revIDLastSave="0" documentId="13_ncr:1_{BF308D03-C94A-1645-9F2A-06DDAEC9917A}" xr6:coauthVersionLast="47" xr6:coauthVersionMax="47" xr10:uidLastSave="{00000000-0000-0000-0000-000000000000}"/>
  <bookViews>
    <workbookView xWindow="-20" yWindow="8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" i="1" l="1"/>
  <c r="O24" i="1"/>
  <c r="O39" i="1"/>
  <c r="O87" i="1"/>
  <c r="O10" i="1"/>
  <c r="O60" i="1"/>
  <c r="O128" i="1"/>
  <c r="O90" i="1"/>
  <c r="O126" i="1"/>
  <c r="O94" i="1"/>
  <c r="O109" i="1"/>
  <c r="O153" i="1"/>
  <c r="O85" i="1"/>
  <c r="O157" i="1"/>
  <c r="O196" i="1"/>
  <c r="O206" i="1"/>
  <c r="O113" i="1"/>
  <c r="O156" i="1"/>
  <c r="O117" i="1"/>
  <c r="O209" i="1"/>
  <c r="O199" i="1"/>
  <c r="O182" i="1"/>
  <c r="O51" i="1"/>
  <c r="O78" i="1"/>
  <c r="O52" i="1"/>
  <c r="O18" i="1"/>
  <c r="O169" i="1"/>
  <c r="O13" i="1"/>
  <c r="O136" i="1"/>
  <c r="O100" i="1"/>
  <c r="O185" i="1"/>
  <c r="O43" i="1"/>
  <c r="O186" i="1"/>
  <c r="O107" i="1"/>
  <c r="O5" i="1"/>
  <c r="O147" i="1"/>
  <c r="O61" i="1"/>
  <c r="O57" i="1"/>
  <c r="O177" i="1"/>
  <c r="O63" i="1"/>
  <c r="O68" i="1"/>
  <c r="O158" i="1"/>
  <c r="O70" i="1"/>
  <c r="O180" i="1"/>
  <c r="O58" i="1"/>
  <c r="O202" i="1"/>
  <c r="O66" i="1"/>
  <c r="O120" i="1"/>
  <c r="O30" i="1"/>
  <c r="O155" i="1"/>
  <c r="O188" i="1"/>
  <c r="O50" i="1"/>
  <c r="O34" i="1"/>
  <c r="O19" i="1"/>
  <c r="O62" i="1"/>
  <c r="O20" i="1"/>
  <c r="O191" i="1"/>
  <c r="O181" i="1"/>
  <c r="O22" i="1"/>
  <c r="O151" i="1"/>
  <c r="O103" i="1"/>
  <c r="O76" i="1"/>
  <c r="O47" i="1"/>
  <c r="O33" i="1"/>
  <c r="O159" i="1"/>
  <c r="O195" i="1"/>
  <c r="O27" i="1"/>
  <c r="O168" i="1"/>
  <c r="O53" i="1"/>
  <c r="O192" i="1"/>
  <c r="O175" i="1"/>
  <c r="O25" i="1"/>
  <c r="O1" i="1"/>
  <c r="O138" i="1"/>
  <c r="O183" i="1"/>
  <c r="O176" i="1"/>
  <c r="O29" i="1"/>
  <c r="O112" i="1"/>
  <c r="O59" i="1"/>
  <c r="O135" i="1"/>
  <c r="O14" i="1"/>
  <c r="O23" i="1"/>
  <c r="O46" i="1"/>
  <c r="O161" i="1"/>
  <c r="O84" i="1"/>
  <c r="O96" i="1"/>
  <c r="O35" i="1"/>
  <c r="O69" i="1"/>
  <c r="O197" i="1"/>
  <c r="O137" i="1"/>
  <c r="O15" i="1"/>
  <c r="O110" i="1"/>
  <c r="O45" i="1"/>
  <c r="O144" i="1"/>
  <c r="O208" i="1"/>
  <c r="O73" i="1"/>
  <c r="O184" i="1"/>
  <c r="O12" i="1"/>
  <c r="O170" i="1"/>
  <c r="O75" i="1"/>
  <c r="O162" i="1"/>
  <c r="O3" i="1"/>
  <c r="O86" i="1"/>
  <c r="O81" i="1"/>
  <c r="O48" i="1"/>
  <c r="O166" i="1"/>
  <c r="O145" i="1"/>
  <c r="O140" i="1"/>
  <c r="O32" i="1"/>
  <c r="O9" i="1"/>
  <c r="O88" i="1"/>
  <c r="O55" i="1"/>
  <c r="O41" i="1"/>
  <c r="O134" i="1"/>
  <c r="O89" i="1"/>
  <c r="O17" i="1"/>
  <c r="O38" i="1"/>
  <c r="O118" i="1"/>
  <c r="O127" i="1"/>
  <c r="O133" i="1"/>
  <c r="O141" i="1"/>
  <c r="O115" i="1"/>
  <c r="O99" i="1"/>
  <c r="O121" i="1"/>
  <c r="O193" i="1"/>
  <c r="O108" i="1"/>
  <c r="O92" i="1"/>
  <c r="O56" i="1"/>
  <c r="O93" i="1"/>
  <c r="O201" i="1"/>
  <c r="O194" i="1"/>
  <c r="O2" i="1"/>
  <c r="O116" i="1"/>
  <c r="O54" i="1"/>
  <c r="O204" i="1"/>
  <c r="O101" i="1"/>
  <c r="O44" i="1"/>
  <c r="O26" i="1"/>
  <c r="O142" i="1"/>
  <c r="O36" i="1"/>
  <c r="O64" i="1"/>
  <c r="O105" i="1"/>
  <c r="O171" i="1"/>
  <c r="O72" i="1"/>
  <c r="O207" i="1"/>
  <c r="O4" i="1"/>
  <c r="O130" i="1"/>
  <c r="O37" i="1"/>
  <c r="O122" i="1"/>
  <c r="O203" i="1"/>
  <c r="O146" i="1"/>
  <c r="O149" i="1"/>
  <c r="O40" i="1"/>
  <c r="O173" i="1"/>
  <c r="O165" i="1"/>
  <c r="O31" i="1"/>
  <c r="O111" i="1"/>
  <c r="O148" i="1"/>
  <c r="O124" i="1"/>
  <c r="O154" i="1"/>
  <c r="O114" i="1"/>
  <c r="O119" i="1"/>
  <c r="O129" i="1"/>
  <c r="O132" i="1"/>
  <c r="O67" i="1"/>
  <c r="O7" i="1"/>
  <c r="O97" i="1"/>
  <c r="O139" i="1"/>
  <c r="O16" i="1"/>
  <c r="O82" i="1"/>
  <c r="O28" i="1"/>
  <c r="O198" i="1"/>
  <c r="O179" i="1"/>
  <c r="O104" i="1"/>
  <c r="O77" i="1"/>
  <c r="O150" i="1"/>
  <c r="O91" i="1"/>
  <c r="O205" i="1"/>
  <c r="O189" i="1"/>
  <c r="O190" i="1"/>
  <c r="O210" i="1"/>
  <c r="O11" i="1"/>
  <c r="O143" i="1"/>
  <c r="O187" i="1"/>
  <c r="O79" i="1"/>
  <c r="O123" i="1"/>
  <c r="O164" i="1"/>
  <c r="O172" i="1"/>
  <c r="O160" i="1"/>
  <c r="O131" i="1"/>
  <c r="O74" i="1"/>
  <c r="O163" i="1"/>
  <c r="O178" i="1"/>
  <c r="O71" i="1"/>
  <c r="O200" i="1"/>
  <c r="O102" i="1"/>
  <c r="O49" i="1"/>
  <c r="O21" i="1"/>
  <c r="O83" i="1"/>
  <c r="O167" i="1"/>
  <c r="O125" i="1"/>
  <c r="O174" i="1"/>
  <c r="O95" i="1"/>
  <c r="O98" i="1"/>
  <c r="O6" i="1"/>
  <c r="O8" i="1"/>
  <c r="O106" i="1"/>
  <c r="O80" i="1"/>
  <c r="O65" i="1"/>
  <c r="O152" i="1"/>
  <c r="N65" i="1"/>
  <c r="P65" i="1" s="1"/>
  <c r="N42" i="1"/>
  <c r="P42" i="1" s="1"/>
  <c r="N24" i="1"/>
  <c r="P24" i="1" s="1"/>
  <c r="N39" i="1"/>
  <c r="P39" i="1" s="1"/>
  <c r="N87" i="1"/>
  <c r="P87" i="1" s="1"/>
  <c r="N10" i="1"/>
  <c r="P10" i="1" s="1"/>
  <c r="N60" i="1"/>
  <c r="P60" i="1" s="1"/>
  <c r="N128" i="1"/>
  <c r="P128" i="1" s="1"/>
  <c r="N90" i="1"/>
  <c r="P90" i="1" s="1"/>
  <c r="N126" i="1"/>
  <c r="P126" i="1" s="1"/>
  <c r="N94" i="1"/>
  <c r="P94" i="1" s="1"/>
  <c r="N109" i="1"/>
  <c r="P109" i="1" s="1"/>
  <c r="N153" i="1"/>
  <c r="P153" i="1" s="1"/>
  <c r="N85" i="1"/>
  <c r="P85" i="1" s="1"/>
  <c r="N157" i="1"/>
  <c r="P157" i="1" s="1"/>
  <c r="N196" i="1"/>
  <c r="P196" i="1" s="1"/>
  <c r="N206" i="1"/>
  <c r="P206" i="1" s="1"/>
  <c r="N113" i="1"/>
  <c r="P113" i="1" s="1"/>
  <c r="N156" i="1"/>
  <c r="P156" i="1" s="1"/>
  <c r="N117" i="1"/>
  <c r="P117" i="1" s="1"/>
  <c r="N209" i="1"/>
  <c r="P209" i="1" s="1"/>
  <c r="N199" i="1"/>
  <c r="P199" i="1" s="1"/>
  <c r="N182" i="1"/>
  <c r="P182" i="1" s="1"/>
  <c r="N51" i="1"/>
  <c r="P51" i="1" s="1"/>
  <c r="N78" i="1"/>
  <c r="P78" i="1" s="1"/>
  <c r="N52" i="1"/>
  <c r="P52" i="1" s="1"/>
  <c r="N18" i="1"/>
  <c r="P18" i="1" s="1"/>
  <c r="N169" i="1"/>
  <c r="P169" i="1" s="1"/>
  <c r="N13" i="1"/>
  <c r="P13" i="1" s="1"/>
  <c r="N136" i="1"/>
  <c r="P136" i="1" s="1"/>
  <c r="N100" i="1"/>
  <c r="P100" i="1" s="1"/>
  <c r="N185" i="1"/>
  <c r="P185" i="1" s="1"/>
  <c r="N43" i="1"/>
  <c r="P43" i="1" s="1"/>
  <c r="N186" i="1"/>
  <c r="P186" i="1" s="1"/>
  <c r="N107" i="1"/>
  <c r="P107" i="1" s="1"/>
  <c r="N5" i="1"/>
  <c r="P5" i="1" s="1"/>
  <c r="N147" i="1"/>
  <c r="P147" i="1" s="1"/>
  <c r="N61" i="1"/>
  <c r="P61" i="1" s="1"/>
  <c r="N57" i="1"/>
  <c r="P57" i="1" s="1"/>
  <c r="N177" i="1"/>
  <c r="P177" i="1" s="1"/>
  <c r="N63" i="1"/>
  <c r="P63" i="1" s="1"/>
  <c r="N68" i="1"/>
  <c r="P68" i="1" s="1"/>
  <c r="N158" i="1"/>
  <c r="P158" i="1" s="1"/>
  <c r="N70" i="1"/>
  <c r="P70" i="1" s="1"/>
  <c r="N180" i="1"/>
  <c r="P180" i="1" s="1"/>
  <c r="N58" i="1"/>
  <c r="P58" i="1" s="1"/>
  <c r="N202" i="1"/>
  <c r="P202" i="1" s="1"/>
  <c r="N66" i="1"/>
  <c r="P66" i="1" s="1"/>
  <c r="N120" i="1"/>
  <c r="P120" i="1" s="1"/>
  <c r="N30" i="1"/>
  <c r="P30" i="1" s="1"/>
  <c r="N155" i="1"/>
  <c r="P155" i="1" s="1"/>
  <c r="N188" i="1"/>
  <c r="P188" i="1" s="1"/>
  <c r="N50" i="1"/>
  <c r="P50" i="1" s="1"/>
  <c r="N34" i="1"/>
  <c r="P34" i="1" s="1"/>
  <c r="N19" i="1"/>
  <c r="P19" i="1" s="1"/>
  <c r="N62" i="1"/>
  <c r="P62" i="1" s="1"/>
  <c r="N20" i="1"/>
  <c r="P20" i="1" s="1"/>
  <c r="N191" i="1"/>
  <c r="P191" i="1" s="1"/>
  <c r="N181" i="1"/>
  <c r="P181" i="1" s="1"/>
  <c r="N22" i="1"/>
  <c r="P22" i="1" s="1"/>
  <c r="N151" i="1"/>
  <c r="P151" i="1" s="1"/>
  <c r="N103" i="1"/>
  <c r="P103" i="1" s="1"/>
  <c r="N76" i="1"/>
  <c r="P76" i="1" s="1"/>
  <c r="N47" i="1"/>
  <c r="P47" i="1" s="1"/>
  <c r="N33" i="1"/>
  <c r="P33" i="1" s="1"/>
  <c r="N159" i="1"/>
  <c r="P159" i="1" s="1"/>
  <c r="N195" i="1"/>
  <c r="P195" i="1" s="1"/>
  <c r="N27" i="1"/>
  <c r="P27" i="1" s="1"/>
  <c r="N168" i="1"/>
  <c r="P168" i="1" s="1"/>
  <c r="N53" i="1"/>
  <c r="P53" i="1" s="1"/>
  <c r="N192" i="1"/>
  <c r="P192" i="1" s="1"/>
  <c r="N175" i="1"/>
  <c r="P175" i="1" s="1"/>
  <c r="N25" i="1"/>
  <c r="P25" i="1" s="1"/>
  <c r="N1" i="1"/>
  <c r="P1" i="1" s="1"/>
  <c r="N138" i="1"/>
  <c r="P138" i="1" s="1"/>
  <c r="N183" i="1"/>
  <c r="P183" i="1" s="1"/>
  <c r="N176" i="1"/>
  <c r="P176" i="1" s="1"/>
  <c r="N29" i="1"/>
  <c r="P29" i="1" s="1"/>
  <c r="N112" i="1"/>
  <c r="P112" i="1" s="1"/>
  <c r="N59" i="1"/>
  <c r="P59" i="1" s="1"/>
  <c r="N135" i="1"/>
  <c r="P135" i="1" s="1"/>
  <c r="N14" i="1"/>
  <c r="P14" i="1" s="1"/>
  <c r="N23" i="1"/>
  <c r="P23" i="1" s="1"/>
  <c r="N46" i="1"/>
  <c r="P46" i="1" s="1"/>
  <c r="N161" i="1"/>
  <c r="P161" i="1" s="1"/>
  <c r="N84" i="1"/>
  <c r="P84" i="1" s="1"/>
  <c r="N96" i="1"/>
  <c r="P96" i="1" s="1"/>
  <c r="N35" i="1"/>
  <c r="P35" i="1" s="1"/>
  <c r="N69" i="1"/>
  <c r="P69" i="1" s="1"/>
  <c r="N197" i="1"/>
  <c r="P197" i="1" s="1"/>
  <c r="N137" i="1"/>
  <c r="P137" i="1" s="1"/>
  <c r="N15" i="1"/>
  <c r="P15" i="1" s="1"/>
  <c r="N110" i="1"/>
  <c r="P110" i="1" s="1"/>
  <c r="N45" i="1"/>
  <c r="P45" i="1" s="1"/>
  <c r="N144" i="1"/>
  <c r="P144" i="1" s="1"/>
  <c r="N208" i="1"/>
  <c r="P208" i="1" s="1"/>
  <c r="N73" i="1"/>
  <c r="P73" i="1" s="1"/>
  <c r="N184" i="1"/>
  <c r="P184" i="1" s="1"/>
  <c r="N12" i="1"/>
  <c r="P12" i="1" s="1"/>
  <c r="N170" i="1"/>
  <c r="P170" i="1" s="1"/>
  <c r="N75" i="1"/>
  <c r="P75" i="1" s="1"/>
  <c r="N162" i="1"/>
  <c r="P162" i="1" s="1"/>
  <c r="N3" i="1"/>
  <c r="P3" i="1" s="1"/>
  <c r="N86" i="1"/>
  <c r="P86" i="1" s="1"/>
  <c r="N81" i="1"/>
  <c r="P81" i="1" s="1"/>
  <c r="N48" i="1"/>
  <c r="P48" i="1" s="1"/>
  <c r="N166" i="1"/>
  <c r="P166" i="1" s="1"/>
  <c r="N145" i="1"/>
  <c r="P145" i="1" s="1"/>
  <c r="N140" i="1"/>
  <c r="P140" i="1" s="1"/>
  <c r="N32" i="1"/>
  <c r="P32" i="1" s="1"/>
  <c r="N9" i="1"/>
  <c r="P9" i="1" s="1"/>
  <c r="N88" i="1"/>
  <c r="P88" i="1" s="1"/>
  <c r="N55" i="1"/>
  <c r="P55" i="1" s="1"/>
  <c r="N41" i="1"/>
  <c r="P41" i="1" s="1"/>
  <c r="N134" i="1"/>
  <c r="P134" i="1" s="1"/>
  <c r="N89" i="1"/>
  <c r="P89" i="1" s="1"/>
  <c r="N17" i="1"/>
  <c r="P17" i="1" s="1"/>
  <c r="N38" i="1"/>
  <c r="P38" i="1" s="1"/>
  <c r="N118" i="1"/>
  <c r="P118" i="1" s="1"/>
  <c r="N127" i="1"/>
  <c r="P127" i="1" s="1"/>
  <c r="N133" i="1"/>
  <c r="P133" i="1" s="1"/>
  <c r="N141" i="1"/>
  <c r="P141" i="1" s="1"/>
  <c r="N115" i="1"/>
  <c r="P115" i="1" s="1"/>
  <c r="N99" i="1"/>
  <c r="P99" i="1" s="1"/>
  <c r="N121" i="1"/>
  <c r="P121" i="1" s="1"/>
  <c r="N193" i="1"/>
  <c r="P193" i="1" s="1"/>
  <c r="N108" i="1"/>
  <c r="P108" i="1" s="1"/>
  <c r="N92" i="1"/>
  <c r="P92" i="1" s="1"/>
  <c r="N56" i="1"/>
  <c r="P56" i="1" s="1"/>
  <c r="N93" i="1"/>
  <c r="P93" i="1" s="1"/>
  <c r="N201" i="1"/>
  <c r="P201" i="1" s="1"/>
  <c r="N194" i="1"/>
  <c r="P194" i="1" s="1"/>
  <c r="N2" i="1"/>
  <c r="P2" i="1" s="1"/>
  <c r="N116" i="1"/>
  <c r="P116" i="1" s="1"/>
  <c r="N54" i="1"/>
  <c r="P54" i="1" s="1"/>
  <c r="N204" i="1"/>
  <c r="P204" i="1" s="1"/>
  <c r="N101" i="1"/>
  <c r="P101" i="1" s="1"/>
  <c r="N44" i="1"/>
  <c r="P44" i="1" s="1"/>
  <c r="N26" i="1"/>
  <c r="P26" i="1" s="1"/>
  <c r="N142" i="1"/>
  <c r="P142" i="1" s="1"/>
  <c r="N36" i="1"/>
  <c r="P36" i="1" s="1"/>
  <c r="N64" i="1"/>
  <c r="P64" i="1" s="1"/>
  <c r="N105" i="1"/>
  <c r="P105" i="1" s="1"/>
  <c r="N171" i="1"/>
  <c r="P171" i="1" s="1"/>
  <c r="N72" i="1"/>
  <c r="P72" i="1" s="1"/>
  <c r="N207" i="1"/>
  <c r="P207" i="1" s="1"/>
  <c r="N4" i="1"/>
  <c r="P4" i="1" s="1"/>
  <c r="N130" i="1"/>
  <c r="P130" i="1" s="1"/>
  <c r="N37" i="1"/>
  <c r="P37" i="1" s="1"/>
  <c r="N122" i="1"/>
  <c r="P122" i="1" s="1"/>
  <c r="N203" i="1"/>
  <c r="P203" i="1" s="1"/>
  <c r="N146" i="1"/>
  <c r="P146" i="1" s="1"/>
  <c r="N149" i="1"/>
  <c r="P149" i="1" s="1"/>
  <c r="N40" i="1"/>
  <c r="P40" i="1" s="1"/>
  <c r="N173" i="1"/>
  <c r="P173" i="1" s="1"/>
  <c r="N165" i="1"/>
  <c r="P165" i="1" s="1"/>
  <c r="N31" i="1"/>
  <c r="P31" i="1" s="1"/>
  <c r="N111" i="1"/>
  <c r="P111" i="1" s="1"/>
  <c r="N148" i="1"/>
  <c r="P148" i="1" s="1"/>
  <c r="N124" i="1"/>
  <c r="P124" i="1" s="1"/>
  <c r="N154" i="1"/>
  <c r="P154" i="1" s="1"/>
  <c r="N114" i="1"/>
  <c r="P114" i="1" s="1"/>
  <c r="N119" i="1"/>
  <c r="P119" i="1" s="1"/>
  <c r="N129" i="1"/>
  <c r="P129" i="1" s="1"/>
  <c r="N132" i="1"/>
  <c r="P132" i="1" s="1"/>
  <c r="N67" i="1"/>
  <c r="P67" i="1" s="1"/>
  <c r="N7" i="1"/>
  <c r="P7" i="1" s="1"/>
  <c r="N97" i="1"/>
  <c r="P97" i="1" s="1"/>
  <c r="N139" i="1"/>
  <c r="P139" i="1" s="1"/>
  <c r="N16" i="1"/>
  <c r="P16" i="1" s="1"/>
  <c r="N82" i="1"/>
  <c r="P82" i="1" s="1"/>
  <c r="N28" i="1"/>
  <c r="P28" i="1" s="1"/>
  <c r="N198" i="1"/>
  <c r="P198" i="1" s="1"/>
  <c r="N179" i="1"/>
  <c r="P179" i="1" s="1"/>
  <c r="N104" i="1"/>
  <c r="P104" i="1" s="1"/>
  <c r="N77" i="1"/>
  <c r="P77" i="1" s="1"/>
  <c r="N150" i="1"/>
  <c r="P150" i="1" s="1"/>
  <c r="N91" i="1"/>
  <c r="P91" i="1" s="1"/>
  <c r="N205" i="1"/>
  <c r="P205" i="1" s="1"/>
  <c r="N189" i="1"/>
  <c r="P189" i="1" s="1"/>
  <c r="N190" i="1"/>
  <c r="P190" i="1" s="1"/>
  <c r="N210" i="1"/>
  <c r="P210" i="1" s="1"/>
  <c r="N11" i="1"/>
  <c r="P11" i="1" s="1"/>
  <c r="N143" i="1"/>
  <c r="P143" i="1" s="1"/>
  <c r="N187" i="1"/>
  <c r="P187" i="1" s="1"/>
  <c r="N79" i="1"/>
  <c r="P79" i="1" s="1"/>
  <c r="N123" i="1"/>
  <c r="P123" i="1" s="1"/>
  <c r="N164" i="1"/>
  <c r="P164" i="1" s="1"/>
  <c r="N172" i="1"/>
  <c r="P172" i="1" s="1"/>
  <c r="N160" i="1"/>
  <c r="P160" i="1" s="1"/>
  <c r="N131" i="1"/>
  <c r="P131" i="1" s="1"/>
  <c r="N74" i="1"/>
  <c r="P74" i="1" s="1"/>
  <c r="N163" i="1"/>
  <c r="P163" i="1" s="1"/>
  <c r="N178" i="1"/>
  <c r="P178" i="1" s="1"/>
  <c r="N71" i="1"/>
  <c r="P71" i="1" s="1"/>
  <c r="N200" i="1"/>
  <c r="P200" i="1" s="1"/>
  <c r="N102" i="1"/>
  <c r="P102" i="1" s="1"/>
  <c r="N49" i="1"/>
  <c r="P49" i="1" s="1"/>
  <c r="N21" i="1"/>
  <c r="P21" i="1" s="1"/>
  <c r="N83" i="1"/>
  <c r="P83" i="1" s="1"/>
  <c r="N167" i="1"/>
  <c r="P167" i="1" s="1"/>
  <c r="N125" i="1"/>
  <c r="P125" i="1" s="1"/>
  <c r="N174" i="1"/>
  <c r="P174" i="1" s="1"/>
  <c r="N95" i="1"/>
  <c r="P95" i="1" s="1"/>
  <c r="N98" i="1"/>
  <c r="P98" i="1" s="1"/>
  <c r="N6" i="1"/>
  <c r="P6" i="1" s="1"/>
  <c r="N8" i="1"/>
  <c r="P8" i="1" s="1"/>
  <c r="N106" i="1"/>
  <c r="P106" i="1" s="1"/>
  <c r="N80" i="1"/>
  <c r="P80" i="1" s="1"/>
  <c r="N152" i="1"/>
  <c r="P152" i="1" s="1"/>
  <c r="M42" i="1"/>
  <c r="M24" i="1"/>
  <c r="M39" i="1"/>
  <c r="M87" i="1"/>
  <c r="M10" i="1"/>
  <c r="M60" i="1"/>
  <c r="M128" i="1"/>
  <c r="M90" i="1"/>
  <c r="M126" i="1"/>
  <c r="M94" i="1"/>
  <c r="M109" i="1"/>
  <c r="M153" i="1"/>
  <c r="M85" i="1"/>
  <c r="M157" i="1"/>
  <c r="M196" i="1"/>
  <c r="M206" i="1"/>
  <c r="M113" i="1"/>
  <c r="M156" i="1"/>
  <c r="M117" i="1"/>
  <c r="M209" i="1"/>
  <c r="M199" i="1"/>
  <c r="M182" i="1"/>
  <c r="M51" i="1"/>
  <c r="M78" i="1"/>
  <c r="M52" i="1"/>
  <c r="M18" i="1"/>
  <c r="M169" i="1"/>
  <c r="M13" i="1"/>
  <c r="M136" i="1"/>
  <c r="M100" i="1"/>
  <c r="M185" i="1"/>
  <c r="M43" i="1"/>
  <c r="M186" i="1"/>
  <c r="M107" i="1"/>
  <c r="M5" i="1"/>
  <c r="M147" i="1"/>
  <c r="M61" i="1"/>
  <c r="M57" i="1"/>
  <c r="M177" i="1"/>
  <c r="M63" i="1"/>
  <c r="M68" i="1"/>
  <c r="M158" i="1"/>
  <c r="M70" i="1"/>
  <c r="M180" i="1"/>
  <c r="M58" i="1"/>
  <c r="M202" i="1"/>
  <c r="M66" i="1"/>
  <c r="M120" i="1"/>
  <c r="M30" i="1"/>
  <c r="M155" i="1"/>
  <c r="M188" i="1"/>
  <c r="M50" i="1"/>
  <c r="M34" i="1"/>
  <c r="M19" i="1"/>
  <c r="M62" i="1"/>
  <c r="M20" i="1"/>
  <c r="M191" i="1"/>
  <c r="M181" i="1"/>
  <c r="M22" i="1"/>
  <c r="M151" i="1"/>
  <c r="M103" i="1"/>
  <c r="M76" i="1"/>
  <c r="M47" i="1"/>
  <c r="M33" i="1"/>
  <c r="M159" i="1"/>
  <c r="M195" i="1"/>
  <c r="M27" i="1"/>
  <c r="M168" i="1"/>
  <c r="M53" i="1"/>
  <c r="M192" i="1"/>
  <c r="M175" i="1"/>
  <c r="M25" i="1"/>
  <c r="M1" i="1"/>
  <c r="M138" i="1"/>
  <c r="M183" i="1"/>
  <c r="M176" i="1"/>
  <c r="M29" i="1"/>
  <c r="M112" i="1"/>
  <c r="M59" i="1"/>
  <c r="M135" i="1"/>
  <c r="M14" i="1"/>
  <c r="M23" i="1"/>
  <c r="M46" i="1"/>
  <c r="M161" i="1"/>
  <c r="M84" i="1"/>
  <c r="M96" i="1"/>
  <c r="M35" i="1"/>
  <c r="M69" i="1"/>
  <c r="M197" i="1"/>
  <c r="M137" i="1"/>
  <c r="M15" i="1"/>
  <c r="M110" i="1"/>
  <c r="M45" i="1"/>
  <c r="M144" i="1"/>
  <c r="M208" i="1"/>
  <c r="M73" i="1"/>
  <c r="M184" i="1"/>
  <c r="M12" i="1"/>
  <c r="M170" i="1"/>
  <c r="M75" i="1"/>
  <c r="M162" i="1"/>
  <c r="M3" i="1"/>
  <c r="M86" i="1"/>
  <c r="M81" i="1"/>
  <c r="M48" i="1"/>
  <c r="M166" i="1"/>
  <c r="M145" i="1"/>
  <c r="M140" i="1"/>
  <c r="M32" i="1"/>
  <c r="M9" i="1"/>
  <c r="M88" i="1"/>
  <c r="M55" i="1"/>
  <c r="M41" i="1"/>
  <c r="M134" i="1"/>
  <c r="M89" i="1"/>
  <c r="M17" i="1"/>
  <c r="M38" i="1"/>
  <c r="M118" i="1"/>
  <c r="M127" i="1"/>
  <c r="M133" i="1"/>
  <c r="M141" i="1"/>
  <c r="M115" i="1"/>
  <c r="M99" i="1"/>
  <c r="M121" i="1"/>
  <c r="M193" i="1"/>
  <c r="M108" i="1"/>
  <c r="M92" i="1"/>
  <c r="M56" i="1"/>
  <c r="M93" i="1"/>
  <c r="M201" i="1"/>
  <c r="M194" i="1"/>
  <c r="M2" i="1"/>
  <c r="M116" i="1"/>
  <c r="M54" i="1"/>
  <c r="M204" i="1"/>
  <c r="M101" i="1"/>
  <c r="M44" i="1"/>
  <c r="M142" i="1"/>
  <c r="M36" i="1"/>
  <c r="M64" i="1"/>
  <c r="M105" i="1"/>
  <c r="M171" i="1"/>
  <c r="M72" i="1"/>
  <c r="M207" i="1"/>
  <c r="M130" i="1"/>
  <c r="M37" i="1"/>
  <c r="M122" i="1"/>
  <c r="M203" i="1"/>
  <c r="M146" i="1"/>
  <c r="M149" i="1"/>
  <c r="M40" i="1"/>
  <c r="M173" i="1"/>
  <c r="M165" i="1"/>
  <c r="M31" i="1"/>
  <c r="M111" i="1"/>
  <c r="M148" i="1"/>
  <c r="M124" i="1"/>
  <c r="M154" i="1"/>
  <c r="M114" i="1"/>
  <c r="M119" i="1"/>
  <c r="M129" i="1"/>
  <c r="M132" i="1"/>
  <c r="M7" i="1"/>
  <c r="M97" i="1"/>
  <c r="M139" i="1"/>
  <c r="M16" i="1"/>
  <c r="M82" i="1"/>
  <c r="M28" i="1"/>
  <c r="M198" i="1"/>
  <c r="M179" i="1"/>
  <c r="M104" i="1"/>
  <c r="M77" i="1"/>
  <c r="M150" i="1"/>
  <c r="M91" i="1"/>
  <c r="M205" i="1"/>
  <c r="M189" i="1"/>
  <c r="M190" i="1"/>
  <c r="M210" i="1"/>
  <c r="M11" i="1"/>
  <c r="M143" i="1"/>
  <c r="M187" i="1"/>
  <c r="M79" i="1"/>
  <c r="M123" i="1"/>
  <c r="M164" i="1"/>
  <c r="M172" i="1"/>
  <c r="M160" i="1"/>
  <c r="M131" i="1"/>
  <c r="M74" i="1"/>
  <c r="M163" i="1"/>
  <c r="M178" i="1"/>
  <c r="M71" i="1"/>
  <c r="M200" i="1"/>
  <c r="M102" i="1"/>
  <c r="M49" i="1"/>
  <c r="M21" i="1"/>
  <c r="M83" i="1"/>
  <c r="M167" i="1"/>
  <c r="M125" i="1"/>
  <c r="M174" i="1"/>
  <c r="M95" i="1"/>
  <c r="M98" i="1"/>
  <c r="M6" i="1"/>
  <c r="M8" i="1"/>
  <c r="M106" i="1"/>
  <c r="M80" i="1"/>
  <c r="M152" i="1"/>
  <c r="M65" i="1"/>
  <c r="K152" i="1"/>
  <c r="K39" i="1"/>
  <c r="K65" i="1"/>
  <c r="K42" i="1"/>
  <c r="K24" i="1"/>
  <c r="K87" i="1"/>
  <c r="K10" i="1"/>
  <c r="K60" i="1"/>
  <c r="K128" i="1"/>
  <c r="K90" i="1"/>
  <c r="K126" i="1"/>
  <c r="K94" i="1"/>
  <c r="K109" i="1"/>
  <c r="K153" i="1"/>
  <c r="K85" i="1"/>
  <c r="K157" i="1"/>
  <c r="K196" i="1"/>
  <c r="K206" i="1"/>
  <c r="K113" i="1"/>
  <c r="K156" i="1"/>
  <c r="K117" i="1"/>
  <c r="K209" i="1"/>
  <c r="K199" i="1"/>
  <c r="K182" i="1"/>
  <c r="K51" i="1"/>
  <c r="K78" i="1"/>
  <c r="K52" i="1"/>
  <c r="K18" i="1"/>
  <c r="K169" i="1"/>
  <c r="K13" i="1"/>
  <c r="K136" i="1"/>
  <c r="K100" i="1"/>
  <c r="K185" i="1"/>
  <c r="K43" i="1"/>
  <c r="K186" i="1"/>
  <c r="K107" i="1"/>
  <c r="K5" i="1"/>
  <c r="K147" i="1"/>
  <c r="K61" i="1"/>
  <c r="K57" i="1"/>
  <c r="K177" i="1"/>
  <c r="K63" i="1"/>
  <c r="K68" i="1"/>
  <c r="K158" i="1"/>
  <c r="K70" i="1"/>
  <c r="K180" i="1"/>
  <c r="K58" i="1"/>
  <c r="K202" i="1"/>
  <c r="K66" i="1"/>
  <c r="K120" i="1"/>
  <c r="K30" i="1"/>
  <c r="K155" i="1"/>
  <c r="K188" i="1"/>
  <c r="K50" i="1"/>
  <c r="K34" i="1"/>
  <c r="K19" i="1"/>
  <c r="K62" i="1"/>
  <c r="K20" i="1"/>
  <c r="K191" i="1"/>
  <c r="K181" i="1"/>
  <c r="K22" i="1"/>
  <c r="K151" i="1"/>
  <c r="K103" i="1"/>
  <c r="K76" i="1"/>
  <c r="K47" i="1"/>
  <c r="K33" i="1"/>
  <c r="K159" i="1"/>
  <c r="K195" i="1"/>
  <c r="K27" i="1"/>
  <c r="K168" i="1"/>
  <c r="K53" i="1"/>
  <c r="K192" i="1"/>
  <c r="K175" i="1"/>
  <c r="K25" i="1"/>
  <c r="K1" i="1"/>
  <c r="K138" i="1"/>
  <c r="K183" i="1"/>
  <c r="K176" i="1"/>
  <c r="K29" i="1"/>
  <c r="K112" i="1"/>
  <c r="K59" i="1"/>
  <c r="K135" i="1"/>
  <c r="K14" i="1"/>
  <c r="K23" i="1"/>
  <c r="K46" i="1"/>
  <c r="K161" i="1"/>
  <c r="K84" i="1"/>
  <c r="K96" i="1"/>
  <c r="K35" i="1"/>
  <c r="K69" i="1"/>
  <c r="K197" i="1"/>
  <c r="K137" i="1"/>
  <c r="K15" i="1"/>
  <c r="K110" i="1"/>
  <c r="K45" i="1"/>
  <c r="K144" i="1"/>
  <c r="K208" i="1"/>
  <c r="K73" i="1"/>
  <c r="K184" i="1"/>
  <c r="K12" i="1"/>
  <c r="K170" i="1"/>
  <c r="K75" i="1"/>
  <c r="K162" i="1"/>
  <c r="K3" i="1"/>
  <c r="K86" i="1"/>
  <c r="K81" i="1"/>
  <c r="K48" i="1"/>
  <c r="K166" i="1"/>
  <c r="K145" i="1"/>
  <c r="K140" i="1"/>
  <c r="K32" i="1"/>
  <c r="K9" i="1"/>
  <c r="K88" i="1"/>
  <c r="K55" i="1"/>
  <c r="K41" i="1"/>
  <c r="K134" i="1"/>
  <c r="K89" i="1"/>
  <c r="K17" i="1"/>
  <c r="K38" i="1"/>
  <c r="K118" i="1"/>
  <c r="K127" i="1"/>
  <c r="K133" i="1"/>
  <c r="K141" i="1"/>
  <c r="K115" i="1"/>
  <c r="K99" i="1"/>
  <c r="K121" i="1"/>
  <c r="K193" i="1"/>
  <c r="K108" i="1"/>
  <c r="K92" i="1"/>
  <c r="K56" i="1"/>
  <c r="K93" i="1"/>
  <c r="K201" i="1"/>
  <c r="K194" i="1"/>
  <c r="K2" i="1"/>
  <c r="K116" i="1"/>
  <c r="K54" i="1"/>
  <c r="K204" i="1"/>
  <c r="K101" i="1"/>
  <c r="K44" i="1"/>
  <c r="K26" i="1"/>
  <c r="K142" i="1"/>
  <c r="K36" i="1"/>
  <c r="K64" i="1"/>
  <c r="K105" i="1"/>
  <c r="K171" i="1"/>
  <c r="K72" i="1"/>
  <c r="K207" i="1"/>
  <c r="K4" i="1"/>
  <c r="K130" i="1"/>
  <c r="K37" i="1"/>
  <c r="K122" i="1"/>
  <c r="K203" i="1"/>
  <c r="K146" i="1"/>
  <c r="K149" i="1"/>
  <c r="K40" i="1"/>
  <c r="K173" i="1"/>
  <c r="K165" i="1"/>
  <c r="K31" i="1"/>
  <c r="K111" i="1"/>
  <c r="K148" i="1"/>
  <c r="K124" i="1"/>
  <c r="K154" i="1"/>
  <c r="K114" i="1"/>
  <c r="K119" i="1"/>
  <c r="K129" i="1"/>
  <c r="K132" i="1"/>
  <c r="K67" i="1"/>
  <c r="K7" i="1"/>
  <c r="K97" i="1"/>
  <c r="K139" i="1"/>
  <c r="K16" i="1"/>
  <c r="K82" i="1"/>
  <c r="K28" i="1"/>
  <c r="K198" i="1"/>
  <c r="K179" i="1"/>
  <c r="K104" i="1"/>
  <c r="K77" i="1"/>
  <c r="K150" i="1"/>
  <c r="K91" i="1"/>
  <c r="K205" i="1"/>
  <c r="K189" i="1"/>
  <c r="K190" i="1"/>
  <c r="K210" i="1"/>
  <c r="K11" i="1"/>
  <c r="K143" i="1"/>
  <c r="K187" i="1"/>
  <c r="K79" i="1"/>
  <c r="K123" i="1"/>
  <c r="K164" i="1"/>
  <c r="K172" i="1"/>
  <c r="K160" i="1"/>
  <c r="K131" i="1"/>
  <c r="K74" i="1"/>
  <c r="K163" i="1"/>
  <c r="K178" i="1"/>
  <c r="K71" i="1"/>
  <c r="K200" i="1"/>
  <c r="K102" i="1"/>
  <c r="K49" i="1"/>
  <c r="K21" i="1"/>
  <c r="K83" i="1"/>
  <c r="K167" i="1"/>
  <c r="K125" i="1"/>
  <c r="K174" i="1"/>
  <c r="K95" i="1"/>
  <c r="K98" i="1"/>
  <c r="K6" i="1"/>
  <c r="K8" i="1"/>
  <c r="K106" i="1"/>
  <c r="K80" i="1"/>
  <c r="L65" i="1"/>
  <c r="L42" i="1"/>
  <c r="L24" i="1"/>
  <c r="L39" i="1"/>
  <c r="L87" i="1"/>
  <c r="L10" i="1"/>
  <c r="L60" i="1"/>
  <c r="L128" i="1"/>
  <c r="L90" i="1"/>
  <c r="L126" i="1"/>
  <c r="L94" i="1"/>
  <c r="L109" i="1"/>
  <c r="L153" i="1"/>
  <c r="L85" i="1"/>
  <c r="L157" i="1"/>
  <c r="L196" i="1"/>
  <c r="L206" i="1"/>
  <c r="L113" i="1"/>
  <c r="L156" i="1"/>
  <c r="L117" i="1"/>
  <c r="L209" i="1"/>
  <c r="L199" i="1"/>
  <c r="L182" i="1"/>
  <c r="L51" i="1"/>
  <c r="L78" i="1"/>
  <c r="L52" i="1"/>
  <c r="L18" i="1"/>
  <c r="L169" i="1"/>
  <c r="L13" i="1"/>
  <c r="L136" i="1"/>
  <c r="L100" i="1"/>
  <c r="L185" i="1"/>
  <c r="L43" i="1"/>
  <c r="L186" i="1"/>
  <c r="L107" i="1"/>
  <c r="L5" i="1"/>
  <c r="L147" i="1"/>
  <c r="L61" i="1"/>
  <c r="L57" i="1"/>
  <c r="L177" i="1"/>
  <c r="L63" i="1"/>
  <c r="L68" i="1"/>
  <c r="L158" i="1"/>
  <c r="L70" i="1"/>
  <c r="L180" i="1"/>
  <c r="L58" i="1"/>
  <c r="L202" i="1"/>
  <c r="L66" i="1"/>
  <c r="L120" i="1"/>
  <c r="L30" i="1"/>
  <c r="L155" i="1"/>
  <c r="L188" i="1"/>
  <c r="L50" i="1"/>
  <c r="L34" i="1"/>
  <c r="L19" i="1"/>
  <c r="L62" i="1"/>
  <c r="L20" i="1"/>
  <c r="L191" i="1"/>
  <c r="L181" i="1"/>
  <c r="L22" i="1"/>
  <c r="L151" i="1"/>
  <c r="L103" i="1"/>
  <c r="L76" i="1"/>
  <c r="L47" i="1"/>
  <c r="L33" i="1"/>
  <c r="L159" i="1"/>
  <c r="L195" i="1"/>
  <c r="L27" i="1"/>
  <c r="L168" i="1"/>
  <c r="L53" i="1"/>
  <c r="L192" i="1"/>
  <c r="L175" i="1"/>
  <c r="L25" i="1"/>
  <c r="L1" i="1"/>
  <c r="L138" i="1"/>
  <c r="L183" i="1"/>
  <c r="L176" i="1"/>
  <c r="L29" i="1"/>
  <c r="L112" i="1"/>
  <c r="L59" i="1"/>
  <c r="L135" i="1"/>
  <c r="L14" i="1"/>
  <c r="L23" i="1"/>
  <c r="L46" i="1"/>
  <c r="L161" i="1"/>
  <c r="L84" i="1"/>
  <c r="L96" i="1"/>
  <c r="L35" i="1"/>
  <c r="L69" i="1"/>
  <c r="L197" i="1"/>
  <c r="L137" i="1"/>
  <c r="L15" i="1"/>
  <c r="L110" i="1"/>
  <c r="L45" i="1"/>
  <c r="L144" i="1"/>
  <c r="L208" i="1"/>
  <c r="L73" i="1"/>
  <c r="L184" i="1"/>
  <c r="L12" i="1"/>
  <c r="L170" i="1"/>
  <c r="L75" i="1"/>
  <c r="L162" i="1"/>
  <c r="L3" i="1"/>
  <c r="L86" i="1"/>
  <c r="L81" i="1"/>
  <c r="L48" i="1"/>
  <c r="L166" i="1"/>
  <c r="L145" i="1"/>
  <c r="L140" i="1"/>
  <c r="L32" i="1"/>
  <c r="L9" i="1"/>
  <c r="L88" i="1"/>
  <c r="L55" i="1"/>
  <c r="L41" i="1"/>
  <c r="L134" i="1"/>
  <c r="L89" i="1"/>
  <c r="L17" i="1"/>
  <c r="L38" i="1"/>
  <c r="L118" i="1"/>
  <c r="L127" i="1"/>
  <c r="L133" i="1"/>
  <c r="L141" i="1"/>
  <c r="L115" i="1"/>
  <c r="L99" i="1"/>
  <c r="L121" i="1"/>
  <c r="L193" i="1"/>
  <c r="L108" i="1"/>
  <c r="L92" i="1"/>
  <c r="L56" i="1"/>
  <c r="L93" i="1"/>
  <c r="L201" i="1"/>
  <c r="L194" i="1"/>
  <c r="L2" i="1"/>
  <c r="L116" i="1"/>
  <c r="L54" i="1"/>
  <c r="L204" i="1"/>
  <c r="L101" i="1"/>
  <c r="L44" i="1"/>
  <c r="L26" i="1"/>
  <c r="L142" i="1"/>
  <c r="L36" i="1"/>
  <c r="L64" i="1"/>
  <c r="L105" i="1"/>
  <c r="L171" i="1"/>
  <c r="L72" i="1"/>
  <c r="L207" i="1"/>
  <c r="L4" i="1"/>
  <c r="L130" i="1"/>
  <c r="L37" i="1"/>
  <c r="L122" i="1"/>
  <c r="L203" i="1"/>
  <c r="L146" i="1"/>
  <c r="L149" i="1"/>
  <c r="L40" i="1"/>
  <c r="L173" i="1"/>
  <c r="L165" i="1"/>
  <c r="L31" i="1"/>
  <c r="L111" i="1"/>
  <c r="L148" i="1"/>
  <c r="L124" i="1"/>
  <c r="L154" i="1"/>
  <c r="L114" i="1"/>
  <c r="L119" i="1"/>
  <c r="L129" i="1"/>
  <c r="L132" i="1"/>
  <c r="L67" i="1"/>
  <c r="L7" i="1"/>
  <c r="L97" i="1"/>
  <c r="L139" i="1"/>
  <c r="L16" i="1"/>
  <c r="L82" i="1"/>
  <c r="L28" i="1"/>
  <c r="L198" i="1"/>
  <c r="L179" i="1"/>
  <c r="L104" i="1"/>
  <c r="L77" i="1"/>
  <c r="L150" i="1"/>
  <c r="L91" i="1"/>
  <c r="L205" i="1"/>
  <c r="L189" i="1"/>
  <c r="L190" i="1"/>
  <c r="L210" i="1"/>
  <c r="L11" i="1"/>
  <c r="L143" i="1"/>
  <c r="L187" i="1"/>
  <c r="L79" i="1"/>
  <c r="L123" i="1"/>
  <c r="L164" i="1"/>
  <c r="L172" i="1"/>
  <c r="L160" i="1"/>
  <c r="L131" i="1"/>
  <c r="L74" i="1"/>
  <c r="L163" i="1"/>
  <c r="L178" i="1"/>
  <c r="L71" i="1"/>
  <c r="L200" i="1"/>
  <c r="L102" i="1"/>
  <c r="L49" i="1"/>
  <c r="L21" i="1"/>
  <c r="L83" i="1"/>
  <c r="L167" i="1"/>
  <c r="L125" i="1"/>
  <c r="L174" i="1"/>
  <c r="L95" i="1"/>
  <c r="L98" i="1"/>
  <c r="L6" i="1"/>
  <c r="L8" i="1"/>
  <c r="L106" i="1"/>
  <c r="L80" i="1"/>
  <c r="L152" i="1"/>
</calcChain>
</file>

<file path=xl/sharedStrings.xml><?xml version="1.0" encoding="utf-8"?>
<sst xmlns="http://schemas.openxmlformats.org/spreadsheetml/2006/main" count="1348" uniqueCount="473">
  <si>
    <t>序号</t>
  </si>
  <si>
    <t>2. What is your gender?</t>
  </si>
  <si>
    <t>3. What is your height in cm?</t>
  </si>
  <si>
    <t>5. In average, how many hours do you sleep every day?</t>
  </si>
  <si>
    <t>6. In average how many hours do you spend on study after class every day?</t>
  </si>
  <si>
    <t>7. In average how many hours do you spend on sports every day?</t>
  </si>
  <si>
    <t>8. How do you like the high school life on campus?</t>
  </si>
  <si>
    <t>9. How do you like the food provided in the high school cafeteria?</t>
  </si>
  <si>
    <t>10. List at least 3 kind of your favorite food for dinner:</t>
  </si>
  <si>
    <t>1</t>
  </si>
  <si>
    <t>female</t>
  </si>
  <si>
    <t>158</t>
  </si>
  <si>
    <t>53</t>
  </si>
  <si>
    <t>6</t>
  </si>
  <si>
    <t>3</t>
  </si>
  <si>
    <t>＜1</t>
  </si>
  <si>
    <t>5</t>
  </si>
  <si>
    <t>非常不满意</t>
  </si>
  <si>
    <t>。</t>
  </si>
  <si>
    <t>2</t>
  </si>
  <si>
    <t>male</t>
  </si>
  <si>
    <t>179</t>
  </si>
  <si>
    <t>59</t>
  </si>
  <si>
    <t>7</t>
  </si>
  <si>
    <t>168</t>
  </si>
  <si>
    <t>50</t>
  </si>
  <si>
    <t>4</t>
  </si>
  <si>
    <t>9</t>
  </si>
  <si>
    <t>48</t>
  </si>
  <si>
    <t>8</t>
  </si>
  <si>
    <t>麻辣烫，火锅，冒菜</t>
  </si>
  <si>
    <t>165</t>
  </si>
  <si>
    <t>丝瓜肉片，莴笋肉丝，鹅肝手握</t>
  </si>
  <si>
    <t>105</t>
  </si>
  <si>
    <t>番茄炒蛋</t>
  </si>
  <si>
    <t>180</t>
  </si>
  <si>
    <t>非常满意</t>
  </si>
  <si>
    <t>冒菜、麻辣鸭头、南瓜叶</t>
  </si>
  <si>
    <t>184</t>
  </si>
  <si>
    <t>62</t>
  </si>
  <si>
    <t>鸡爪汤 奥尔良鸡翅 小酥肉</t>
  </si>
  <si>
    <t>170</t>
  </si>
  <si>
    <t>118</t>
  </si>
  <si>
    <t>taco hotpot pasta</t>
  </si>
  <si>
    <t>10</t>
  </si>
  <si>
    <t>163</t>
  </si>
  <si>
    <t>103</t>
  </si>
  <si>
    <t>pasta, topped rice, roasted chicken</t>
  </si>
  <si>
    <t>11</t>
  </si>
  <si>
    <t>54</t>
  </si>
  <si>
    <t>fried rice noodles steamed vermicelli roll spicy incense pot</t>
  </si>
  <si>
    <t>12</t>
  </si>
  <si>
    <t>66</t>
  </si>
  <si>
    <t>Hamburger，Pasta，borsch</t>
  </si>
  <si>
    <t>13</t>
  </si>
  <si>
    <t>183</t>
  </si>
  <si>
    <t>67</t>
  </si>
  <si>
    <t>Roast duck, Plain boiled chicken, Baked Bran</t>
  </si>
  <si>
    <t>14</t>
  </si>
  <si>
    <t>60</t>
  </si>
  <si>
    <t>rice with sausage and vegetables; tomatos fried with eggs; curry</t>
  </si>
  <si>
    <t>15</t>
  </si>
  <si>
    <t>166</t>
  </si>
  <si>
    <t>鸡米花 广式腊味饭 口水木耳</t>
  </si>
  <si>
    <t>16</t>
  </si>
  <si>
    <t>174</t>
  </si>
  <si>
    <t>130</t>
  </si>
  <si>
    <t>回锅肉，毛血旺，剁椒鱼</t>
  </si>
  <si>
    <t>17</t>
  </si>
  <si>
    <t>164</t>
  </si>
  <si>
    <t>鸡翅，炒饭，毛血旺</t>
  </si>
  <si>
    <t>18</t>
  </si>
  <si>
    <t>160</t>
  </si>
  <si>
    <t>&gt;5</t>
  </si>
  <si>
    <t>，i dont know i have dinner at home</t>
  </si>
  <si>
    <t>19</t>
  </si>
  <si>
    <t>65</t>
  </si>
  <si>
    <t>rice,vegetables,meat</t>
  </si>
  <si>
    <t>20</t>
  </si>
  <si>
    <t>I don't know</t>
  </si>
  <si>
    <t>21</t>
  </si>
  <si>
    <t>61</t>
  </si>
  <si>
    <t>Pizza, hot dog, hamburger</t>
  </si>
  <si>
    <t>22</t>
  </si>
  <si>
    <t>169</t>
  </si>
  <si>
    <t>76</t>
  </si>
  <si>
    <t>回锅肉 麻婆豆腐 清炒木耳</t>
  </si>
  <si>
    <t>23</t>
  </si>
  <si>
    <t>鸡翅，鸡腿，肥牛</t>
  </si>
  <si>
    <t>24</t>
  </si>
  <si>
    <t>159</t>
  </si>
  <si>
    <t>I eat at home</t>
  </si>
  <si>
    <t>25</t>
  </si>
  <si>
    <t>披萨，毛血旺，红肠炒饭</t>
  </si>
  <si>
    <t>26</t>
  </si>
  <si>
    <t>175</t>
  </si>
  <si>
    <t>58</t>
  </si>
  <si>
    <t>pizza, steak, and ice cream</t>
  </si>
  <si>
    <t>27</t>
  </si>
  <si>
    <t>酸汤肥牛 香酥鸭 千页豆腐</t>
  </si>
  <si>
    <t>28</t>
  </si>
  <si>
    <t>51</t>
  </si>
  <si>
    <t>炸鳕鱼排，上校鸡块，口水牛肉</t>
  </si>
  <si>
    <t>29</t>
  </si>
  <si>
    <t>73</t>
  </si>
  <si>
    <t>炸鸡块，奥尔良鸡翅，干锅花菜</t>
  </si>
  <si>
    <t>30</t>
  </si>
  <si>
    <t>110</t>
  </si>
  <si>
    <t>酱鸭，炸鸡，奥尔良烤鸡</t>
  </si>
  <si>
    <t>31</t>
  </si>
  <si>
    <t>167</t>
  </si>
  <si>
    <t>酸汤肥牛 回锅肉 鸡米花</t>
  </si>
  <si>
    <t>32</t>
  </si>
  <si>
    <t>172</t>
  </si>
  <si>
    <t>三文鱼刺身 潮汕生腌 麦当劳</t>
  </si>
  <si>
    <t>33</t>
  </si>
  <si>
    <t>177</t>
  </si>
  <si>
    <t>75</t>
  </si>
  <si>
    <t>北京烤鸭；培根鸡蛋面包；意大利面</t>
  </si>
  <si>
    <t>34</t>
  </si>
  <si>
    <t>98</t>
  </si>
  <si>
    <t>米饭；蔬菜；肉</t>
  </si>
  <si>
    <t>35</t>
  </si>
  <si>
    <t>171</t>
  </si>
  <si>
    <t>70</t>
  </si>
  <si>
    <t>咖喱牛肉 西红柿炒鸡蛋 面</t>
  </si>
  <si>
    <t>36</t>
  </si>
  <si>
    <t>炸鸡翅，虾球，肠粉</t>
  </si>
  <si>
    <t>37</t>
  </si>
  <si>
    <t>186</t>
  </si>
  <si>
    <t>鸡米花，椒盐排条，蒜香排骨</t>
  </si>
  <si>
    <t>38</t>
  </si>
  <si>
    <t>182</t>
  </si>
  <si>
    <t>米饭，蔬菜沙拉，水</t>
  </si>
  <si>
    <t>39</t>
  </si>
  <si>
    <t>酱鸭，毛血旺，夫妻肺片</t>
  </si>
  <si>
    <t>40</t>
  </si>
  <si>
    <t>52</t>
  </si>
  <si>
    <t>毛血旺 水煮牛肉 烤鸭</t>
  </si>
  <si>
    <t>41</t>
  </si>
  <si>
    <t>173</t>
  </si>
  <si>
    <t>橙汁山药 酸汤肥牛 杨枝甘露</t>
  </si>
  <si>
    <t>42</t>
  </si>
  <si>
    <t>55</t>
  </si>
  <si>
    <t>麻婆豆腐 炸鸡 咖喱鸡块</t>
  </si>
  <si>
    <t>43</t>
  </si>
  <si>
    <t>Australian Spiny lobster, King crab, Sirloin steak</t>
  </si>
  <si>
    <t>44</t>
  </si>
  <si>
    <t>Boiled Lamb, Chips, Salad</t>
  </si>
  <si>
    <t>45</t>
  </si>
  <si>
    <t>181</t>
  </si>
  <si>
    <t>seared steak, roasted chicken rice, laiyabo</t>
  </si>
  <si>
    <t>46</t>
  </si>
  <si>
    <t>178</t>
  </si>
  <si>
    <t>平和酱鸭 蒜香骨 奥尔良烤翅</t>
  </si>
  <si>
    <t>47</t>
  </si>
  <si>
    <t>烤鸭 杭白菜 小龙虾</t>
  </si>
  <si>
    <t>78</t>
  </si>
  <si>
    <t>steak，egg fried meat，fried dumpling</t>
  </si>
  <si>
    <t>49</t>
  </si>
  <si>
    <t>麻辣小龙虾 吉士鸡翅 美式热狗</t>
  </si>
  <si>
    <t>64</t>
  </si>
  <si>
    <t>橙汁山药，番茄炒月饼，荔枝臭豆腐</t>
  </si>
  <si>
    <t>鸭血粉丝汤 炖蛋 孜然羊肉</t>
  </si>
  <si>
    <t>Scrabble egg with tomato, spinach, fried chicken</t>
  </si>
  <si>
    <t>83</t>
  </si>
  <si>
    <t>tomatoes and fried eggs, steak, lobster</t>
  </si>
  <si>
    <t>57</t>
  </si>
  <si>
    <t>1. Sushi 2. Egg fried rice 3. Mozarella di buffala pizza</t>
  </si>
  <si>
    <t>凉拌磨糊 泡菜牛肉卷 奶茶</t>
  </si>
  <si>
    <t>56</t>
  </si>
  <si>
    <t>橙汁山药 火锅 汉堡</t>
  </si>
  <si>
    <t>Pasta, pizza, paella</t>
  </si>
  <si>
    <t>96</t>
  </si>
  <si>
    <t>吉士鸡翅 奶茶 番茄牛肉</t>
  </si>
  <si>
    <t>紫菜汤 烤鳕鱼 黄花菜炒年糕</t>
  </si>
  <si>
    <t>fried chicken; beef noodle; hot pot</t>
  </si>
  <si>
    <t>披萨 咕咾肉 汉堡</t>
  </si>
  <si>
    <t>莫扎嘞拉奶酪帕尼尼配表妹农场初榨未过滤橄榄油，臭酱汤，刺し身</t>
  </si>
  <si>
    <t>63</t>
  </si>
  <si>
    <t>番茄炒蛋  孜然羊肉  小龙虾</t>
  </si>
  <si>
    <t>麻辣小龙虾  毛血旺  酱鸭  炸鸡块</t>
  </si>
  <si>
    <t>炸鸡翅，薯条，番茄炒蛋</t>
  </si>
  <si>
    <t>汉堡，薯条，黄金鸡块</t>
  </si>
  <si>
    <t>茶树菇炒猪颈肉，土豆泥，双层吉士牛肉汉堡</t>
  </si>
  <si>
    <t>68</t>
  </si>
  <si>
    <t>162</t>
  </si>
  <si>
    <t>小龙虾 意大利面 奶油蘑菇汤</t>
  </si>
  <si>
    <t>69</t>
  </si>
  <si>
    <t>hotpot；hot fish；steak</t>
  </si>
  <si>
    <t>橙汁山药、冰激凌、炸鸡、蜜雪冰城、佛跳墙</t>
  </si>
  <si>
    <t>71</t>
  </si>
  <si>
    <t>chicken wing pork . Beef</t>
  </si>
  <si>
    <t>72</t>
  </si>
  <si>
    <t>132</t>
  </si>
  <si>
    <t>番茄炒蛋 番茄汤 青菜</t>
  </si>
  <si>
    <t>185</t>
  </si>
  <si>
    <t>80</t>
  </si>
  <si>
    <t>fish and chips ice cream milktea</t>
  </si>
  <si>
    <t>74</t>
  </si>
  <si>
    <t>Orleans Chicken wings/drumsticks, nothing else....</t>
  </si>
  <si>
    <t>210</t>
  </si>
  <si>
    <t>114</t>
  </si>
  <si>
    <t>红烧鸟毛，清蒸鸟蛋，爆炒鸟鞭</t>
  </si>
  <si>
    <t>麦当劳，肯德基，汉堡王</t>
  </si>
  <si>
    <t>77</t>
  </si>
  <si>
    <t>fried chicken, 麻婆豆腐, 蒸蛋</t>
  </si>
  <si>
    <t>水煮青菜 咖喱牛肉 水煮牛肉 番茄炒鸡蛋 米饭</t>
  </si>
  <si>
    <t>79</t>
  </si>
  <si>
    <t>平和酱鸭   蜜汁鸡腿  水煮肉片</t>
  </si>
  <si>
    <t>161</t>
  </si>
  <si>
    <t>fried chicken，酸汤肥牛，番茄炒蛋，辣肉面</t>
  </si>
  <si>
    <t>81</t>
  </si>
  <si>
    <t>奶油意面 土豆泥 甜甜圈 辣肉面</t>
  </si>
  <si>
    <t>82</t>
  </si>
  <si>
    <t>120</t>
  </si>
  <si>
    <t>意面，扇贝，夫妻肺片，小龙虾，糖水红薯，酱鸭</t>
  </si>
  <si>
    <t>饭，酱鸭，西兰花</t>
  </si>
  <si>
    <t>84</t>
  </si>
  <si>
    <t>芋泥啵啵，清凉薄荷，芙蓉王</t>
  </si>
  <si>
    <t>85</t>
  </si>
  <si>
    <t>炸鸡翅 番茄肥牛 奥尔良烤鸡</t>
  </si>
  <si>
    <t>86</t>
  </si>
  <si>
    <t>酸汤肥牛 咖喱牛腩 汉堡</t>
  </si>
  <si>
    <t>87</t>
  </si>
  <si>
    <t>吉士鸡翅，黑椒牛柳，疯狂星期四</t>
  </si>
  <si>
    <t>88</t>
  </si>
  <si>
    <t>平和酱鸭 虾排 辣肉面</t>
  </si>
  <si>
    <t>89</t>
  </si>
  <si>
    <t>酱鸭 莴笋 生菜</t>
  </si>
  <si>
    <t>90</t>
  </si>
  <si>
    <t>酱鸭，部队火锅，莴笋</t>
  </si>
  <si>
    <t>91</t>
  </si>
  <si>
    <t>白米饭 干锅花菜 鸡翅</t>
  </si>
  <si>
    <t>92</t>
  </si>
  <si>
    <t>咖喱牛腩，番茄炒蛋，鱼排</t>
  </si>
  <si>
    <t>93</t>
  </si>
  <si>
    <t>凉拌鸭胗，意面，秋葵，夫妻肺片，牛肉</t>
  </si>
  <si>
    <t>94</t>
  </si>
  <si>
    <t>三文鱼炒蛋 海带 西兰花</t>
  </si>
  <si>
    <t>95</t>
  </si>
  <si>
    <t>no</t>
  </si>
  <si>
    <t>咖喱牛腩 酸菜牛肉 意大利面</t>
  </si>
  <si>
    <t>97</t>
  </si>
  <si>
    <t>烤鸡，炸鸡，肉</t>
  </si>
  <si>
    <t>176</t>
  </si>
  <si>
    <t>大馄饨，小笼包，生煎</t>
  </si>
  <si>
    <t>99</t>
  </si>
  <si>
    <t>牛肉，蒸蛋，生菜</t>
  </si>
  <si>
    <t>100</t>
  </si>
  <si>
    <t>排骨 百香果小番茄 盐焗鸡</t>
  </si>
  <si>
    <t>101</t>
  </si>
  <si>
    <t>汉堡 火锅 烤串</t>
  </si>
  <si>
    <t>102</t>
  </si>
  <si>
    <t>烤鱼 红烧肉 牛排</t>
  </si>
  <si>
    <t>140</t>
  </si>
  <si>
    <t>chicken fish broccoli</t>
  </si>
  <si>
    <t>104</t>
  </si>
  <si>
    <t>Spaghetti, Russian Beef Soup, Fried Chicken Wings</t>
  </si>
  <si>
    <t>汉堡 披萨 薯条</t>
  </si>
  <si>
    <t>106</t>
  </si>
  <si>
    <t>蛋炒饭，酸菜鱼，麦当当</t>
  </si>
  <si>
    <t>107</t>
  </si>
  <si>
    <t>牛肉 薯条 鱼</t>
  </si>
  <si>
    <t>108</t>
  </si>
  <si>
    <t>炸鸡翅，回锅肉，汉堡</t>
  </si>
  <si>
    <t>109</t>
  </si>
  <si>
    <t>年糕 白菜 鸡翅</t>
  </si>
  <si>
    <t>烤肉，火锅，拉面</t>
  </si>
  <si>
    <t>111</t>
  </si>
  <si>
    <t>清灼白菜，土豆烧肉，番茄面</t>
  </si>
  <si>
    <t>112</t>
  </si>
  <si>
    <t>小龙虾，辣肉面，回锅肉</t>
  </si>
  <si>
    <t>113</t>
  </si>
  <si>
    <t>关东煮 吉士鸡翅 麻辣烫</t>
  </si>
  <si>
    <t>奥尔良鸡翅，意大利面，辣肉面</t>
  </si>
  <si>
    <t>115</t>
  </si>
  <si>
    <t>煎蛋，披萨， 馒头</t>
  </si>
  <si>
    <t>116</t>
  </si>
  <si>
    <t>鸡腿 番茄炒鸡蛋 橄榄菜炒豆角 茄子炖土豆</t>
  </si>
  <si>
    <t>117</t>
  </si>
  <si>
    <t>1. 炒年糕 2. 西红柿炒鸡蛋 3. 冬瓜排骨汤</t>
  </si>
  <si>
    <t>比萨，面条，酸辣粉</t>
  </si>
  <si>
    <t>119</t>
  </si>
  <si>
    <t>tomato noodle porridge ramen</t>
  </si>
  <si>
    <t>pizza ice cream and chips</t>
  </si>
  <si>
    <t>121</t>
  </si>
  <si>
    <t>Noodles Soup Chicken wing</t>
  </si>
  <si>
    <t>122</t>
  </si>
  <si>
    <t>soup salad beef</t>
  </si>
  <si>
    <t>123</t>
  </si>
  <si>
    <t>腊肉饭，牛尾汤，麻辣牛蛙</t>
  </si>
  <si>
    <t>124</t>
  </si>
  <si>
    <t>Sushi, Bibimbap, dumplings</t>
  </si>
  <si>
    <t>125</t>
  </si>
  <si>
    <t>泡菜五花肉 吉士中翅 榨菜肉丝</t>
  </si>
  <si>
    <t>126</t>
  </si>
  <si>
    <t>Fried rice, fried chicken, luosong soup</t>
  </si>
  <si>
    <t>127</t>
  </si>
  <si>
    <t>155</t>
  </si>
  <si>
    <t>披萨，意大利面，罗宋汤</t>
  </si>
  <si>
    <t>128</t>
  </si>
  <si>
    <t>奥尔良鸡翅，鱼香肉丝，鸡米花</t>
  </si>
  <si>
    <t>129</t>
  </si>
  <si>
    <t>rice soup food</t>
  </si>
  <si>
    <t>Apple banana dumplibgs</t>
  </si>
  <si>
    <t>131</t>
  </si>
  <si>
    <t>炸鸡腿，番茄鸡蛋汤，空心菜</t>
  </si>
  <si>
    <t>Vegetable, water, milk</t>
  </si>
  <si>
    <t>133</t>
  </si>
  <si>
    <t>pizza noodles hamburger</t>
  </si>
  <si>
    <t>134</t>
  </si>
  <si>
    <t>191</t>
  </si>
  <si>
    <t>赵子铉 steak KFC</t>
  </si>
  <si>
    <t>135</t>
  </si>
  <si>
    <t>碳水 碳水还是碳水</t>
  </si>
  <si>
    <t>136</t>
  </si>
  <si>
    <t>上校鸡块，蒜苔，小龙虾</t>
  </si>
  <si>
    <t>137</t>
  </si>
  <si>
    <t>土豆泥，小龙虾，热狗</t>
  </si>
  <si>
    <t>138</t>
  </si>
  <si>
    <t>蜜汁叉烧，红薯白粥，可乐鸡翅，平和酱鸭，水果拼盘</t>
  </si>
  <si>
    <t>139</t>
  </si>
  <si>
    <t>青菜 炖鸡 披萨</t>
  </si>
  <si>
    <t>木耳（辣）酱鸭腿 泰式凉拌辣牛肉</t>
  </si>
  <si>
    <t>141</t>
  </si>
  <si>
    <t>红烧肉，面条，青菜</t>
  </si>
  <si>
    <t>142</t>
  </si>
  <si>
    <t>平和酱鸭、麻辣小龙虾、口水木瓜</t>
  </si>
  <si>
    <t>143</t>
  </si>
  <si>
    <t>小龙虾 汉堡 酸菜鱼 火锅 麻辣烫 辣子鸡</t>
  </si>
  <si>
    <t>144</t>
  </si>
  <si>
    <t>小龙虾，炸鸡翅，炖蛋</t>
  </si>
  <si>
    <t>145</t>
  </si>
  <si>
    <t>钢铁侠汉堡，小龙虾，俄罗斯红肠</t>
  </si>
  <si>
    <t>146</t>
  </si>
  <si>
    <t>鸡腿，牛蛙，午餐肉关东煮，小龙虾，肉（浇辣油的那种），冒菜，鸽子</t>
  </si>
  <si>
    <t>147</t>
  </si>
  <si>
    <t>奥尔良烤鸡，土豆色拉，虾排</t>
  </si>
  <si>
    <t>148</t>
  </si>
  <si>
    <t>188</t>
  </si>
  <si>
    <t>&gt;3</t>
  </si>
  <si>
    <t>mozzarella de bohe披萨      超级英雄套餐       只因腿</t>
  </si>
  <si>
    <t>149</t>
  </si>
  <si>
    <t>那么大鸡排，巧克力圣代，板烧鸡腿堡</t>
  </si>
  <si>
    <t>150</t>
  </si>
  <si>
    <t>口水鸡，早上的番茄面（粉），平和酱鸭</t>
  </si>
  <si>
    <t>151</t>
  </si>
  <si>
    <t>番茄炒鸡蛋 鹅肝寿司 酸菜鱼</t>
  </si>
  <si>
    <t>152</t>
  </si>
  <si>
    <t>披萨 汉堡 俄罗斯红肠</t>
  </si>
  <si>
    <t>153</t>
  </si>
  <si>
    <t>157</t>
  </si>
  <si>
    <t>披萨 拉面 麻辣烫</t>
  </si>
  <si>
    <t>154</t>
  </si>
  <si>
    <t>米粉 hamburger 肉末蒸蛋</t>
  </si>
  <si>
    <t>鸡块 红薯 小龙虾</t>
  </si>
  <si>
    <t>156</t>
  </si>
  <si>
    <t>鸡块 红烧肉 炒饭</t>
  </si>
  <si>
    <t>口水鸡 薯条 冬去春来饭</t>
  </si>
  <si>
    <t>hot dog no</t>
  </si>
  <si>
    <t>各种鸡，酸汤肥牛，春去冬来饭</t>
  </si>
  <si>
    <t>番茄炒鸡蛋，土豆泥，汉堡</t>
  </si>
  <si>
    <t>鸡米花 蒜香骨 炸鸡</t>
  </si>
  <si>
    <t>意大利面 红烧牛肉面 寿司</t>
  </si>
  <si>
    <t>fried chicken beef salad</t>
  </si>
  <si>
    <t>酸汤肥牛 春去冬来饭 红烧肉</t>
  </si>
  <si>
    <t>pizza, steak, mushroom soup</t>
  </si>
  <si>
    <t>三文鱼  寿司  鹅肝</t>
  </si>
  <si>
    <t>鳝丝，芝士焗饭，鹅肝寿司</t>
  </si>
  <si>
    <t>披萨 米粉 关东煮</t>
  </si>
  <si>
    <t>橙汁山药，炸臭豆腐，炒鱿鱼须</t>
  </si>
  <si>
    <t>春去冬来饭 炸鸡翅  干炒牛河</t>
  </si>
  <si>
    <t>麻辣烫，猪排饭，米线，粉丝汤，意大利面，毛血旺，烤鸡翅，炸鸡翅，炸猪排，番茄炒蛋，麻辣小龙虾之类的</t>
  </si>
  <si>
    <t>麦辣鸡腿堡 巧克力麦旋风 芝士热狗卷</t>
  </si>
  <si>
    <t>牛排 千层面 麻辣烫 芝士焗饭 牛奶火鸡面 炸鸡</t>
  </si>
  <si>
    <t>乌冬面，海蜇头，寿喜锅</t>
  </si>
  <si>
    <t>汉堡肉 奶油意面 新奥尔良烤鸡腿</t>
  </si>
  <si>
    <t>回锅肉，腌笃鲜，巧克力蛋糕</t>
  </si>
  <si>
    <t>芝士焗饭 小龙虾 丁丁炒面</t>
  </si>
  <si>
    <t>汉堡，薯条，披萨</t>
  </si>
  <si>
    <t>春去冬来饭，炒年糕，薯条</t>
  </si>
  <si>
    <t>pho，hotpot，luosifen</t>
  </si>
  <si>
    <t>萝卜牛腩</t>
  </si>
  <si>
    <t>Air air air</t>
  </si>
  <si>
    <t>Noodels，Tofu，Kelp</t>
  </si>
  <si>
    <t>酥肉， 麻婆豆腐，海带结</t>
  </si>
  <si>
    <t>番茄炒蛋；烤麸；金汤肥牛</t>
  </si>
  <si>
    <t>salad ；fried everything；hot dog</t>
  </si>
  <si>
    <t>187</t>
  </si>
  <si>
    <t>rice/vegetables/soup without pepper</t>
  </si>
  <si>
    <t>没有 非常不满意</t>
  </si>
  <si>
    <t>189</t>
  </si>
  <si>
    <t>腊肉饭，炖豆腐，白水焯上海青</t>
  </si>
  <si>
    <t>190</t>
  </si>
  <si>
    <t>意大利面，炸藕盒，菠菜汤</t>
  </si>
  <si>
    <t>Cheese roll, 肥牛，鸡腿</t>
  </si>
  <si>
    <t>192</t>
  </si>
  <si>
    <t>Watermelon, fried chicken, 青菜</t>
  </si>
  <si>
    <t>193</t>
  </si>
  <si>
    <t>青菜 茄子 白菜炖豆腐</t>
  </si>
  <si>
    <t>194</t>
  </si>
  <si>
    <t>平和酱鸭 平和狮子头 答辩</t>
  </si>
  <si>
    <t>195</t>
  </si>
  <si>
    <t>虾排，醋溜黄瓜额想不出来了</t>
  </si>
  <si>
    <t>196</t>
  </si>
  <si>
    <t>Cray, sweet and sour fillet of pork，and chicken nuggets</t>
  </si>
  <si>
    <t>197</t>
  </si>
  <si>
    <t>炸鸡，薯条，土豆沙拉</t>
  </si>
  <si>
    <t>198</t>
  </si>
  <si>
    <t>炸鸡 番茄炒蛋 煲仔饭</t>
  </si>
  <si>
    <t>199</t>
  </si>
  <si>
    <t>口水鸡，炸鸡翅，番茄炒蛋</t>
  </si>
  <si>
    <t>200</t>
  </si>
  <si>
    <t>疙瘩汤，糖醋排骨，面</t>
  </si>
  <si>
    <t>201</t>
  </si>
  <si>
    <t>chicken nudget; dry pot cauliflower; sushi</t>
  </si>
  <si>
    <t>202</t>
  </si>
  <si>
    <t>Shredded Beef with Onion, Corn, Fried Chicken</t>
  </si>
  <si>
    <t>203</t>
  </si>
  <si>
    <t>好吃的 好喝的 好看的</t>
  </si>
  <si>
    <t>204</t>
  </si>
  <si>
    <t>虾排 平和酱鸭 吉士中翅</t>
  </si>
  <si>
    <t>205</t>
  </si>
  <si>
    <t>辣肉面，红烧狮子头，轻食沙拉</t>
  </si>
  <si>
    <t>206</t>
  </si>
  <si>
    <t>蛋炒饭 奶油培根意面 麦当劳</t>
  </si>
  <si>
    <t>207</t>
  </si>
  <si>
    <t>chicken wings fried rice</t>
  </si>
  <si>
    <t>208</t>
  </si>
  <si>
    <t>番茄炒蛋，红烧狮子头，东去春来饭</t>
  </si>
  <si>
    <t>209</t>
  </si>
  <si>
    <t>酱鸭，叉烧，肉沫炖蛋</t>
  </si>
  <si>
    <t>平和酱鸭 小龙虾 酸汤肥牛</t>
  </si>
  <si>
    <t>＜1</t>
    <phoneticPr fontId="1" type="noConversion"/>
  </si>
  <si>
    <t>非常满意</t>
    <phoneticPr fontId="1" type="noConversion"/>
  </si>
  <si>
    <t>西红柿炒鸡蛋 海带豆腐汤 西葫芦</t>
    <phoneticPr fontId="1" type="noConversion"/>
  </si>
  <si>
    <r>
      <t>nuggets</t>
    </r>
    <r>
      <rPr>
        <sz val="10"/>
        <rFont val="Arial"/>
        <family val="2"/>
      </rPr>
      <t>，冬去春来饭，河粉</t>
    </r>
    <phoneticPr fontId="1" type="noConversion"/>
  </si>
  <si>
    <t>&gt;5</t>
    <phoneticPr fontId="1" type="noConversion"/>
  </si>
  <si>
    <t>F</t>
    <phoneticPr fontId="1" type="noConversion"/>
  </si>
  <si>
    <t>E</t>
    <phoneticPr fontId="1" type="noConversion"/>
  </si>
  <si>
    <t>G</t>
    <phoneticPr fontId="1" type="noConversion"/>
  </si>
  <si>
    <t>4. What is your weight in kg?</t>
    <phoneticPr fontId="1" type="noConversion"/>
  </si>
  <si>
    <t>washed weight</t>
    <phoneticPr fontId="1" type="noConversion"/>
  </si>
  <si>
    <t>height</t>
    <phoneticPr fontId="1" type="noConversion"/>
  </si>
  <si>
    <t>BMI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</si>
  <si>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</si>
  <si>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</si>
  <si>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</si>
  <si>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</si>
  <si>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</si>
  <si>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</si>
  <si>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</si>
  <si>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</si>
  <si>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</si>
  <si>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</si>
  <si>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</si>
  <si>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</si>
  <si>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</si>
  <si>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</si>
  <si>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</si>
  <si>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</si>
  <si>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</si>
  <si>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</si>
  <si>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</si>
  <si>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</si>
  <si>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</si>
  <si>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</si>
  <si>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</si>
  <si>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</si>
  <si>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</si>
  <si>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SS</t>
    <phoneticPr fontId="1" type="noConversion"/>
  </si>
  <si>
    <t>t Stat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</si>
</sst>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34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abSelected="1" topLeftCell="AN46" zoomScale="200" workbookViewId="0">
      <selection activeCell="Y30" sqref="Y30"/>
    </sheetView>
  </sheetViews>
  <sheetFormatPr baseColWidth="10" defaultColWidth="9.1640625" defaultRowHeight="13" x14ac:dyDescent="0.15"/>
  <cols>
    <col min="1" max="1" width="4.33203125" customWidth="1"/>
    <col min="2" max="2" width="21.1640625" customWidth="1"/>
    <col min="3" max="3" width="25.6640625" customWidth="1"/>
    <col min="4" max="4" width="25.5" customWidth="1"/>
    <col min="5" max="5" width="47" customWidth="1"/>
    <col min="6" max="6" width="63.83203125" customWidth="1"/>
    <col min="7" max="7" width="55.33203125" customWidth="1"/>
    <col min="8" max="8" width="43.33203125" customWidth="1"/>
    <col min="9" max="9" width="54.6640625" customWidth="1"/>
    <col min="10" max="10" width="71.33203125" customWidth="1"/>
    <col min="14" max="14" width="16.33203125" customWidth="1"/>
    <col min="15" max="15" width="13" customWidth="1"/>
  </cols>
  <sheetData>
    <row r="1" spans="1:16" x14ac:dyDescent="0.15">
      <c r="A1" t="s">
        <v>117</v>
      </c>
      <c r="B1" t="s">
        <v>20</v>
      </c>
      <c r="C1" s="2">
        <v>210</v>
      </c>
      <c r="D1" s="2">
        <v>114</v>
      </c>
      <c r="E1">
        <v>3</v>
      </c>
      <c r="F1" t="s">
        <v>73</v>
      </c>
      <c r="G1" t="s">
        <v>15</v>
      </c>
      <c r="H1" t="s">
        <v>17</v>
      </c>
      <c r="I1" t="s">
        <v>17</v>
      </c>
      <c r="J1" t="s">
        <v>203</v>
      </c>
      <c r="K1">
        <f>IF(AND(F1&gt;=1,F1&lt;=3),2,IF(AND(F1&gt;3,F1&lt;=4),3,IF(AND(F1&gt;4,F1&lt;=5),4,IF(EXACT(F1,"＜1"),1,IF(EXACT(F1,"&gt;5"),5)))))</f>
        <v>5</v>
      </c>
      <c r="L1">
        <f>IF(AND(E1&gt;=3,E1&lt;=5),1,IF(AND(E1&gt;=6,E1&lt;=7),2,IF(AND(E1&gt;=8,E1&lt;=9),3,IF(EXACT(E1,"＜1"),1,IF(EXACT(E1,"&gt;5"),5)))))</f>
        <v>1</v>
      </c>
      <c r="M1" s="1">
        <f>IF(G1=1,2,IF(G1=2,3,IF(EXACT(G1,"＜1"),1,IF(EXACT(G1,"&gt;5"),5,IF(EXACT(G1,"1"),2,IF(EXACT(G1,"2"),3))))))</f>
        <v>1</v>
      </c>
      <c r="N1">
        <f>IF(D1 &gt; 90, D1/2,D1)</f>
        <v>57</v>
      </c>
      <c r="O1" s="2">
        <f>C1/100</f>
        <v>2.1</v>
      </c>
      <c r="P1" s="1">
        <f>ROUND(N1/O1/O1,3)</f>
        <v>12.925000000000001</v>
      </c>
    </row>
    <row r="2" spans="1:16" x14ac:dyDescent="0.15">
      <c r="A2" t="s">
        <v>311</v>
      </c>
      <c r="B2" t="s">
        <v>20</v>
      </c>
      <c r="C2" s="2">
        <v>191</v>
      </c>
      <c r="D2" s="2">
        <v>95</v>
      </c>
      <c r="E2">
        <v>6</v>
      </c>
      <c r="F2">
        <v>5</v>
      </c>
      <c r="G2" t="s">
        <v>19</v>
      </c>
      <c r="H2" t="s">
        <v>16</v>
      </c>
      <c r="I2" t="s">
        <v>17</v>
      </c>
      <c r="J2" t="s">
        <v>313</v>
      </c>
      <c r="K2">
        <f>IF(AND(F2&gt;=1,F2&lt;=3),2,IF(AND(F2&gt;3,F2&lt;=4),3,IF(AND(F2&gt;4,F2&lt;=5),4,IF(EXACT(F2,"＜1"),1,IF(EXACT(F2,"&gt;5"),5)))))</f>
        <v>4</v>
      </c>
      <c r="L2">
        <f>IF(AND(E2&gt;=3,E2&lt;=5),1,IF(AND(E2&gt;=6,E2&lt;=7),2,IF(AND(E2&gt;=8,E2&lt;=9),3,IF(EXACT(E2,"＜1"),1,IF(EXACT(E2,"&gt;5"),5)))))</f>
        <v>2</v>
      </c>
      <c r="M2" s="1">
        <f>IF(G2=1,2,IF(G2=2,3,IF(EXACT(G2,"＜1"),1,IF(EXACT(G2,"&gt;5"),5,IF(EXACT(G2,"1"),2,IF(EXACT(G2,"2"),3))))))</f>
        <v>3</v>
      </c>
      <c r="N2">
        <f>IF(D2 &gt; 90, D2/2,D2)</f>
        <v>47.5</v>
      </c>
      <c r="O2" s="2">
        <f>C2/100</f>
        <v>1.91</v>
      </c>
      <c r="P2" s="1">
        <f>ROUND(N2/O2/O2,3)</f>
        <v>13.02</v>
      </c>
    </row>
    <row r="3" spans="1:16" x14ac:dyDescent="0.15">
      <c r="A3" t="s">
        <v>257</v>
      </c>
      <c r="B3" t="s">
        <v>20</v>
      </c>
      <c r="C3" s="2">
        <v>183</v>
      </c>
      <c r="D3" s="2">
        <v>97</v>
      </c>
      <c r="E3">
        <v>8</v>
      </c>
      <c r="F3">
        <v>4</v>
      </c>
      <c r="G3" t="s">
        <v>15</v>
      </c>
      <c r="H3" t="s">
        <v>29</v>
      </c>
      <c r="I3" t="s">
        <v>13</v>
      </c>
      <c r="J3" t="s">
        <v>258</v>
      </c>
      <c r="K3">
        <f>IF(AND(F3&gt;=1,F3&lt;=3),2,IF(AND(F3&gt;3,F3&lt;=4),3,IF(AND(F3&gt;4,F3&lt;=5),4,IF(EXACT(F3,"＜1"),1,IF(EXACT(F3,"&gt;5"),5)))))</f>
        <v>3</v>
      </c>
      <c r="L3">
        <f>IF(AND(E3&gt;=3,E3&lt;=5),1,IF(AND(E3&gt;=6,E3&lt;=7),2,IF(AND(E3&gt;=8,E3&lt;=9),3,IF(EXACT(E3,"＜1"),1,IF(EXACT(E3,"&gt;5"),5)))))</f>
        <v>3</v>
      </c>
      <c r="M3" s="1">
        <f>IF(G3=1,2,IF(G3=2,3,IF(EXACT(G3,"＜1"),1,IF(EXACT(G3,"&gt;5"),5,IF(EXACT(G3,"1"),2,IF(EXACT(G3,"2"),3))))))</f>
        <v>1</v>
      </c>
      <c r="N3">
        <f>IF(D3 &gt; 90, D3/2,D3)</f>
        <v>48.5</v>
      </c>
      <c r="O3" s="2">
        <f>C3/100</f>
        <v>1.83</v>
      </c>
      <c r="P3" s="1">
        <f>ROUND(N3/O3/O3,3)</f>
        <v>14.481999999999999</v>
      </c>
    </row>
    <row r="4" spans="1:16" x14ac:dyDescent="0.15">
      <c r="A4" t="s">
        <v>339</v>
      </c>
      <c r="B4" t="s">
        <v>20</v>
      </c>
      <c r="C4" s="2">
        <v>188</v>
      </c>
      <c r="D4" s="2">
        <v>105</v>
      </c>
      <c r="E4">
        <v>7</v>
      </c>
      <c r="F4">
        <v>2</v>
      </c>
      <c r="G4" t="s">
        <v>341</v>
      </c>
      <c r="H4" t="s">
        <v>17</v>
      </c>
      <c r="I4" t="s">
        <v>17</v>
      </c>
      <c r="J4" t="s">
        <v>342</v>
      </c>
      <c r="K4">
        <f>IF(AND(F4&gt;=1,F4&lt;=3),2,IF(AND(F4&gt;3,F4&lt;=4),3,IF(AND(F4&gt;4,F4&lt;=5),4,IF(EXACT(F4,"＜1"),1,IF(EXACT(F4,"&gt;5"),5)))))</f>
        <v>2</v>
      </c>
      <c r="L4">
        <f>IF(AND(E4&gt;=3,E4&lt;=5),1,IF(AND(E4&gt;=6,E4&lt;=7),2,IF(AND(E4&gt;=8,E4&lt;=9),3,IF(EXACT(E4,"＜1"),1,IF(EXACT(E4,"&gt;5"),5)))))</f>
        <v>2</v>
      </c>
      <c r="M4" s="1">
        <v>5</v>
      </c>
      <c r="N4">
        <f>IF(D4 &gt; 90, D4/2,D4)</f>
        <v>52.5</v>
      </c>
      <c r="O4" s="2">
        <f>C4/100</f>
        <v>1.88</v>
      </c>
      <c r="P4" s="1">
        <f>ROUND(N4/O4/O4,3)</f>
        <v>14.853999999999999</v>
      </c>
    </row>
    <row r="5" spans="1:16" x14ac:dyDescent="0.15">
      <c r="A5" t="s">
        <v>128</v>
      </c>
      <c r="B5" t="s">
        <v>20</v>
      </c>
      <c r="C5" s="2">
        <v>186</v>
      </c>
      <c r="D5" s="2">
        <v>105</v>
      </c>
      <c r="E5">
        <v>7</v>
      </c>
      <c r="F5">
        <v>2</v>
      </c>
      <c r="G5" t="s">
        <v>15</v>
      </c>
      <c r="H5" t="s">
        <v>29</v>
      </c>
      <c r="I5" t="s">
        <v>13</v>
      </c>
      <c r="J5" t="s">
        <v>130</v>
      </c>
      <c r="K5">
        <f>IF(AND(F5&gt;=1,F5&lt;=3),2,IF(AND(F5&gt;3,F5&lt;=4),3,IF(AND(F5&gt;4,F5&lt;=5),4,IF(EXACT(F5,"＜1"),1,IF(EXACT(F5,"&gt;5"),5)))))</f>
        <v>2</v>
      </c>
      <c r="L5">
        <f>IF(AND(E5&gt;=3,E5&lt;=5),1,IF(AND(E5&gt;=6,E5&lt;=7),2,IF(AND(E5&gt;=8,E5&lt;=9),3,IF(EXACT(E5,"＜1"),1,IF(EXACT(E5,"&gt;5"),5)))))</f>
        <v>2</v>
      </c>
      <c r="M5" s="1">
        <f>IF(G5=1,2,IF(G5=2,3,IF(EXACT(G5,"＜1"),1,IF(EXACT(G5,"&gt;5"),5,IF(EXACT(G5,"1"),2,IF(EXACT(G5,"2"),3))))))</f>
        <v>1</v>
      </c>
      <c r="N5">
        <f>IF(D5 &gt; 90, D5/2,D5)</f>
        <v>52.5</v>
      </c>
      <c r="O5" s="2">
        <f>C5/100</f>
        <v>1.86</v>
      </c>
      <c r="P5" s="1">
        <f>ROUND(N5/O5/O5,3)</f>
        <v>15.175000000000001</v>
      </c>
    </row>
    <row r="6" spans="1:16" x14ac:dyDescent="0.15">
      <c r="A6" t="s">
        <v>427</v>
      </c>
      <c r="B6" t="s">
        <v>10</v>
      </c>
      <c r="C6" s="2">
        <v>172</v>
      </c>
      <c r="D6" s="2">
        <v>45</v>
      </c>
      <c r="E6">
        <v>7</v>
      </c>
      <c r="F6">
        <v>3</v>
      </c>
      <c r="G6" t="s">
        <v>15</v>
      </c>
      <c r="H6" t="s">
        <v>16</v>
      </c>
      <c r="I6" t="s">
        <v>16</v>
      </c>
      <c r="J6" t="s">
        <v>428</v>
      </c>
      <c r="K6">
        <f>IF(AND(F6&gt;=1,F6&lt;=3),2,IF(AND(F6&gt;3,F6&lt;=4),3,IF(AND(F6&gt;4,F6&lt;=5),4,IF(EXACT(F6,"＜1"),1,IF(EXACT(F6,"&gt;5"),5)))))</f>
        <v>2</v>
      </c>
      <c r="L6">
        <f>IF(AND(E6&gt;=3,E6&lt;=5),1,IF(AND(E6&gt;=6,E6&lt;=7),2,IF(AND(E6&gt;=8,E6&lt;=9),3,IF(EXACT(E6,"＜1"),1,IF(EXACT(E6,"&gt;5"),5)))))</f>
        <v>2</v>
      </c>
      <c r="M6" s="1">
        <f>IF(G6=1,2,IF(G6=2,3,IF(EXACT(G6,"＜1"),1,IF(EXACT(G6,"&gt;5"),5,IF(EXACT(G6,"1"),2,IF(EXACT(G6,"2"),3))))))</f>
        <v>1</v>
      </c>
      <c r="N6">
        <f>IF(D6 &gt; 90, D6/2,D6)</f>
        <v>45</v>
      </c>
      <c r="O6" s="2">
        <f>C6/100</f>
        <v>1.72</v>
      </c>
      <c r="P6" s="1">
        <f>ROUND(N6/O6/O6,3)</f>
        <v>15.211</v>
      </c>
    </row>
    <row r="7" spans="1:16" x14ac:dyDescent="0.15">
      <c r="A7" t="s">
        <v>24</v>
      </c>
      <c r="B7" t="s">
        <v>10</v>
      </c>
      <c r="C7" s="2">
        <v>160</v>
      </c>
      <c r="D7" s="2">
        <v>39</v>
      </c>
      <c r="E7">
        <v>6</v>
      </c>
      <c r="F7">
        <v>2</v>
      </c>
      <c r="G7" t="s">
        <v>15</v>
      </c>
      <c r="H7" t="s">
        <v>23</v>
      </c>
      <c r="I7" t="s">
        <v>13</v>
      </c>
      <c r="J7" t="s">
        <v>370</v>
      </c>
      <c r="K7">
        <f>IF(AND(F7&gt;=1,F7&lt;=3),2,IF(AND(F7&gt;3,F7&lt;=4),3,IF(AND(F7&gt;4,F7&lt;=5),4,IF(EXACT(F7,"＜1"),1,IF(EXACT(F7,"&gt;5"),5)))))</f>
        <v>2</v>
      </c>
      <c r="L7">
        <f>IF(AND(E7&gt;=3,E7&lt;=5),1,IF(AND(E7&gt;=6,E7&lt;=7),2,IF(AND(E7&gt;=8,E7&lt;=9),3,IF(EXACT(E7,"＜1"),1,IF(EXACT(E7,"&gt;5"),5)))))</f>
        <v>2</v>
      </c>
      <c r="M7" s="1">
        <f>IF(G7=1,2,IF(G7=2,3,IF(EXACT(G7,"＜1"),1,IF(EXACT(G7,"&gt;5"),5,IF(EXACT(G7,"1"),2,IF(EXACT(G7,"2"),3))))))</f>
        <v>1</v>
      </c>
      <c r="N7">
        <f>IF(D7 &gt; 90, D7/2,D7)</f>
        <v>39</v>
      </c>
      <c r="O7" s="2">
        <f>C7/100</f>
        <v>1.6</v>
      </c>
      <c r="P7" s="1">
        <f>ROUND(N7/O7/O7,3)</f>
        <v>15.234</v>
      </c>
    </row>
    <row r="8" spans="1:16" x14ac:dyDescent="0.15">
      <c r="A8" t="s">
        <v>429</v>
      </c>
      <c r="B8" t="s">
        <v>20</v>
      </c>
      <c r="C8" s="2">
        <v>171</v>
      </c>
      <c r="D8" s="2">
        <v>45</v>
      </c>
      <c r="E8">
        <v>7</v>
      </c>
      <c r="F8">
        <v>1</v>
      </c>
      <c r="G8" t="s">
        <v>19</v>
      </c>
      <c r="H8" t="s">
        <v>36</v>
      </c>
      <c r="I8" t="s">
        <v>17</v>
      </c>
      <c r="J8" t="s">
        <v>430</v>
      </c>
      <c r="K8">
        <f>IF(AND(F8&gt;=1,F8&lt;=3),2,IF(AND(F8&gt;3,F8&lt;=4),3,IF(AND(F8&gt;4,F8&lt;=5),4,IF(EXACT(F8,"＜1"),1,IF(EXACT(F8,"&gt;5"),5)))))</f>
        <v>2</v>
      </c>
      <c r="L8">
        <f>IF(AND(E8&gt;=3,E8&lt;=5),1,IF(AND(E8&gt;=6,E8&lt;=7),2,IF(AND(E8&gt;=8,E8&lt;=9),3,IF(EXACT(E8,"＜1"),1,IF(EXACT(E8,"&gt;5"),5)))))</f>
        <v>2</v>
      </c>
      <c r="M8" s="1">
        <f>IF(G8=1,2,IF(G8=2,3,IF(EXACT(G8,"＜1"),1,IF(EXACT(G8,"&gt;5"),5,IF(EXACT(G8,"1"),2,IF(EXACT(G8,"2"),3))))))</f>
        <v>3</v>
      </c>
      <c r="N8">
        <f>IF(D8 &gt; 90, D8/2,D8)</f>
        <v>45</v>
      </c>
      <c r="O8" s="2">
        <f>C8/100</f>
        <v>1.71</v>
      </c>
      <c r="P8" s="1">
        <f>ROUND(N8/O8/O8,3)</f>
        <v>15.388999999999999</v>
      </c>
    </row>
    <row r="9" spans="1:16" x14ac:dyDescent="0.15">
      <c r="A9" t="s">
        <v>271</v>
      </c>
      <c r="B9" t="s">
        <v>10</v>
      </c>
      <c r="C9" s="2">
        <v>169</v>
      </c>
      <c r="D9" s="2">
        <v>44</v>
      </c>
      <c r="E9">
        <v>7</v>
      </c>
      <c r="F9">
        <v>2</v>
      </c>
      <c r="G9" t="s">
        <v>15</v>
      </c>
      <c r="H9" t="s">
        <v>23</v>
      </c>
      <c r="I9" t="s">
        <v>23</v>
      </c>
      <c r="J9" t="s">
        <v>272</v>
      </c>
      <c r="K9">
        <f>IF(AND(F9&gt;=1,F9&lt;=3),2,IF(AND(F9&gt;3,F9&lt;=4),3,IF(AND(F9&gt;4,F9&lt;=5),4,IF(EXACT(F9,"＜1"),1,IF(EXACT(F9,"&gt;5"),5)))))</f>
        <v>2</v>
      </c>
      <c r="L9">
        <f>IF(AND(E9&gt;=3,E9&lt;=5),1,IF(AND(E9&gt;=6,E9&lt;=7),2,IF(AND(E9&gt;=8,E9&lt;=9),3,IF(EXACT(E9,"＜1"),1,IF(EXACT(E9,"&gt;5"),5)))))</f>
        <v>2</v>
      </c>
      <c r="M9" s="1">
        <f>IF(G9=1,2,IF(G9=2,3,IF(EXACT(G9,"＜1"),1,IF(EXACT(G9,"&gt;5"),5,IF(EXACT(G9,"1"),2,IF(EXACT(G9,"2"),3))))))</f>
        <v>1</v>
      </c>
      <c r="N9">
        <f>IF(D9 &gt; 90, D9/2,D9)</f>
        <v>44</v>
      </c>
      <c r="O9" s="2">
        <f>C9/100</f>
        <v>1.69</v>
      </c>
      <c r="P9" s="1">
        <f>ROUND(N9/O9/O9,3)</f>
        <v>15.406000000000001</v>
      </c>
    </row>
    <row r="10" spans="1:16" x14ac:dyDescent="0.15">
      <c r="A10" t="s">
        <v>23</v>
      </c>
      <c r="B10" t="s">
        <v>20</v>
      </c>
      <c r="C10" s="2">
        <v>180</v>
      </c>
      <c r="D10" s="2">
        <v>50</v>
      </c>
      <c r="E10">
        <v>8</v>
      </c>
      <c r="F10">
        <v>3</v>
      </c>
      <c r="G10" t="s">
        <v>15</v>
      </c>
      <c r="H10" t="s">
        <v>36</v>
      </c>
      <c r="I10" t="s">
        <v>23</v>
      </c>
      <c r="J10" t="s">
        <v>37</v>
      </c>
      <c r="K10">
        <f>IF(AND(F10&gt;=1,F10&lt;=3),2,IF(AND(F10&gt;3,F10&lt;=4),3,IF(AND(F10&gt;4,F10&lt;=5),4,IF(EXACT(F10,"＜1"),1,IF(EXACT(F10,"&gt;5"),5)))))</f>
        <v>2</v>
      </c>
      <c r="L10">
        <f>IF(AND(E10&gt;=3,E10&lt;=5),1,IF(AND(E10&gt;=6,E10&lt;=7),2,IF(AND(E10&gt;=8,E10&lt;=9),3,IF(EXACT(E10,"＜1"),1,IF(EXACT(E10,"&gt;5"),5)))))</f>
        <v>3</v>
      </c>
      <c r="M10" s="1">
        <f>IF(G10=1,2,IF(G10=2,3,IF(EXACT(G10,"＜1"),1,IF(EXACT(G10,"&gt;5"),5,IF(EXACT(G10,"1"),2,IF(EXACT(G10,"2"),3))))))</f>
        <v>1</v>
      </c>
      <c r="N10">
        <f>IF(D10 &gt; 90, D10/2,D10)</f>
        <v>50</v>
      </c>
      <c r="O10" s="2">
        <f>C10/100</f>
        <v>1.8</v>
      </c>
      <c r="P10" s="1">
        <f>ROUND(N10/O10/O10,3)</f>
        <v>15.432</v>
      </c>
    </row>
    <row r="11" spans="1:16" x14ac:dyDescent="0.15">
      <c r="A11" t="s">
        <v>38</v>
      </c>
      <c r="B11" t="s">
        <v>20</v>
      </c>
      <c r="C11" s="2">
        <v>174</v>
      </c>
      <c r="D11" s="2">
        <v>47</v>
      </c>
      <c r="E11">
        <v>6</v>
      </c>
      <c r="F11" t="s">
        <v>15</v>
      </c>
      <c r="G11" t="s">
        <v>15</v>
      </c>
      <c r="H11" t="s">
        <v>23</v>
      </c>
      <c r="I11" t="s">
        <v>14</v>
      </c>
      <c r="J11" t="s">
        <v>386</v>
      </c>
      <c r="K11">
        <f>IF(AND(F11&gt;=1,F11&lt;=3),2,IF(AND(F11&gt;3,F11&lt;=4),3,IF(AND(F11&gt;4,F11&lt;=5),4,IF(EXACT(F11,"＜1"),1,IF(EXACT(F11,"&gt;5"),5)))))</f>
        <v>1</v>
      </c>
      <c r="L11">
        <f>IF(AND(E11&gt;=3,E11&lt;=5),1,IF(AND(E11&gt;=6,E11&lt;=7),2,IF(AND(E11&gt;=8,E11&lt;=9),3,IF(EXACT(E11,"＜1"),1,IF(EXACT(E11,"&gt;5"),5)))))</f>
        <v>2</v>
      </c>
      <c r="M11" s="1">
        <f>IF(G11=1,2,IF(G11=2,3,IF(EXACT(G11,"＜1"),1,IF(EXACT(G11,"&gt;5"),5,IF(EXACT(G11,"1"),2,IF(EXACT(G11,"2"),3))))))</f>
        <v>1</v>
      </c>
      <c r="N11">
        <f>IF(D11 &gt; 90, D11/2,D11)</f>
        <v>47</v>
      </c>
      <c r="O11" s="2">
        <f>C11/100</f>
        <v>1.74</v>
      </c>
      <c r="P11" s="1">
        <f>ROUND(N11/O11/O11,3)</f>
        <v>15.523999999999999</v>
      </c>
    </row>
    <row r="12" spans="1:16" x14ac:dyDescent="0.15">
      <c r="A12" t="s">
        <v>249</v>
      </c>
      <c r="B12" t="s">
        <v>10</v>
      </c>
      <c r="C12" s="2">
        <v>165</v>
      </c>
      <c r="D12" s="2">
        <v>44</v>
      </c>
      <c r="E12">
        <v>7</v>
      </c>
      <c r="F12">
        <v>3</v>
      </c>
      <c r="G12" s="1" t="s">
        <v>434</v>
      </c>
      <c r="H12" t="s">
        <v>13</v>
      </c>
      <c r="I12" t="s">
        <v>19</v>
      </c>
      <c r="J12" t="s">
        <v>250</v>
      </c>
      <c r="K12">
        <f>IF(AND(F12&gt;=1,F12&lt;=3),2,IF(AND(F12&gt;3,F12&lt;=4),3,IF(AND(F12&gt;4,F12&lt;=5),4,IF(EXACT(F12,"＜1"),1,IF(EXACT(F12,"&gt;5"),5)))))</f>
        <v>2</v>
      </c>
      <c r="L12">
        <f>IF(AND(E12&gt;=3,E12&lt;=5),1,IF(AND(E12&gt;=6,E12&lt;=7),2,IF(AND(E12&gt;=8,E12&lt;=9),3,IF(EXACT(E12,"＜1"),1,IF(EXACT(E12,"&gt;5"),5)))))</f>
        <v>2</v>
      </c>
      <c r="M12" s="1">
        <f>IF(G12=1,2,IF(G12=2,3,IF(EXACT(G12,"＜1"),1,IF(EXACT(G12,"&gt;5"),5,IF(EXACT(G12,"1"),2,IF(EXACT(G12,"2"),3))))))</f>
        <v>1</v>
      </c>
      <c r="N12">
        <f>IF(D12 &gt; 90, D12/2,D12)</f>
        <v>44</v>
      </c>
      <c r="O12" s="2">
        <f>C12/100</f>
        <v>1.65</v>
      </c>
      <c r="P12" s="1">
        <f>ROUND(N12/O12/O12,3)</f>
        <v>16.161999999999999</v>
      </c>
    </row>
    <row r="13" spans="1:16" x14ac:dyDescent="0.15">
      <c r="A13" t="s">
        <v>106</v>
      </c>
      <c r="B13" t="s">
        <v>20</v>
      </c>
      <c r="C13" s="2">
        <v>183</v>
      </c>
      <c r="D13" s="2">
        <v>110</v>
      </c>
      <c r="E13">
        <v>7</v>
      </c>
      <c r="F13">
        <v>3</v>
      </c>
      <c r="G13" t="s">
        <v>19</v>
      </c>
      <c r="H13" t="s">
        <v>26</v>
      </c>
      <c r="I13" t="s">
        <v>14</v>
      </c>
      <c r="J13" t="s">
        <v>108</v>
      </c>
      <c r="K13">
        <f>IF(AND(F13&gt;=1,F13&lt;=3),2,IF(AND(F13&gt;3,F13&lt;=4),3,IF(AND(F13&gt;4,F13&lt;=5),4,IF(EXACT(F13,"＜1"),1,IF(EXACT(F13,"&gt;5"),5)))))</f>
        <v>2</v>
      </c>
      <c r="L13">
        <f>IF(AND(E13&gt;=3,E13&lt;=5),1,IF(AND(E13&gt;=6,E13&lt;=7),2,IF(AND(E13&gt;=8,E13&lt;=9),3,IF(EXACT(E13,"＜1"),1,IF(EXACT(E13,"&gt;5"),5)))))</f>
        <v>2</v>
      </c>
      <c r="M13" s="1">
        <f>IF(G13=1,2,IF(G13=2,3,IF(EXACT(G13,"＜1"),1,IF(EXACT(G13,"&gt;5"),5,IF(EXACT(G13,"1"),2,IF(EXACT(G13,"2"),3))))))</f>
        <v>3</v>
      </c>
      <c r="N13">
        <f>IF(D13 &gt; 90, D13/2,D13)</f>
        <v>55</v>
      </c>
      <c r="O13" s="2">
        <f>C13/100</f>
        <v>1.83</v>
      </c>
      <c r="P13" s="1">
        <f>ROUND(N13/O13/O13,3)</f>
        <v>16.422999999999998</v>
      </c>
    </row>
    <row r="14" spans="1:16" x14ac:dyDescent="0.15">
      <c r="A14" t="s">
        <v>165</v>
      </c>
      <c r="B14" t="s">
        <v>10</v>
      </c>
      <c r="C14" s="2">
        <v>158</v>
      </c>
      <c r="D14" s="2">
        <v>41</v>
      </c>
      <c r="E14">
        <v>5</v>
      </c>
      <c r="F14">
        <v>2</v>
      </c>
      <c r="G14" t="s">
        <v>15</v>
      </c>
      <c r="H14" t="s">
        <v>13</v>
      </c>
      <c r="I14" t="s">
        <v>14</v>
      </c>
      <c r="J14" t="s">
        <v>217</v>
      </c>
      <c r="K14">
        <f>IF(AND(F14&gt;=1,F14&lt;=3),2,IF(AND(F14&gt;3,F14&lt;=4),3,IF(AND(F14&gt;4,F14&lt;=5),4,IF(EXACT(F14,"＜1"),1,IF(EXACT(F14,"&gt;5"),5)))))</f>
        <v>2</v>
      </c>
      <c r="L14">
        <f>IF(AND(E14&gt;=3,E14&lt;=5),1,IF(AND(E14&gt;=6,E14&lt;=7),2,IF(AND(E14&gt;=8,E14&lt;=9),3,IF(EXACT(E14,"＜1"),1,IF(EXACT(E14,"&gt;5"),5)))))</f>
        <v>1</v>
      </c>
      <c r="M14" s="1">
        <f>IF(G14=1,2,IF(G14=2,3,IF(EXACT(G14,"＜1"),1,IF(EXACT(G14,"&gt;5"),5,IF(EXACT(G14,"1"),2,IF(EXACT(G14,"2"),3))))))</f>
        <v>1</v>
      </c>
      <c r="N14">
        <f>IF(D14 &gt; 90, D14/2,D14)</f>
        <v>41</v>
      </c>
      <c r="O14" s="2">
        <f>C14/100</f>
        <v>1.58</v>
      </c>
      <c r="P14" s="1">
        <f>ROUND(N14/O14/O14,3)</f>
        <v>16.423999999999999</v>
      </c>
    </row>
    <row r="15" spans="1:16" x14ac:dyDescent="0.15">
      <c r="A15" t="s">
        <v>236</v>
      </c>
      <c r="B15" t="s">
        <v>10</v>
      </c>
      <c r="C15" s="2">
        <v>165</v>
      </c>
      <c r="D15" s="2">
        <v>45</v>
      </c>
      <c r="E15">
        <v>6</v>
      </c>
      <c r="F15">
        <v>3</v>
      </c>
      <c r="G15" t="s">
        <v>15</v>
      </c>
      <c r="H15" t="s">
        <v>14</v>
      </c>
      <c r="I15" t="s">
        <v>19</v>
      </c>
      <c r="J15" t="s">
        <v>237</v>
      </c>
      <c r="K15">
        <f>IF(AND(F15&gt;=1,F15&lt;=3),2,IF(AND(F15&gt;3,F15&lt;=4),3,IF(AND(F15&gt;4,F15&lt;=5),4,IF(EXACT(F15,"＜1"),1,IF(EXACT(F15,"&gt;5"),5)))))</f>
        <v>2</v>
      </c>
      <c r="L15">
        <f>IF(AND(E15&gt;=3,E15&lt;=5),1,IF(AND(E15&gt;=6,E15&lt;=7),2,IF(AND(E15&gt;=8,E15&lt;=9),3,IF(EXACT(E15,"＜1"),1,IF(EXACT(E15,"&gt;5"),5)))))</f>
        <v>2</v>
      </c>
      <c r="M15" s="1">
        <f>IF(G15=1,2,IF(G15=2,3,IF(EXACT(G15,"＜1"),1,IF(EXACT(G15,"&gt;5"),5,IF(EXACT(G15,"1"),2,IF(EXACT(G15,"2"),3))))))</f>
        <v>1</v>
      </c>
      <c r="N15">
        <f>IF(D15 &gt; 90, D15/2,D15)</f>
        <v>45</v>
      </c>
      <c r="O15" s="2">
        <f>C15/100</f>
        <v>1.65</v>
      </c>
      <c r="P15" s="1">
        <f>ROUND(N15/O15/O15,3)</f>
        <v>16.529</v>
      </c>
    </row>
    <row r="16" spans="1:16" x14ac:dyDescent="0.15">
      <c r="A16" t="s">
        <v>123</v>
      </c>
      <c r="B16" t="s">
        <v>10</v>
      </c>
      <c r="C16" s="2">
        <v>165</v>
      </c>
      <c r="D16" s="2">
        <v>45</v>
      </c>
      <c r="E16">
        <v>7</v>
      </c>
      <c r="F16">
        <v>3</v>
      </c>
      <c r="G16" t="s">
        <v>9</v>
      </c>
      <c r="H16" t="s">
        <v>29</v>
      </c>
      <c r="I16" t="s">
        <v>16</v>
      </c>
      <c r="J16" t="s">
        <v>373</v>
      </c>
      <c r="K16">
        <f>IF(AND(F16&gt;=1,F16&lt;=3),2,IF(AND(F16&gt;3,F16&lt;=4),3,IF(AND(F16&gt;4,F16&lt;=5),4,IF(EXACT(F16,"＜1"),1,IF(EXACT(F16,"&gt;5"),5)))))</f>
        <v>2</v>
      </c>
      <c r="L16">
        <f>IF(AND(E16&gt;=3,E16&lt;=5),1,IF(AND(E16&gt;=6,E16&lt;=7),2,IF(AND(E16&gt;=8,E16&lt;=9),3,IF(EXACT(E16,"＜1"),1,IF(EXACT(E16,"&gt;5"),5)))))</f>
        <v>2</v>
      </c>
      <c r="M16" s="1">
        <f>IF(G16=1,2,IF(G16=2,3,IF(EXACT(G16,"＜1"),1,IF(EXACT(G16,"&gt;5"),5,IF(EXACT(G16,"1"),2,IF(EXACT(G16,"2"),3))))))</f>
        <v>2</v>
      </c>
      <c r="N16">
        <f>IF(D16 &gt; 90, D16/2,D16)</f>
        <v>45</v>
      </c>
      <c r="O16" s="2">
        <f>C16/100</f>
        <v>1.65</v>
      </c>
      <c r="P16" s="1">
        <f>ROUND(N16/O16/O16,3)</f>
        <v>16.529</v>
      </c>
    </row>
    <row r="17" spans="1:20" x14ac:dyDescent="0.15">
      <c r="A17" t="s">
        <v>42</v>
      </c>
      <c r="B17" t="s">
        <v>10</v>
      </c>
      <c r="C17" s="2">
        <v>159</v>
      </c>
      <c r="D17" s="2">
        <v>42</v>
      </c>
      <c r="E17">
        <v>8</v>
      </c>
      <c r="F17">
        <v>3</v>
      </c>
      <c r="G17" t="s">
        <v>15</v>
      </c>
      <c r="H17" t="s">
        <v>29</v>
      </c>
      <c r="I17" t="s">
        <v>16</v>
      </c>
      <c r="J17" t="s">
        <v>282</v>
      </c>
      <c r="K17">
        <f>IF(AND(F17&gt;=1,F17&lt;=3),2,IF(AND(F17&gt;3,F17&lt;=4),3,IF(AND(F17&gt;4,F17&lt;=5),4,IF(EXACT(F17,"＜1"),1,IF(EXACT(F17,"&gt;5"),5)))))</f>
        <v>2</v>
      </c>
      <c r="L17">
        <f>IF(AND(E17&gt;=3,E17&lt;=5),1,IF(AND(E17&gt;=6,E17&lt;=7),2,IF(AND(E17&gt;=8,E17&lt;=9),3,IF(EXACT(E17,"＜1"),1,IF(EXACT(E17,"&gt;5"),5)))))</f>
        <v>3</v>
      </c>
      <c r="M17" s="1">
        <f>IF(G17=1,2,IF(G17=2,3,IF(EXACT(G17,"＜1"),1,IF(EXACT(G17,"&gt;5"),5,IF(EXACT(G17,"1"),2,IF(EXACT(G17,"2"),3))))))</f>
        <v>1</v>
      </c>
      <c r="N17">
        <f>IF(D17 &gt; 90, D17/2,D17)</f>
        <v>42</v>
      </c>
      <c r="O17" s="2">
        <f>C17/100</f>
        <v>1.59</v>
      </c>
      <c r="P17" s="1">
        <f>ROUND(N17/O17/O17,3)</f>
        <v>16.613</v>
      </c>
    </row>
    <row r="18" spans="1:20" x14ac:dyDescent="0.15">
      <c r="A18" t="s">
        <v>100</v>
      </c>
      <c r="B18" t="s">
        <v>20</v>
      </c>
      <c r="C18" s="2">
        <v>175</v>
      </c>
      <c r="D18" s="2">
        <v>51</v>
      </c>
      <c r="E18">
        <v>8</v>
      </c>
      <c r="F18">
        <v>2</v>
      </c>
      <c r="G18" t="s">
        <v>9</v>
      </c>
      <c r="H18" t="s">
        <v>29</v>
      </c>
      <c r="I18" t="s">
        <v>13</v>
      </c>
      <c r="J18" t="s">
        <v>102</v>
      </c>
      <c r="K18">
        <f>IF(AND(F18&gt;=1,F18&lt;=3),2,IF(AND(F18&gt;3,F18&lt;=4),3,IF(AND(F18&gt;4,F18&lt;=5),4,IF(EXACT(F18,"＜1"),1,IF(EXACT(F18,"&gt;5"),5)))))</f>
        <v>2</v>
      </c>
      <c r="L18">
        <f>IF(AND(E18&gt;=3,E18&lt;=5),1,IF(AND(E18&gt;=6,E18&lt;=7),2,IF(AND(E18&gt;=8,E18&lt;=9),3,IF(EXACT(E18,"＜1"),1,IF(EXACT(E18,"&gt;5"),5)))))</f>
        <v>3</v>
      </c>
      <c r="M18" s="1">
        <f>IF(G18=1,2,IF(G18=2,3,IF(EXACT(G18,"＜1"),1,IF(EXACT(G18,"&gt;5"),5,IF(EXACT(G18,"1"),2,IF(EXACT(G18,"2"),3))))))</f>
        <v>2</v>
      </c>
      <c r="N18">
        <f>IF(D18 &gt; 90, D18/2,D18)</f>
        <v>51</v>
      </c>
      <c r="O18" s="2">
        <f>C18/100</f>
        <v>1.75</v>
      </c>
      <c r="P18" s="1">
        <f>ROUND(N18/O18/O18,3)</f>
        <v>16.652999999999999</v>
      </c>
    </row>
    <row r="19" spans="1:20" x14ac:dyDescent="0.15">
      <c r="A19" t="s">
        <v>170</v>
      </c>
      <c r="B19" t="s">
        <v>10</v>
      </c>
      <c r="C19" s="2">
        <v>160</v>
      </c>
      <c r="D19" s="2">
        <v>43</v>
      </c>
      <c r="E19">
        <v>7</v>
      </c>
      <c r="F19">
        <v>3</v>
      </c>
      <c r="G19" t="s">
        <v>9</v>
      </c>
      <c r="H19" t="s">
        <v>14</v>
      </c>
      <c r="I19" t="s">
        <v>16</v>
      </c>
      <c r="J19" t="s">
        <v>171</v>
      </c>
      <c r="K19">
        <f>IF(AND(F19&gt;=1,F19&lt;=3),2,IF(AND(F19&gt;3,F19&lt;=4),3,IF(AND(F19&gt;4,F19&lt;=5),4,IF(EXACT(F19,"＜1"),1,IF(EXACT(F19,"&gt;5"),5)))))</f>
        <v>2</v>
      </c>
      <c r="L19">
        <f>IF(AND(E19&gt;=3,E19&lt;=5),1,IF(AND(E19&gt;=6,E19&lt;=7),2,IF(AND(E19&gt;=8,E19&lt;=9),3,IF(EXACT(E19,"＜1"),1,IF(EXACT(E19,"&gt;5"),5)))))</f>
        <v>2</v>
      </c>
      <c r="M19" s="1">
        <f>IF(G19=1,2,IF(G19=2,3,IF(EXACT(G19,"＜1"),1,IF(EXACT(G19,"&gt;5"),5,IF(EXACT(G19,"1"),2,IF(EXACT(G19,"2"),3))))))</f>
        <v>2</v>
      </c>
      <c r="N19">
        <f>IF(D19 &gt; 90, D19/2,D19)</f>
        <v>43</v>
      </c>
      <c r="O19" s="2">
        <f>C19/100</f>
        <v>1.6</v>
      </c>
      <c r="P19" s="1">
        <f>ROUND(N19/O19/O19,3)</f>
        <v>16.797000000000001</v>
      </c>
    </row>
    <row r="20" spans="1:20" x14ac:dyDescent="0.15">
      <c r="A20" t="s">
        <v>96</v>
      </c>
      <c r="B20" t="s">
        <v>10</v>
      </c>
      <c r="C20" s="2">
        <v>169</v>
      </c>
      <c r="D20" s="2">
        <v>96</v>
      </c>
      <c r="E20">
        <v>7</v>
      </c>
      <c r="F20">
        <v>1</v>
      </c>
      <c r="G20" t="s">
        <v>15</v>
      </c>
      <c r="H20" t="s">
        <v>19</v>
      </c>
      <c r="I20" t="s">
        <v>19</v>
      </c>
      <c r="J20" t="s">
        <v>174</v>
      </c>
      <c r="K20">
        <f>IF(AND(F20&gt;=1,F20&lt;=3),2,IF(AND(F20&gt;3,F20&lt;=4),3,IF(AND(F20&gt;4,F20&lt;=5),4,IF(EXACT(F20,"＜1"),1,IF(EXACT(F20,"&gt;5"),5)))))</f>
        <v>2</v>
      </c>
      <c r="L20">
        <f>IF(AND(E20&gt;=3,E20&lt;=5),1,IF(AND(E20&gt;=6,E20&lt;=7),2,IF(AND(E20&gt;=8,E20&lt;=9),3,IF(EXACT(E20,"＜1"),1,IF(EXACT(E20,"&gt;5"),5)))))</f>
        <v>2</v>
      </c>
      <c r="M20" s="1">
        <f>IF(G20=1,2,IF(G20=2,3,IF(EXACT(G20,"＜1"),1,IF(EXACT(G20,"&gt;5"),5,IF(EXACT(G20,"1"),2,IF(EXACT(G20,"2"),3))))))</f>
        <v>1</v>
      </c>
      <c r="N20">
        <f>IF(D20 &gt; 90, D20/2,D20)</f>
        <v>48</v>
      </c>
      <c r="O20" s="2">
        <f>C20/100</f>
        <v>1.69</v>
      </c>
      <c r="P20" s="1">
        <f>ROUND(N20/O20/O20,3)</f>
        <v>16.806000000000001</v>
      </c>
    </row>
    <row r="21" spans="1:20" x14ac:dyDescent="0.15">
      <c r="A21" t="s">
        <v>413</v>
      </c>
      <c r="B21" t="s">
        <v>10</v>
      </c>
      <c r="C21" s="2">
        <v>169</v>
      </c>
      <c r="D21" s="2">
        <v>48</v>
      </c>
      <c r="E21">
        <v>6</v>
      </c>
      <c r="F21">
        <v>3</v>
      </c>
      <c r="G21" t="s">
        <v>15</v>
      </c>
      <c r="H21" t="s">
        <v>17</v>
      </c>
      <c r="I21" t="s">
        <v>17</v>
      </c>
      <c r="J21" t="s">
        <v>414</v>
      </c>
      <c r="K21">
        <f>IF(AND(F21&gt;=1,F21&lt;=3),2,IF(AND(F21&gt;3,F21&lt;=4),3,IF(AND(F21&gt;4,F21&lt;=5),4,IF(EXACT(F21,"＜1"),1,IF(EXACT(F21,"&gt;5"),5)))))</f>
        <v>2</v>
      </c>
      <c r="L21">
        <f>IF(AND(E21&gt;=3,E21&lt;=5),1,IF(AND(E21&gt;=6,E21&lt;=7),2,IF(AND(E21&gt;=8,E21&lt;=9),3,IF(EXACT(E21,"＜1"),1,IF(EXACT(E21,"&gt;5"),5)))))</f>
        <v>2</v>
      </c>
      <c r="M21" s="1">
        <f>IF(G21=1,2,IF(G21=2,3,IF(EXACT(G21,"＜1"),1,IF(EXACT(G21,"&gt;5"),5,IF(EXACT(G21,"1"),2,IF(EXACT(G21,"2"),3))))))</f>
        <v>1</v>
      </c>
      <c r="N21">
        <f>IF(D21 &gt; 90, D21/2,D21)</f>
        <v>48</v>
      </c>
      <c r="O21" s="2">
        <f>C21/100</f>
        <v>1.69</v>
      </c>
      <c r="P21" s="1">
        <f>ROUND(N21/O21/O21,3)</f>
        <v>16.806000000000001</v>
      </c>
    </row>
    <row r="22" spans="1:20" x14ac:dyDescent="0.15">
      <c r="A22" t="s">
        <v>81</v>
      </c>
      <c r="B22" t="s">
        <v>20</v>
      </c>
      <c r="C22" s="2">
        <v>177</v>
      </c>
      <c r="D22" s="2">
        <v>53</v>
      </c>
      <c r="E22">
        <v>7</v>
      </c>
      <c r="F22">
        <v>4</v>
      </c>
      <c r="G22" t="s">
        <v>19</v>
      </c>
      <c r="H22" t="s">
        <v>27</v>
      </c>
      <c r="I22" t="s">
        <v>23</v>
      </c>
      <c r="J22" t="s">
        <v>177</v>
      </c>
      <c r="K22">
        <f>IF(AND(F22&gt;=1,F22&lt;=3),2,IF(AND(F22&gt;3,F22&lt;=4),3,IF(AND(F22&gt;4,F22&lt;=5),4,IF(EXACT(F22,"＜1"),1,IF(EXACT(F22,"&gt;5"),5)))))</f>
        <v>3</v>
      </c>
      <c r="L22">
        <f>IF(AND(E22&gt;=3,E22&lt;=5),1,IF(AND(E22&gt;=6,E22&lt;=7),2,IF(AND(E22&gt;=8,E22&lt;=9),3,IF(EXACT(E22,"＜1"),1,IF(EXACT(E22,"&gt;5"),5)))))</f>
        <v>2</v>
      </c>
      <c r="M22" s="1">
        <f>IF(G22=1,2,IF(G22=2,3,IF(EXACT(G22,"＜1"),1,IF(EXACT(G22,"&gt;5"),5,IF(EXACT(G22,"1"),2,IF(EXACT(G22,"2"),3))))))</f>
        <v>3</v>
      </c>
      <c r="N22">
        <f>IF(D22 &gt; 90, D22/2,D22)</f>
        <v>53</v>
      </c>
      <c r="O22" s="2">
        <f>C22/100</f>
        <v>1.77</v>
      </c>
      <c r="P22" s="1">
        <f>ROUND(N22/O22/O22,3)</f>
        <v>16.917000000000002</v>
      </c>
    </row>
    <row r="23" spans="1:20" x14ac:dyDescent="0.15">
      <c r="A23" t="s">
        <v>218</v>
      </c>
      <c r="B23" t="s">
        <v>20</v>
      </c>
      <c r="C23" s="2">
        <v>175</v>
      </c>
      <c r="D23" s="2">
        <v>52</v>
      </c>
      <c r="E23">
        <v>7</v>
      </c>
      <c r="F23" t="s">
        <v>15</v>
      </c>
      <c r="G23" t="s">
        <v>9</v>
      </c>
      <c r="H23" t="s">
        <v>17</v>
      </c>
      <c r="I23" t="s">
        <v>17</v>
      </c>
      <c r="J23" t="s">
        <v>219</v>
      </c>
      <c r="K23">
        <f>IF(AND(F23&gt;=1,F23&lt;=3),2,IF(AND(F23&gt;3,F23&lt;=4),3,IF(AND(F23&gt;4,F23&lt;=5),4,IF(EXACT(F23,"＜1"),1,IF(EXACT(F23,"&gt;5"),5)))))</f>
        <v>1</v>
      </c>
      <c r="L23">
        <f>IF(AND(E23&gt;=3,E23&lt;=5),1,IF(AND(E23&gt;=6,E23&lt;=7),2,IF(AND(E23&gt;=8,E23&lt;=9),3,IF(EXACT(E23,"＜1"),1,IF(EXACT(E23,"&gt;5"),5)))))</f>
        <v>2</v>
      </c>
      <c r="M23" s="1">
        <f>IF(G23=1,2,IF(G23=2,3,IF(EXACT(G23,"＜1"),1,IF(EXACT(G23,"&gt;5"),5,IF(EXACT(G23,"1"),2,IF(EXACT(G23,"2"),3))))))</f>
        <v>2</v>
      </c>
      <c r="N23">
        <f>IF(D23 &gt; 90, D23/2,D23)</f>
        <v>52</v>
      </c>
      <c r="O23" s="2">
        <f>C23/100</f>
        <v>1.75</v>
      </c>
      <c r="P23" s="1">
        <f>ROUND(N23/O23/O23,3)</f>
        <v>16.98</v>
      </c>
    </row>
    <row r="24" spans="1:20" x14ac:dyDescent="0.15">
      <c r="A24" t="s">
        <v>26</v>
      </c>
      <c r="B24" t="s">
        <v>10</v>
      </c>
      <c r="C24" s="2">
        <v>168</v>
      </c>
      <c r="D24" s="2">
        <v>48</v>
      </c>
      <c r="E24">
        <v>7</v>
      </c>
      <c r="F24">
        <v>4</v>
      </c>
      <c r="G24" t="s">
        <v>15</v>
      </c>
      <c r="H24" t="s">
        <v>29</v>
      </c>
      <c r="I24" t="s">
        <v>14</v>
      </c>
      <c r="J24" t="s">
        <v>30</v>
      </c>
      <c r="K24">
        <f>IF(AND(F24&gt;=1,F24&lt;=3),2,IF(AND(F24&gt;3,F24&lt;=4),3,IF(AND(F24&gt;4,F24&lt;=5),4,IF(EXACT(F24,"＜1"),1,IF(EXACT(F24,"&gt;5"),5)))))</f>
        <v>3</v>
      </c>
      <c r="L24">
        <f>IF(AND(E24&gt;=3,E24&lt;=5),1,IF(AND(E24&gt;=6,E24&lt;=7),2,IF(AND(E24&gt;=8,E24&lt;=9),3,IF(EXACT(E24,"＜1"),1,IF(EXACT(E24,"&gt;5"),5)))))</f>
        <v>2</v>
      </c>
      <c r="M24" s="1">
        <f>IF(G24=1,2,IF(G24=2,3,IF(EXACT(G24,"＜1"),1,IF(EXACT(G24,"&gt;5"),5,IF(EXACT(G24,"1"),2,IF(EXACT(G24,"2"),3))))))</f>
        <v>1</v>
      </c>
      <c r="N24">
        <f>IF(D24 &gt; 90, D24/2,D24)</f>
        <v>48</v>
      </c>
      <c r="O24" s="2">
        <f>C24/100</f>
        <v>1.68</v>
      </c>
      <c r="P24" s="1">
        <f>ROUND(N24/O24/O24,3)</f>
        <v>17.007000000000001</v>
      </c>
      <c r="S24" s="3"/>
      <c r="T24" s="3"/>
    </row>
    <row r="25" spans="1:20" x14ac:dyDescent="0.15">
      <c r="A25" t="s">
        <v>199</v>
      </c>
      <c r="B25" t="s">
        <v>20</v>
      </c>
      <c r="C25" s="2">
        <v>178</v>
      </c>
      <c r="D25" s="2">
        <v>54</v>
      </c>
      <c r="E25">
        <v>7</v>
      </c>
      <c r="F25">
        <v>4</v>
      </c>
      <c r="G25" t="s">
        <v>15</v>
      </c>
      <c r="H25" t="s">
        <v>26</v>
      </c>
      <c r="I25" t="s">
        <v>17</v>
      </c>
      <c r="J25" t="s">
        <v>200</v>
      </c>
      <c r="K25">
        <f>IF(AND(F25&gt;=1,F25&lt;=3),2,IF(AND(F25&gt;3,F25&lt;=4),3,IF(AND(F25&gt;4,F25&lt;=5),4,IF(EXACT(F25,"＜1"),1,IF(EXACT(F25,"&gt;5"),5)))))</f>
        <v>3</v>
      </c>
      <c r="L25">
        <f>IF(AND(E25&gt;=3,E25&lt;=5),1,IF(AND(E25&gt;=6,E25&lt;=7),2,IF(AND(E25&gt;=8,E25&lt;=9),3,IF(EXACT(E25,"＜1"),1,IF(EXACT(E25,"&gt;5"),5)))))</f>
        <v>2</v>
      </c>
      <c r="M25" s="1">
        <f>IF(G25=1,2,IF(G25=2,3,IF(EXACT(G25,"＜1"),1,IF(EXACT(G25,"&gt;5"),5,IF(EXACT(G25,"1"),2,IF(EXACT(G25,"2"),3))))))</f>
        <v>1</v>
      </c>
      <c r="N25">
        <f>IF(D25 &gt; 90, D25/2,D25)</f>
        <v>54</v>
      </c>
      <c r="O25" s="2">
        <f>C25/100</f>
        <v>1.78</v>
      </c>
      <c r="P25" s="1">
        <f>ROUND(N25/O25/O25,3)</f>
        <v>17.042999999999999</v>
      </c>
    </row>
    <row r="26" spans="1:20" x14ac:dyDescent="0.15">
      <c r="A26" t="s">
        <v>255</v>
      </c>
      <c r="B26" t="s">
        <v>20</v>
      </c>
      <c r="C26" s="2">
        <v>181</v>
      </c>
      <c r="D26" s="2">
        <v>56</v>
      </c>
      <c r="E26">
        <v>7</v>
      </c>
      <c r="F26">
        <v>3</v>
      </c>
      <c r="G26" t="s">
        <v>14</v>
      </c>
      <c r="H26" t="s">
        <v>36</v>
      </c>
      <c r="I26" t="s">
        <v>29</v>
      </c>
      <c r="J26" t="s">
        <v>324</v>
      </c>
      <c r="K26">
        <f>IF(AND(F26&gt;=1,F26&lt;=3),2,IF(AND(F26&gt;3,F26&lt;=4),3,IF(AND(F26&gt;4,F26&lt;=5),4,IF(EXACT(F26,"＜1"),1,IF(EXACT(F26,"&gt;5"),5)))))</f>
        <v>2</v>
      </c>
      <c r="L26">
        <f>IF(AND(E26&gt;=3,E26&lt;=5),1,IF(AND(E26&gt;=6,E26&lt;=7),2,IF(AND(E26&gt;=8,E26&lt;=9),3,IF(EXACT(E26,"＜1"),1,IF(EXACT(E26,"&gt;5"),5)))))</f>
        <v>2</v>
      </c>
      <c r="M26" s="1">
        <v>4</v>
      </c>
      <c r="N26">
        <f>IF(D26 &gt; 90, D26/2,D26)</f>
        <v>56</v>
      </c>
      <c r="O26" s="2">
        <f>C26/100</f>
        <v>1.81</v>
      </c>
      <c r="P26" s="1">
        <f>ROUND(N26/O26/O26,3)</f>
        <v>17.093</v>
      </c>
    </row>
    <row r="27" spans="1:20" x14ac:dyDescent="0.15">
      <c r="A27" t="s">
        <v>188</v>
      </c>
      <c r="B27" t="s">
        <v>20</v>
      </c>
      <c r="C27" s="2">
        <v>184</v>
      </c>
      <c r="D27" s="2">
        <v>58</v>
      </c>
      <c r="E27">
        <v>7</v>
      </c>
      <c r="F27">
        <v>4</v>
      </c>
      <c r="G27" t="s">
        <v>9</v>
      </c>
      <c r="H27" t="s">
        <v>29</v>
      </c>
      <c r="I27" t="s">
        <v>13</v>
      </c>
      <c r="J27" t="s">
        <v>189</v>
      </c>
      <c r="K27">
        <f>IF(AND(F27&gt;=1,F27&lt;=3),2,IF(AND(F27&gt;3,F27&lt;=4),3,IF(AND(F27&gt;4,F27&lt;=5),4,IF(EXACT(F27,"＜1"),1,IF(EXACT(F27,"&gt;5"),5)))))</f>
        <v>3</v>
      </c>
      <c r="L27">
        <f>IF(AND(E27&gt;=3,E27&lt;=5),1,IF(AND(E27&gt;=6,E27&lt;=7),2,IF(AND(E27&gt;=8,E27&lt;=9),3,IF(EXACT(E27,"＜1"),1,IF(EXACT(E27,"&gt;5"),5)))))</f>
        <v>2</v>
      </c>
      <c r="M27" s="1">
        <f>IF(G27=1,2,IF(G27=2,3,IF(EXACT(G27,"＜1"),1,IF(EXACT(G27,"&gt;5"),5,IF(EXACT(G27,"1"),2,IF(EXACT(G27,"2"),3))))))</f>
        <v>2</v>
      </c>
      <c r="N27">
        <f>IF(D27 &gt; 90, D27/2,D27)</f>
        <v>58</v>
      </c>
      <c r="O27" s="2">
        <f>C27/100</f>
        <v>1.84</v>
      </c>
      <c r="P27" s="1">
        <f>ROUND(N27/O27/O27,3)</f>
        <v>17.131</v>
      </c>
    </row>
    <row r="28" spans="1:20" x14ac:dyDescent="0.15">
      <c r="A28" t="s">
        <v>140</v>
      </c>
      <c r="B28" t="s">
        <v>10</v>
      </c>
      <c r="C28" s="2">
        <v>162</v>
      </c>
      <c r="D28" s="2">
        <v>45</v>
      </c>
      <c r="E28">
        <v>7</v>
      </c>
      <c r="F28">
        <v>2</v>
      </c>
      <c r="G28" t="s">
        <v>15</v>
      </c>
      <c r="H28" t="s">
        <v>23</v>
      </c>
      <c r="I28" t="s">
        <v>16</v>
      </c>
      <c r="J28" t="s">
        <v>375</v>
      </c>
      <c r="K28">
        <f>IF(AND(F28&gt;=1,F28&lt;=3),2,IF(AND(F28&gt;3,F28&lt;=4),3,IF(AND(F28&gt;4,F28&lt;=5),4,IF(EXACT(F28,"＜1"),1,IF(EXACT(F28,"&gt;5"),5)))))</f>
        <v>2</v>
      </c>
      <c r="L28">
        <f>IF(AND(E28&gt;=3,E28&lt;=5),1,IF(AND(E28&gt;=6,E28&lt;=7),2,IF(AND(E28&gt;=8,E28&lt;=9),3,IF(EXACT(E28,"＜1"),1,IF(EXACT(E28,"&gt;5"),5)))))</f>
        <v>2</v>
      </c>
      <c r="M28" s="1">
        <f>IF(G28=1,2,IF(G28=2,3,IF(EXACT(G28,"＜1"),1,IF(EXACT(G28,"&gt;5"),5,IF(EXACT(G28,"1"),2,IF(EXACT(G28,"2"),3))))))</f>
        <v>1</v>
      </c>
      <c r="N28">
        <f>IF(D28 &gt; 90, D28/2,D28)</f>
        <v>45</v>
      </c>
      <c r="O28" s="2">
        <f>C28/100</f>
        <v>1.62</v>
      </c>
      <c r="P28" s="1">
        <f>ROUND(N28/O28/O28,3)</f>
        <v>17.146999999999998</v>
      </c>
    </row>
    <row r="29" spans="1:20" x14ac:dyDescent="0.15">
      <c r="A29" t="s">
        <v>208</v>
      </c>
      <c r="B29" t="s">
        <v>10</v>
      </c>
      <c r="C29" s="2">
        <v>160</v>
      </c>
      <c r="D29" s="2">
        <v>44</v>
      </c>
      <c r="E29">
        <v>7</v>
      </c>
      <c r="F29">
        <v>3</v>
      </c>
      <c r="G29" t="s">
        <v>19</v>
      </c>
      <c r="H29" t="s">
        <v>23</v>
      </c>
      <c r="I29" t="s">
        <v>16</v>
      </c>
      <c r="J29" t="s">
        <v>209</v>
      </c>
      <c r="K29">
        <f>IF(AND(F29&gt;=1,F29&lt;=3),2,IF(AND(F29&gt;3,F29&lt;=4),3,IF(AND(F29&gt;4,F29&lt;=5),4,IF(EXACT(F29,"＜1"),1,IF(EXACT(F29,"&gt;5"),5)))))</f>
        <v>2</v>
      </c>
      <c r="L29">
        <f>IF(AND(E29&gt;=3,E29&lt;=5),1,IF(AND(E29&gt;=6,E29&lt;=7),2,IF(AND(E29&gt;=8,E29&lt;=9),3,IF(EXACT(E29,"＜1"),1,IF(EXACT(E29,"&gt;5"),5)))))</f>
        <v>2</v>
      </c>
      <c r="M29" s="1">
        <f>IF(G29=1,2,IF(G29=2,3,IF(EXACT(G29,"＜1"),1,IF(EXACT(G29,"&gt;5"),5,IF(EXACT(G29,"1"),2,IF(EXACT(G29,"2"),3))))))</f>
        <v>3</v>
      </c>
      <c r="N29">
        <f>IF(D29 &gt; 90, D29/2,D29)</f>
        <v>44</v>
      </c>
      <c r="O29" s="2">
        <f>C29/100</f>
        <v>1.6</v>
      </c>
      <c r="P29" s="1">
        <f>ROUND(N29/O29/O29,3)</f>
        <v>17.187999999999999</v>
      </c>
    </row>
    <row r="30" spans="1:20" x14ac:dyDescent="0.15">
      <c r="A30" t="s">
        <v>101</v>
      </c>
      <c r="B30" t="s">
        <v>10</v>
      </c>
      <c r="C30" s="2">
        <v>172</v>
      </c>
      <c r="D30" s="2">
        <v>51</v>
      </c>
      <c r="E30">
        <v>7</v>
      </c>
      <c r="F30">
        <v>2</v>
      </c>
      <c r="G30" t="s">
        <v>15</v>
      </c>
      <c r="H30" t="s">
        <v>23</v>
      </c>
      <c r="I30" t="s">
        <v>23</v>
      </c>
      <c r="J30" t="s">
        <v>163</v>
      </c>
      <c r="K30">
        <f>IF(AND(F30&gt;=1,F30&lt;=3),2,IF(AND(F30&gt;3,F30&lt;=4),3,IF(AND(F30&gt;4,F30&lt;=5),4,IF(EXACT(F30,"＜1"),1,IF(EXACT(F30,"&gt;5"),5)))))</f>
        <v>2</v>
      </c>
      <c r="L30">
        <f>IF(AND(E30&gt;=3,E30&lt;=5),1,IF(AND(E30&gt;=6,E30&lt;=7),2,IF(AND(E30&gt;=8,E30&lt;=9),3,IF(EXACT(E30,"＜1"),1,IF(EXACT(E30,"&gt;5"),5)))))</f>
        <v>2</v>
      </c>
      <c r="M30" s="1">
        <f>IF(G30=1,2,IF(G30=2,3,IF(EXACT(G30,"＜1"),1,IF(EXACT(G30,"&gt;5"),5,IF(EXACT(G30,"1"),2,IF(EXACT(G30,"2"),3))))))</f>
        <v>1</v>
      </c>
      <c r="N30">
        <f>IF(D30 &gt; 90, D30/2,D30)</f>
        <v>51</v>
      </c>
      <c r="O30" s="2">
        <f>C30/100</f>
        <v>1.72</v>
      </c>
      <c r="P30" s="1">
        <f>ROUND(N30/O30/O30,3)</f>
        <v>17.239000000000001</v>
      </c>
    </row>
    <row r="31" spans="1:20" x14ac:dyDescent="0.15">
      <c r="A31" t="s">
        <v>11</v>
      </c>
      <c r="B31" t="s">
        <v>20</v>
      </c>
      <c r="C31" s="2">
        <v>170</v>
      </c>
      <c r="D31" s="2">
        <v>50</v>
      </c>
      <c r="E31">
        <v>6</v>
      </c>
      <c r="F31">
        <v>2</v>
      </c>
      <c r="G31" t="s">
        <v>15</v>
      </c>
      <c r="H31" t="s">
        <v>16</v>
      </c>
      <c r="I31" t="s">
        <v>17</v>
      </c>
      <c r="J31" t="s">
        <v>360</v>
      </c>
      <c r="K31">
        <f>IF(AND(F31&gt;=1,F31&lt;=3),2,IF(AND(F31&gt;3,F31&lt;=4),3,IF(AND(F31&gt;4,F31&lt;=5),4,IF(EXACT(F31,"＜1"),1,IF(EXACT(F31,"&gt;5"),5)))))</f>
        <v>2</v>
      </c>
      <c r="L31">
        <f>IF(AND(E31&gt;=3,E31&lt;=5),1,IF(AND(E31&gt;=6,E31&lt;=7),2,IF(AND(E31&gt;=8,E31&lt;=9),3,IF(EXACT(E31,"＜1"),1,IF(EXACT(E31,"&gt;5"),5)))))</f>
        <v>2</v>
      </c>
      <c r="M31" s="1">
        <f>IF(G31=1,2,IF(G31=2,3,IF(EXACT(G31,"＜1"),1,IF(EXACT(G31,"&gt;5"),5,IF(EXACT(G31,"1"),2,IF(EXACT(G31,"2"),3))))))</f>
        <v>1</v>
      </c>
      <c r="N31">
        <f>IF(D31 &gt; 90, D31/2,D31)</f>
        <v>50</v>
      </c>
      <c r="O31" s="2">
        <f>C31/100</f>
        <v>1.7</v>
      </c>
      <c r="P31" s="1">
        <f>ROUND(N31/O31/O31,3)</f>
        <v>17.300999999999998</v>
      </c>
    </row>
    <row r="32" spans="1:20" x14ac:dyDescent="0.15">
      <c r="A32" t="s">
        <v>269</v>
      </c>
      <c r="B32" t="s">
        <v>10</v>
      </c>
      <c r="C32" s="2">
        <v>163</v>
      </c>
      <c r="D32" s="2">
        <v>46</v>
      </c>
      <c r="E32">
        <v>6</v>
      </c>
      <c r="F32" t="s">
        <v>73</v>
      </c>
      <c r="G32" t="s">
        <v>15</v>
      </c>
      <c r="H32" t="s">
        <v>29</v>
      </c>
      <c r="I32" t="s">
        <v>13</v>
      </c>
      <c r="J32" t="s">
        <v>270</v>
      </c>
      <c r="K32">
        <f>IF(AND(F32&gt;=1,F32&lt;=3),2,IF(AND(F32&gt;3,F32&lt;=4),3,IF(AND(F32&gt;4,F32&lt;=5),4,IF(EXACT(F32,"＜1"),1,IF(EXACT(F32,"&gt;5"),5)))))</f>
        <v>5</v>
      </c>
      <c r="L32">
        <f>IF(AND(E32&gt;=3,E32&lt;=5),1,IF(AND(E32&gt;=6,E32&lt;=7),2,IF(AND(E32&gt;=8,E32&lt;=9),3,IF(EXACT(E32,"＜1"),1,IF(EXACT(E32,"&gt;5"),5)))))</f>
        <v>2</v>
      </c>
      <c r="M32" s="1">
        <f>IF(G32=1,2,IF(G32=2,3,IF(EXACT(G32,"＜1"),1,IF(EXACT(G32,"&gt;5"),5,IF(EXACT(G32,"1"),2,IF(EXACT(G32,"2"),3))))))</f>
        <v>1</v>
      </c>
      <c r="N32">
        <f>IF(D32 &gt; 90, D32/2,D32)</f>
        <v>46</v>
      </c>
      <c r="O32" s="2">
        <f>C32/100</f>
        <v>1.63</v>
      </c>
      <c r="P32" s="1">
        <f>ROUND(N32/O32/O32,3)</f>
        <v>17.312999999999999</v>
      </c>
      <c r="S32" t="s">
        <v>446</v>
      </c>
    </row>
    <row r="33" spans="1:27" ht="14" thickBot="1" x14ac:dyDescent="0.2">
      <c r="A33" t="s">
        <v>52</v>
      </c>
      <c r="B33" t="s">
        <v>20</v>
      </c>
      <c r="C33" s="2">
        <v>183</v>
      </c>
      <c r="D33" s="2">
        <v>58</v>
      </c>
      <c r="E33">
        <v>7</v>
      </c>
      <c r="F33">
        <v>3</v>
      </c>
      <c r="G33" t="s">
        <v>19</v>
      </c>
      <c r="H33" t="s">
        <v>23</v>
      </c>
      <c r="I33" t="s">
        <v>26</v>
      </c>
      <c r="J33" t="s">
        <v>183</v>
      </c>
      <c r="K33">
        <f>IF(AND(F33&gt;=1,F33&lt;=3),2,IF(AND(F33&gt;3,F33&lt;=4),3,IF(AND(F33&gt;4,F33&lt;=5),4,IF(EXACT(F33,"＜1"),1,IF(EXACT(F33,"&gt;5"),5)))))</f>
        <v>2</v>
      </c>
      <c r="L33">
        <f>IF(AND(E33&gt;=3,E33&lt;=5),1,IF(AND(E33&gt;=6,E33&lt;=7),2,IF(AND(E33&gt;=8,E33&lt;=9),3,IF(EXACT(E33,"＜1"),1,IF(EXACT(E33,"&gt;5"),5)))))</f>
        <v>2</v>
      </c>
      <c r="M33" s="1">
        <f>IF(G33=1,2,IF(G33=2,3,IF(EXACT(G33,"＜1"),1,IF(EXACT(G33,"&gt;5"),5,IF(EXACT(G33,"1"),2,IF(EXACT(G33,"2"),3))))))</f>
        <v>3</v>
      </c>
      <c r="N33">
        <f>IF(D33 &gt; 90, D33/2,D33)</f>
        <v>58</v>
      </c>
      <c r="O33" s="2">
        <f>C33/100</f>
        <v>1.83</v>
      </c>
      <c r="P33" s="1">
        <f>ROUND(N33/O33/O33,3)</f>
        <v>17.318999999999999</v>
      </c>
    </row>
    <row r="34" spans="1:27" x14ac:dyDescent="0.15">
      <c r="A34" t="s">
        <v>143</v>
      </c>
      <c r="B34" t="s">
        <v>10</v>
      </c>
      <c r="C34" s="2">
        <v>164</v>
      </c>
      <c r="D34" s="2">
        <v>47</v>
      </c>
      <c r="E34">
        <v>6</v>
      </c>
      <c r="F34">
        <v>2</v>
      </c>
      <c r="G34" t="s">
        <v>15</v>
      </c>
      <c r="H34" t="s">
        <v>23</v>
      </c>
      <c r="I34" t="s">
        <v>23</v>
      </c>
      <c r="J34" t="s">
        <v>169</v>
      </c>
      <c r="K34">
        <f>IF(AND(F34&gt;=1,F34&lt;=3),2,IF(AND(F34&gt;3,F34&lt;=4),3,IF(AND(F34&gt;4,F34&lt;=5),4,IF(EXACT(F34,"＜1"),1,IF(EXACT(F34,"&gt;5"),5)))))</f>
        <v>2</v>
      </c>
      <c r="L34">
        <f>IF(AND(E34&gt;=3,E34&lt;=5),1,IF(AND(E34&gt;=6,E34&lt;=7),2,IF(AND(E34&gt;=8,E34&lt;=9),3,IF(EXACT(E34,"＜1"),1,IF(EXACT(E34,"&gt;5"),5)))))</f>
        <v>2</v>
      </c>
      <c r="M34" s="1">
        <f>IF(G34=1,2,IF(G34=2,3,IF(EXACT(G34,"＜1"),1,IF(EXACT(G34,"&gt;5"),5,IF(EXACT(G34,"1"),2,IF(EXACT(G34,"2"),3))))))</f>
        <v>1</v>
      </c>
      <c r="N34">
        <f>IF(D34 &gt; 90, D34/2,D34)</f>
        <v>47</v>
      </c>
      <c r="O34" s="2">
        <f>C34/100</f>
        <v>1.64</v>
      </c>
      <c r="P34" s="1">
        <f>ROUND(N34/O34/O34,3)</f>
        <v>17.475000000000001</v>
      </c>
      <c r="S34" s="8" t="s">
        <v>447</v>
      </c>
      <c r="T34" s="8"/>
    </row>
    <row r="35" spans="1:27" x14ac:dyDescent="0.15">
      <c r="A35" t="s">
        <v>228</v>
      </c>
      <c r="B35" t="s">
        <v>10</v>
      </c>
      <c r="C35" s="2">
        <v>164</v>
      </c>
      <c r="D35" s="2">
        <v>47</v>
      </c>
      <c r="E35">
        <v>7</v>
      </c>
      <c r="F35">
        <v>3</v>
      </c>
      <c r="G35" t="s">
        <v>9</v>
      </c>
      <c r="H35" t="s">
        <v>23</v>
      </c>
      <c r="I35" t="s">
        <v>13</v>
      </c>
      <c r="J35" t="s">
        <v>229</v>
      </c>
      <c r="K35">
        <f>IF(AND(F35&gt;=1,F35&lt;=3),2,IF(AND(F35&gt;3,F35&lt;=4),3,IF(AND(F35&gt;4,F35&lt;=5),4,IF(EXACT(F35,"＜1"),1,IF(EXACT(F35,"&gt;5"),5)))))</f>
        <v>2</v>
      </c>
      <c r="L35">
        <f>IF(AND(E35&gt;=3,E35&lt;=5),1,IF(AND(E35&gt;=6,E35&lt;=7),2,IF(AND(E35&gt;=8,E35&lt;=9),3,IF(EXACT(E35,"＜1"),1,IF(EXACT(E35,"&gt;5"),5)))))</f>
        <v>2</v>
      </c>
      <c r="M35" s="1">
        <f>IF(G35=1,2,IF(G35=2,3,IF(EXACT(G35,"＜1"),1,IF(EXACT(G35,"&gt;5"),5,IF(EXACT(G35,"1"),2,IF(EXACT(G35,"2"),3))))))</f>
        <v>2</v>
      </c>
      <c r="N35">
        <f>IF(D35 &gt; 90, D35/2,D35)</f>
        <v>47</v>
      </c>
      <c r="O35" s="2">
        <f>C35/100</f>
        <v>1.64</v>
      </c>
      <c r="P35" s="1">
        <f>ROUND(N35/O35/O35,3)</f>
        <v>17.475000000000001</v>
      </c>
      <c r="S35" s="3" t="s">
        <v>448</v>
      </c>
      <c r="T35" s="3">
        <v>2.1930754217664498E-2</v>
      </c>
    </row>
    <row r="36" spans="1:27" x14ac:dyDescent="0.15">
      <c r="A36" t="s">
        <v>327</v>
      </c>
      <c r="B36" t="s">
        <v>10</v>
      </c>
      <c r="C36" s="2">
        <v>164</v>
      </c>
      <c r="D36" s="2">
        <v>47</v>
      </c>
      <c r="E36">
        <v>7</v>
      </c>
      <c r="F36">
        <v>4</v>
      </c>
      <c r="G36" t="s">
        <v>15</v>
      </c>
      <c r="H36" t="s">
        <v>29</v>
      </c>
      <c r="I36" t="s">
        <v>23</v>
      </c>
      <c r="J36" t="s">
        <v>328</v>
      </c>
      <c r="K36">
        <f>IF(AND(F36&gt;=1,F36&lt;=3),2,IF(AND(F36&gt;3,F36&lt;=4),3,IF(AND(F36&gt;4,F36&lt;=5),4,IF(EXACT(F36,"＜1"),1,IF(EXACT(F36,"&gt;5"),5)))))</f>
        <v>3</v>
      </c>
      <c r="L36">
        <f>IF(AND(E36&gt;=3,E36&lt;=5),1,IF(AND(E36&gt;=6,E36&lt;=7),2,IF(AND(E36&gt;=8,E36&lt;=9),3,IF(EXACT(E36,"＜1"),1,IF(EXACT(E36,"&gt;5"),5)))))</f>
        <v>2</v>
      </c>
      <c r="M36" s="1">
        <f>IF(G36=1,2,IF(G36=2,3,IF(EXACT(G36,"＜1"),1,IF(EXACT(G36,"&gt;5"),5,IF(EXACT(G36,"1"),2,IF(EXACT(G36,"2"),3))))))</f>
        <v>1</v>
      </c>
      <c r="N36">
        <f>IF(D36 &gt; 90, D36/2,D36)</f>
        <v>47</v>
      </c>
      <c r="O36" s="2">
        <f>C36/100</f>
        <v>1.64</v>
      </c>
      <c r="P36" s="1">
        <f>ROUND(N36/O36/O36,3)</f>
        <v>17.475000000000001</v>
      </c>
      <c r="S36" s="3" t="s">
        <v>449</v>
      </c>
      <c r="T36" s="3">
        <v>4.80957980555609E-4</v>
      </c>
    </row>
    <row r="37" spans="1:27" x14ac:dyDescent="0.15">
      <c r="A37" t="s">
        <v>345</v>
      </c>
      <c r="B37" t="s">
        <v>10</v>
      </c>
      <c r="C37" s="2">
        <v>169</v>
      </c>
      <c r="D37" s="2">
        <v>50</v>
      </c>
      <c r="E37">
        <v>7</v>
      </c>
      <c r="F37">
        <v>4</v>
      </c>
      <c r="G37" t="s">
        <v>15</v>
      </c>
      <c r="H37" t="s">
        <v>29</v>
      </c>
      <c r="I37" t="s">
        <v>16</v>
      </c>
      <c r="J37" t="s">
        <v>346</v>
      </c>
      <c r="K37">
        <f>IF(AND(F37&gt;=1,F37&lt;=3),2,IF(AND(F37&gt;3,F37&lt;=4),3,IF(AND(F37&gt;4,F37&lt;=5),4,IF(EXACT(F37,"＜1"),1,IF(EXACT(F37,"&gt;5"),5)))))</f>
        <v>3</v>
      </c>
      <c r="L37">
        <f>IF(AND(E37&gt;=3,E37&lt;=5),1,IF(AND(E37&gt;=6,E37&lt;=7),2,IF(AND(E37&gt;=8,E37&lt;=9),3,IF(EXACT(E37,"＜1"),1,IF(EXACT(E37,"&gt;5"),5)))))</f>
        <v>2</v>
      </c>
      <c r="M37" s="1">
        <f>IF(G37=1,2,IF(G37=2,3,IF(EXACT(G37,"＜1"),1,IF(EXACT(G37,"&gt;5"),5,IF(EXACT(G37,"1"),2,IF(EXACT(G37,"2"),3))))))</f>
        <v>1</v>
      </c>
      <c r="N37">
        <f>IF(D37 &gt; 90, D37/2,D37)</f>
        <v>50</v>
      </c>
      <c r="O37" s="2">
        <f>C37/100</f>
        <v>1.69</v>
      </c>
      <c r="P37" s="1">
        <f>ROUND(N37/O37/O37,3)</f>
        <v>17.506</v>
      </c>
      <c r="S37" s="3" t="s">
        <v>450</v>
      </c>
      <c r="T37" s="3">
        <v>-1.4896258050512767E-2</v>
      </c>
    </row>
    <row r="38" spans="1:27" x14ac:dyDescent="0.15">
      <c r="A38" t="s">
        <v>283</v>
      </c>
      <c r="B38" t="s">
        <v>10</v>
      </c>
      <c r="C38" s="2">
        <v>162</v>
      </c>
      <c r="D38" s="2">
        <v>46</v>
      </c>
      <c r="E38">
        <v>8</v>
      </c>
      <c r="F38">
        <v>5</v>
      </c>
      <c r="G38" t="s">
        <v>15</v>
      </c>
      <c r="H38" t="s">
        <v>17</v>
      </c>
      <c r="I38" t="s">
        <v>17</v>
      </c>
      <c r="J38" t="s">
        <v>284</v>
      </c>
      <c r="K38">
        <f>IF(AND(F38&gt;=1,F38&lt;=3),2,IF(AND(F38&gt;3,F38&lt;=4),3,IF(AND(F38&gt;4,F38&lt;=5),4,IF(EXACT(F38,"＜1"),1,IF(EXACT(F38,"&gt;5"),5)))))</f>
        <v>4</v>
      </c>
      <c r="L38">
        <f>IF(AND(E38&gt;=3,E38&lt;=5),1,IF(AND(E38&gt;=6,E38&lt;=7),2,IF(AND(E38&gt;=8,E38&lt;=9),3,IF(EXACT(E38,"＜1"),1,IF(EXACT(E38,"&gt;5"),5)))))</f>
        <v>3</v>
      </c>
      <c r="M38" s="1">
        <f>IF(G38=1,2,IF(G38=2,3,IF(EXACT(G38,"＜1"),1,IF(EXACT(G38,"&gt;5"),5,IF(EXACT(G38,"1"),2,IF(EXACT(G38,"2"),3))))))</f>
        <v>1</v>
      </c>
      <c r="N38">
        <f>IF(D38 &gt; 90, D38/2,D38)</f>
        <v>46</v>
      </c>
      <c r="O38" s="2">
        <f>C38/100</f>
        <v>1.62</v>
      </c>
      <c r="P38" s="1">
        <f>ROUND(N38/O38/O38,3)</f>
        <v>17.527999999999999</v>
      </c>
      <c r="S38" s="4" t="s">
        <v>451</v>
      </c>
      <c r="T38" s="3">
        <v>0.94996632645867318</v>
      </c>
    </row>
    <row r="39" spans="1:27" ht="14" thickBot="1" x14ac:dyDescent="0.2">
      <c r="A39" t="s">
        <v>16</v>
      </c>
      <c r="B39" t="s">
        <v>10</v>
      </c>
      <c r="C39" s="2">
        <v>165</v>
      </c>
      <c r="D39" s="2">
        <v>48</v>
      </c>
      <c r="E39">
        <v>6</v>
      </c>
      <c r="F39">
        <v>3</v>
      </c>
      <c r="G39" t="s">
        <v>15</v>
      </c>
      <c r="H39" t="s">
        <v>13</v>
      </c>
      <c r="I39" t="s">
        <v>13</v>
      </c>
      <c r="J39" t="s">
        <v>32</v>
      </c>
      <c r="K39">
        <f>IF(AND(F39&gt;=1,F39&lt;=3),2,IF(AND(F39&gt;3,F39&lt;=4),3,IF(AND(F39&gt;4,F39&lt;=5),4,IF(EXACT(F39,"＜1"),1,IF(EXACT(F39,"&gt;5"),5)))))</f>
        <v>2</v>
      </c>
      <c r="L39">
        <f>IF(AND(E39&gt;=3,E39&lt;=5),1,IF(AND(E39&gt;=6,E39&lt;=7),2,IF(AND(E39&gt;=8,E39&lt;=9),3,IF(EXACT(E39,"＜1"),1,IF(EXACT(E39,"&gt;5"),5)))))</f>
        <v>2</v>
      </c>
      <c r="M39" s="1">
        <f>IF(G39=1,2,IF(G39=2,3,IF(EXACT(G39,"＜1"),1,IF(EXACT(G39,"&gt;5"),5,IF(EXACT(G39,"1"),2,IF(EXACT(G39,"2"),3))))))</f>
        <v>1</v>
      </c>
      <c r="N39">
        <f>IF(D39 &gt; 90, D39/2,D39)</f>
        <v>48</v>
      </c>
      <c r="O39" s="2">
        <f>C39/100</f>
        <v>1.65</v>
      </c>
      <c r="P39" s="1">
        <f>ROUND(N39/O39/O39,3)</f>
        <v>17.631</v>
      </c>
      <c r="S39" s="5" t="s">
        <v>452</v>
      </c>
      <c r="T39" s="6">
        <v>67</v>
      </c>
    </row>
    <row r="40" spans="1:27" x14ac:dyDescent="0.15">
      <c r="A40" t="s">
        <v>299</v>
      </c>
      <c r="B40" t="s">
        <v>10</v>
      </c>
      <c r="C40" s="2">
        <v>165</v>
      </c>
      <c r="D40" s="2">
        <v>48</v>
      </c>
      <c r="E40">
        <v>6</v>
      </c>
      <c r="F40">
        <v>4</v>
      </c>
      <c r="G40" t="s">
        <v>19</v>
      </c>
      <c r="H40" t="s">
        <v>29</v>
      </c>
      <c r="I40" t="s">
        <v>13</v>
      </c>
      <c r="J40" t="s">
        <v>356</v>
      </c>
      <c r="K40">
        <f>IF(AND(F40&gt;=1,F40&lt;=3),2,IF(AND(F40&gt;3,F40&lt;=4),3,IF(AND(F40&gt;4,F40&lt;=5),4,IF(EXACT(F40,"＜1"),1,IF(EXACT(F40,"&gt;5"),5)))))</f>
        <v>3</v>
      </c>
      <c r="L40">
        <f>IF(AND(E40&gt;=3,E40&lt;=5),1,IF(AND(E40&gt;=6,E40&lt;=7),2,IF(AND(E40&gt;=8,E40&lt;=9),3,IF(EXACT(E40,"＜1"),1,IF(EXACT(E40,"&gt;5"),5)))))</f>
        <v>2</v>
      </c>
      <c r="M40" s="1">
        <f>IF(G40=1,2,IF(G40=2,3,IF(EXACT(G40,"＜1"),1,IF(EXACT(G40,"&gt;5"),5,IF(EXACT(G40,"1"),2,IF(EXACT(G40,"2"),3))))))</f>
        <v>3</v>
      </c>
      <c r="N40">
        <f>IF(D40 &gt; 90, D40/2,D40)</f>
        <v>48</v>
      </c>
      <c r="O40" s="2">
        <f>C40/100</f>
        <v>1.65</v>
      </c>
      <c r="P40" s="1">
        <f>ROUND(N40/O40/O40,3)</f>
        <v>17.631</v>
      </c>
    </row>
    <row r="41" spans="1:27" ht="14" thickBot="1" x14ac:dyDescent="0.2">
      <c r="A41" t="s">
        <v>276</v>
      </c>
      <c r="B41" t="s">
        <v>20</v>
      </c>
      <c r="C41" s="2">
        <v>186</v>
      </c>
      <c r="D41" s="2">
        <v>61</v>
      </c>
      <c r="E41">
        <v>6</v>
      </c>
      <c r="F41" t="s">
        <v>15</v>
      </c>
      <c r="G41" t="s">
        <v>19</v>
      </c>
      <c r="H41" t="s">
        <v>23</v>
      </c>
      <c r="I41" t="s">
        <v>19</v>
      </c>
      <c r="J41" t="s">
        <v>277</v>
      </c>
      <c r="K41">
        <f>IF(AND(F41&gt;=1,F41&lt;=3),2,IF(AND(F41&gt;3,F41&lt;=4),3,IF(AND(F41&gt;4,F41&lt;=5),4,IF(EXACT(F41,"＜1"),1,IF(EXACT(F41,"&gt;5"),5)))))</f>
        <v>1</v>
      </c>
      <c r="L41">
        <f>IF(AND(E41&gt;=3,E41&lt;=5),1,IF(AND(E41&gt;=6,E41&lt;=7),2,IF(AND(E41&gt;=8,E41&lt;=9),3,IF(EXACT(E41,"＜1"),1,IF(EXACT(E41,"&gt;5"),5)))))</f>
        <v>2</v>
      </c>
      <c r="M41" s="1">
        <f>IF(G41=1,2,IF(G41=2,3,IF(EXACT(G41,"＜1"),1,IF(EXACT(G41,"&gt;5"),5,IF(EXACT(G41,"1"),2,IF(EXACT(G41,"2"),3))))))</f>
        <v>3</v>
      </c>
      <c r="N41">
        <f>IF(D41 &gt; 90, D41/2,D41)</f>
        <v>61</v>
      </c>
      <c r="O41" s="2">
        <f>C41/100</f>
        <v>1.86</v>
      </c>
      <c r="P41" s="1">
        <f>ROUND(N41/O41/O41,3)</f>
        <v>17.632000000000001</v>
      </c>
      <c r="S41" t="s">
        <v>453</v>
      </c>
    </row>
    <row r="42" spans="1:27" x14ac:dyDescent="0.15">
      <c r="A42" t="s">
        <v>14</v>
      </c>
      <c r="B42" t="s">
        <v>10</v>
      </c>
      <c r="C42" s="2">
        <v>168</v>
      </c>
      <c r="D42" s="2">
        <v>50</v>
      </c>
      <c r="E42">
        <v>6</v>
      </c>
      <c r="F42">
        <v>4</v>
      </c>
      <c r="G42">
        <v>1</v>
      </c>
      <c r="H42" t="s">
        <v>27</v>
      </c>
      <c r="I42" t="s">
        <v>17</v>
      </c>
      <c r="J42" s="1" t="s">
        <v>436</v>
      </c>
      <c r="K42">
        <f>IF(AND(F42&gt;=1,F42&lt;=3),2,IF(AND(F42&gt;3,F42&lt;=4),3,IF(AND(F42&gt;4,F42&lt;=5),4,IF(EXACT(F42,"＜1"),1,IF(EXACT(F42,"&gt;5"),5)))))</f>
        <v>3</v>
      </c>
      <c r="L42">
        <f>IF(AND(E42&gt;=3,E42&lt;=5),1,IF(AND(E42&gt;=6,E42&lt;=7),2,IF(AND(E42&gt;=8,E42&lt;=9),3,IF(EXACT(E42,"＜1"),1,IF(EXACT(E42,"&gt;5"),5)))))</f>
        <v>2</v>
      </c>
      <c r="M42" s="1">
        <f>IF(G42=1,2,IF(G42=2,3,IF(EXACT(G42,"＜1"),1,IF(EXACT(G42,"&gt;5"),5,IF(EXACT(G42,"1"),2,IF(EXACT(G42,"2"),3))))))</f>
        <v>2</v>
      </c>
      <c r="N42">
        <f>IF(D42 &gt; 90, D42/2,D42)</f>
        <v>50</v>
      </c>
      <c r="O42" s="2">
        <f>C42/100</f>
        <v>1.68</v>
      </c>
      <c r="P42" s="1">
        <f>ROUND(N42/O42/O42,3)</f>
        <v>17.715</v>
      </c>
      <c r="S42" s="7"/>
      <c r="T42" s="7" t="s">
        <v>458</v>
      </c>
      <c r="U42" s="7" t="s">
        <v>471</v>
      </c>
      <c r="V42" s="7" t="s">
        <v>460</v>
      </c>
      <c r="W42" s="7" t="s">
        <v>461</v>
      </c>
      <c r="X42" s="7" t="s">
        <v>462</v>
      </c>
    </row>
    <row r="43" spans="1:27" x14ac:dyDescent="0.15">
      <c r="A43" t="s">
        <v>119</v>
      </c>
      <c r="B43" t="s">
        <v>10</v>
      </c>
      <c r="C43" s="2">
        <v>166</v>
      </c>
      <c r="D43" s="2">
        <v>98</v>
      </c>
      <c r="E43">
        <v>8</v>
      </c>
      <c r="F43">
        <v>3</v>
      </c>
      <c r="G43" t="s">
        <v>19</v>
      </c>
      <c r="H43" t="s">
        <v>16</v>
      </c>
      <c r="I43" t="s">
        <v>16</v>
      </c>
      <c r="J43" t="s">
        <v>121</v>
      </c>
      <c r="K43">
        <f>IF(AND(F43&gt;=1,F43&lt;=3),2,IF(AND(F43&gt;3,F43&lt;=4),3,IF(AND(F43&gt;4,F43&lt;=5),4,IF(EXACT(F43,"＜1"),1,IF(EXACT(F43,"&gt;5"),5)))))</f>
        <v>2</v>
      </c>
      <c r="L43">
        <f>IF(AND(E43&gt;=3,E43&lt;=5),1,IF(AND(E43&gt;=6,E43&lt;=7),2,IF(AND(E43&gt;=8,E43&lt;=9),3,IF(EXACT(E43,"＜1"),1,IF(EXACT(E43,"&gt;5"),5)))))</f>
        <v>3</v>
      </c>
      <c r="M43" s="1">
        <f>IF(G43=1,2,IF(G43=2,3,IF(EXACT(G43,"＜1"),1,IF(EXACT(G43,"&gt;5"),5,IF(EXACT(G43,"1"),2,IF(EXACT(G43,"2"),3))))))</f>
        <v>3</v>
      </c>
      <c r="N43">
        <f>IF(D43 &gt; 90, D43/2,D43)</f>
        <v>49</v>
      </c>
      <c r="O43" s="2">
        <f>C43/100</f>
        <v>1.66</v>
      </c>
      <c r="P43" s="1">
        <f>ROUND(N43/O43/O43,3)</f>
        <v>17.782</v>
      </c>
      <c r="S43" s="4" t="s">
        <v>454</v>
      </c>
      <c r="T43" s="3">
        <v>1</v>
      </c>
      <c r="U43" s="3">
        <v>2.8225772829024699E-2</v>
      </c>
      <c r="V43" s="3">
        <v>2.822577282902472E-2</v>
      </c>
      <c r="W43" s="3">
        <v>3.127731180883938E-2</v>
      </c>
      <c r="X43" s="3">
        <v>0.86017304225410451</v>
      </c>
    </row>
    <row r="44" spans="1:27" x14ac:dyDescent="0.15">
      <c r="A44" t="s">
        <v>322</v>
      </c>
      <c r="B44" t="s">
        <v>10</v>
      </c>
      <c r="C44" s="2">
        <v>177</v>
      </c>
      <c r="D44" s="2">
        <v>56</v>
      </c>
      <c r="E44">
        <v>6</v>
      </c>
      <c r="F44">
        <v>2</v>
      </c>
      <c r="G44" t="s">
        <v>9</v>
      </c>
      <c r="H44" t="s">
        <v>29</v>
      </c>
      <c r="I44" t="s">
        <v>23</v>
      </c>
      <c r="J44" t="s">
        <v>323</v>
      </c>
      <c r="K44">
        <f>IF(AND(F44&gt;=1,F44&lt;=3),2,IF(AND(F44&gt;3,F44&lt;=4),3,IF(AND(F44&gt;4,F44&lt;=5),4,IF(EXACT(F44,"＜1"),1,IF(EXACT(F44,"&gt;5"),5)))))</f>
        <v>2</v>
      </c>
      <c r="L44">
        <f>IF(AND(E44&gt;=3,E44&lt;=5),1,IF(AND(E44&gt;=6,E44&lt;=7),2,IF(AND(E44&gt;=8,E44&lt;=9),3,IF(EXACT(E44,"＜1"),1,IF(EXACT(E44,"&gt;5"),5)))))</f>
        <v>2</v>
      </c>
      <c r="M44" s="1">
        <f>IF(G44=1,2,IF(G44=2,3,IF(EXACT(G44,"＜1"),1,IF(EXACT(G44,"&gt;5"),5,IF(EXACT(G44,"1"),2,IF(EXACT(G44,"2"),3))))))</f>
        <v>2</v>
      </c>
      <c r="N44">
        <f>IF(D44 &gt; 90, D44/2,D44)</f>
        <v>56</v>
      </c>
      <c r="O44" s="2">
        <f>C44/100</f>
        <v>1.77</v>
      </c>
      <c r="P44" s="1">
        <f>ROUND(N44/O44/O44,3)</f>
        <v>17.875</v>
      </c>
      <c r="S44" s="4" t="s">
        <v>455</v>
      </c>
      <c r="T44" s="3">
        <v>65</v>
      </c>
      <c r="U44" s="3">
        <v>58.658341391350113</v>
      </c>
      <c r="V44" s="3">
        <v>0.90243602140538637</v>
      </c>
      <c r="W44" s="3"/>
      <c r="X44" s="3"/>
    </row>
    <row r="45" spans="1:27" ht="14" thickBot="1" x14ac:dyDescent="0.2">
      <c r="A45" t="s">
        <v>240</v>
      </c>
      <c r="B45" t="s">
        <v>20</v>
      </c>
      <c r="C45" s="2">
        <v>180</v>
      </c>
      <c r="D45" s="2">
        <v>58</v>
      </c>
      <c r="E45">
        <v>6</v>
      </c>
      <c r="F45">
        <v>2</v>
      </c>
      <c r="G45" t="s">
        <v>15</v>
      </c>
      <c r="H45" t="s">
        <v>14</v>
      </c>
      <c r="I45" t="s">
        <v>17</v>
      </c>
      <c r="J45" t="s">
        <v>241</v>
      </c>
      <c r="K45">
        <f>IF(AND(F45&gt;=1,F45&lt;=3),2,IF(AND(F45&gt;3,F45&lt;=4),3,IF(AND(F45&gt;4,F45&lt;=5),4,IF(EXACT(F45,"＜1"),1,IF(EXACT(F45,"&gt;5"),5)))))</f>
        <v>2</v>
      </c>
      <c r="L45">
        <f>IF(AND(E45&gt;=3,E45&lt;=5),1,IF(AND(E45&gt;=6,E45&lt;=7),2,IF(AND(E45&gt;=8,E45&lt;=9),3,IF(EXACT(E45,"＜1"),1,IF(EXACT(E45,"&gt;5"),5)))))</f>
        <v>2</v>
      </c>
      <c r="M45" s="1">
        <f>IF(G45=1,2,IF(G45=2,3,IF(EXACT(G45,"＜1"),1,IF(EXACT(G45,"&gt;5"),5,IF(EXACT(G45,"1"),2,IF(EXACT(G45,"2"),3))))))</f>
        <v>1</v>
      </c>
      <c r="N45">
        <f>IF(D45 &gt; 90, D45/2,D45)</f>
        <v>58</v>
      </c>
      <c r="O45" s="2">
        <f>C45/100</f>
        <v>1.8</v>
      </c>
      <c r="P45" s="1">
        <f>ROUND(N45/O45/O45,3)</f>
        <v>17.901</v>
      </c>
      <c r="S45" s="5" t="s">
        <v>456</v>
      </c>
      <c r="T45" s="6">
        <v>66</v>
      </c>
      <c r="U45" s="6">
        <v>58.686567164179138</v>
      </c>
      <c r="V45" s="6"/>
      <c r="W45" s="6"/>
      <c r="X45" s="6"/>
    </row>
    <row r="46" spans="1:27" ht="14" thickBot="1" x14ac:dyDescent="0.2">
      <c r="A46" t="s">
        <v>220</v>
      </c>
      <c r="B46" t="s">
        <v>20</v>
      </c>
      <c r="C46" s="2">
        <v>183</v>
      </c>
      <c r="D46" s="2">
        <v>60</v>
      </c>
      <c r="E46">
        <v>7</v>
      </c>
      <c r="F46">
        <v>5</v>
      </c>
      <c r="G46" t="s">
        <v>15</v>
      </c>
      <c r="H46" t="s">
        <v>13</v>
      </c>
      <c r="I46" t="s">
        <v>14</v>
      </c>
      <c r="J46" t="s">
        <v>221</v>
      </c>
      <c r="K46">
        <f>IF(AND(F46&gt;=1,F46&lt;=3),2,IF(AND(F46&gt;3,F46&lt;=4),3,IF(AND(F46&gt;4,F46&lt;=5),4,IF(EXACT(F46,"＜1"),1,IF(EXACT(F46,"&gt;5"),5)))))</f>
        <v>4</v>
      </c>
      <c r="L46">
        <f>IF(AND(E46&gt;=3,E46&lt;=5),1,IF(AND(E46&gt;=6,E46&lt;=7),2,IF(AND(E46&gt;=8,E46&lt;=9),3,IF(EXACT(E46,"＜1"),1,IF(EXACT(E46,"&gt;5"),5)))))</f>
        <v>2</v>
      </c>
      <c r="M46" s="1">
        <f>IF(G46=1,2,IF(G46=2,3,IF(EXACT(G46,"＜1"),1,IF(EXACT(G46,"&gt;5"),5,IF(EXACT(G46,"1"),2,IF(EXACT(G46,"2"),3))))))</f>
        <v>1</v>
      </c>
      <c r="N46">
        <f>IF(D46 &gt; 90, D46/2,D46)</f>
        <v>60</v>
      </c>
      <c r="O46" s="2">
        <f>C46/100</f>
        <v>1.83</v>
      </c>
      <c r="P46" s="1">
        <f>ROUND(N46/O46/O46,3)</f>
        <v>17.916</v>
      </c>
    </row>
    <row r="47" spans="1:27" x14ac:dyDescent="0.15">
      <c r="A47" t="s">
        <v>76</v>
      </c>
      <c r="B47" t="s">
        <v>20</v>
      </c>
      <c r="C47" s="2">
        <v>175</v>
      </c>
      <c r="D47" s="2">
        <v>55</v>
      </c>
      <c r="E47">
        <v>6</v>
      </c>
      <c r="F47">
        <v>5</v>
      </c>
      <c r="G47" t="s">
        <v>9</v>
      </c>
      <c r="H47" t="s">
        <v>19</v>
      </c>
      <c r="I47" t="s">
        <v>19</v>
      </c>
      <c r="J47" t="s">
        <v>182</v>
      </c>
      <c r="K47">
        <f>IF(AND(F47&gt;=1,F47&lt;=3),2,IF(AND(F47&gt;3,F47&lt;=4),3,IF(AND(F47&gt;4,F47&lt;=5),4,IF(EXACT(F47,"＜1"),1,IF(EXACT(F47,"&gt;5"),5)))))</f>
        <v>4</v>
      </c>
      <c r="L47">
        <f>IF(AND(E47&gt;=3,E47&lt;=5),1,IF(AND(E47&gt;=6,E47&lt;=7),2,IF(AND(E47&gt;=8,E47&lt;=9),3,IF(EXACT(E47,"＜1"),1,IF(EXACT(E47,"&gt;5"),5)))))</f>
        <v>2</v>
      </c>
      <c r="M47" s="1">
        <f>IF(G47=1,2,IF(G47=2,3,IF(EXACT(G47,"＜1"),1,IF(EXACT(G47,"&gt;5"),5,IF(EXACT(G47,"1"),2,IF(EXACT(G47,"2"),3))))))</f>
        <v>2</v>
      </c>
      <c r="N47">
        <f>IF(D47 &gt; 90, D47/2,D47)</f>
        <v>55</v>
      </c>
      <c r="O47" s="2">
        <f>C47/100</f>
        <v>1.75</v>
      </c>
      <c r="P47" s="1">
        <f>ROUND(N47/O47/O47,3)</f>
        <v>17.959</v>
      </c>
      <c r="S47" s="7"/>
      <c r="T47" s="7" t="s">
        <v>463</v>
      </c>
      <c r="U47" s="7" t="s">
        <v>451</v>
      </c>
      <c r="V47" s="7" t="s">
        <v>464</v>
      </c>
      <c r="W47" s="7" t="s">
        <v>465</v>
      </c>
      <c r="X47" s="7" t="s">
        <v>466</v>
      </c>
      <c r="Y47" s="7" t="s">
        <v>467</v>
      </c>
      <c r="Z47" s="7" t="s">
        <v>468</v>
      </c>
      <c r="AA47" s="7" t="s">
        <v>469</v>
      </c>
    </row>
    <row r="48" spans="1:27" x14ac:dyDescent="0.15">
      <c r="A48" t="s">
        <v>262</v>
      </c>
      <c r="B48" t="s">
        <v>20</v>
      </c>
      <c r="C48" s="2">
        <v>175</v>
      </c>
      <c r="D48" s="2">
        <v>55</v>
      </c>
      <c r="E48">
        <v>7</v>
      </c>
      <c r="F48">
        <v>2</v>
      </c>
      <c r="G48" t="s">
        <v>9</v>
      </c>
      <c r="H48" t="s">
        <v>23</v>
      </c>
      <c r="I48" t="s">
        <v>16</v>
      </c>
      <c r="J48" t="s">
        <v>263</v>
      </c>
      <c r="K48">
        <f>IF(AND(F48&gt;=1,F48&lt;=3),2,IF(AND(F48&gt;3,F48&lt;=4),3,IF(AND(F48&gt;4,F48&lt;=5),4,IF(EXACT(F48,"＜1"),1,IF(EXACT(F48,"&gt;5"),5)))))</f>
        <v>2</v>
      </c>
      <c r="L48">
        <f>IF(AND(E48&gt;=3,E48&lt;=5),1,IF(AND(E48&gt;=6,E48&lt;=7),2,IF(AND(E48&gt;=8,E48&lt;=9),3,IF(EXACT(E48,"＜1"),1,IF(EXACT(E48,"&gt;5"),5)))))</f>
        <v>2</v>
      </c>
      <c r="M48" s="1">
        <f>IF(G48=1,2,IF(G48=2,3,IF(EXACT(G48,"＜1"),1,IF(EXACT(G48,"&gt;5"),5,IF(EXACT(G48,"1"),2,IF(EXACT(G48,"2"),3))))))</f>
        <v>2</v>
      </c>
      <c r="N48">
        <f>IF(D48 &gt; 90, D48/2,D48)</f>
        <v>55</v>
      </c>
      <c r="O48" s="2">
        <f>C48/100</f>
        <v>1.75</v>
      </c>
      <c r="P48" s="1">
        <f>ROUND(N48/O48/O48,3)</f>
        <v>17.959</v>
      </c>
      <c r="S48" s="3" t="s">
        <v>457</v>
      </c>
      <c r="T48" s="3">
        <v>1.4618741876214167</v>
      </c>
      <c r="U48" s="3">
        <v>1.6122580496430308</v>
      </c>
      <c r="V48" s="3">
        <v>0.90672469456430349</v>
      </c>
      <c r="W48" s="3">
        <v>0.36790155630721155</v>
      </c>
      <c r="X48" s="3">
        <v>-1.7580274814308392</v>
      </c>
      <c r="Y48" s="3">
        <v>4.6817758566736725</v>
      </c>
      <c r="Z48" s="3">
        <v>-1.7580274814308392</v>
      </c>
      <c r="AA48" s="3">
        <v>4.6817758566736725</v>
      </c>
    </row>
    <row r="49" spans="1:27" ht="14" thickBot="1" x14ac:dyDescent="0.2">
      <c r="A49" t="s">
        <v>411</v>
      </c>
      <c r="B49" t="s">
        <v>20</v>
      </c>
      <c r="C49" s="2">
        <v>175</v>
      </c>
      <c r="D49" s="2">
        <v>55</v>
      </c>
      <c r="E49">
        <v>6</v>
      </c>
      <c r="F49">
        <v>3</v>
      </c>
      <c r="G49" t="s">
        <v>15</v>
      </c>
      <c r="H49" t="s">
        <v>36</v>
      </c>
      <c r="I49" t="s">
        <v>29</v>
      </c>
      <c r="J49" t="s">
        <v>412</v>
      </c>
      <c r="K49">
        <f>IF(AND(F49&gt;=1,F49&lt;=3),2,IF(AND(F49&gt;3,F49&lt;=4),3,IF(AND(F49&gt;4,F49&lt;=5),4,IF(EXACT(F49,"＜1"),1,IF(EXACT(F49,"&gt;5"),5)))))</f>
        <v>2</v>
      </c>
      <c r="L49">
        <f>IF(AND(E49&gt;=3,E49&lt;=5),1,IF(AND(E49&gt;=6,E49&lt;=7),2,IF(AND(E49&gt;=8,E49&lt;=9),3,IF(EXACT(E49,"＜1"),1,IF(EXACT(E49,"&gt;5"),5)))))</f>
        <v>2</v>
      </c>
      <c r="M49" s="1">
        <f>IF(G49=1,2,IF(G49=2,3,IF(EXACT(G49,"＜1"),1,IF(EXACT(G49,"&gt;5"),5,IF(EXACT(G49,"1"),2,IF(EXACT(G49,"2"),3))))))</f>
        <v>1</v>
      </c>
      <c r="N49">
        <f>IF(D49 &gt; 90, D49/2,D49)</f>
        <v>55</v>
      </c>
      <c r="O49" s="2">
        <f>C49/100</f>
        <v>1.75</v>
      </c>
      <c r="P49" s="1">
        <f>ROUND(N49/O49/O49,3)</f>
        <v>17.959</v>
      </c>
      <c r="S49" s="6" t="s">
        <v>470</v>
      </c>
      <c r="T49" s="6">
        <v>1.6625436527291298E-2</v>
      </c>
      <c r="U49" s="6">
        <v>9.4006600396123255E-2</v>
      </c>
      <c r="V49" s="6">
        <v>0.17685392788629037</v>
      </c>
      <c r="W49" s="6">
        <v>0.86017304225417124</v>
      </c>
      <c r="X49" s="6">
        <v>-0.17111870876286536</v>
      </c>
      <c r="Y49" s="6">
        <v>0.20436958181744794</v>
      </c>
      <c r="Z49" s="6">
        <v>-0.17111870876286536</v>
      </c>
      <c r="AA49" s="6">
        <v>0.20436958181744794</v>
      </c>
    </row>
    <row r="50" spans="1:27" x14ac:dyDescent="0.15">
      <c r="A50" t="s">
        <v>49</v>
      </c>
      <c r="B50" t="s">
        <v>20</v>
      </c>
      <c r="C50" s="2">
        <v>178</v>
      </c>
      <c r="D50" s="2">
        <v>57</v>
      </c>
      <c r="E50">
        <v>8</v>
      </c>
      <c r="F50">
        <v>3</v>
      </c>
      <c r="G50" t="s">
        <v>9</v>
      </c>
      <c r="H50" t="s">
        <v>27</v>
      </c>
      <c r="I50" t="s">
        <v>23</v>
      </c>
      <c r="J50" t="s">
        <v>168</v>
      </c>
      <c r="K50">
        <f>IF(AND(F50&gt;=1,F50&lt;=3),2,IF(AND(F50&gt;3,F50&lt;=4),3,IF(AND(F50&gt;4,F50&lt;=5),4,IF(EXACT(F50,"＜1"),1,IF(EXACT(F50,"&gt;5"),5)))))</f>
        <v>2</v>
      </c>
      <c r="L50">
        <f>IF(AND(E50&gt;=3,E50&lt;=5),1,IF(AND(E50&gt;=6,E50&lt;=7),2,IF(AND(E50&gt;=8,E50&lt;=9),3,IF(EXACT(E50,"＜1"),1,IF(EXACT(E50,"&gt;5"),5)))))</f>
        <v>3</v>
      </c>
      <c r="M50" s="1">
        <f>IF(G50=1,2,IF(G50=2,3,IF(EXACT(G50,"＜1"),1,IF(EXACT(G50,"&gt;5"),5,IF(EXACT(G50,"1"),2,IF(EXACT(G50,"2"),3))))))</f>
        <v>2</v>
      </c>
      <c r="N50">
        <f>IF(D50 &gt; 90, D50/2,D50)</f>
        <v>57</v>
      </c>
      <c r="O50" s="2">
        <f>C50/100</f>
        <v>1.78</v>
      </c>
      <c r="P50" s="1">
        <f>ROUND(N50/O50/O50,3)</f>
        <v>17.989999999999998</v>
      </c>
    </row>
    <row r="51" spans="1:27" x14ac:dyDescent="0.15">
      <c r="A51" t="s">
        <v>92</v>
      </c>
      <c r="B51" t="s">
        <v>10</v>
      </c>
      <c r="C51" s="2">
        <v>163</v>
      </c>
      <c r="D51" s="2">
        <v>48</v>
      </c>
      <c r="E51">
        <v>7</v>
      </c>
      <c r="F51">
        <v>2</v>
      </c>
      <c r="G51" t="s">
        <v>9</v>
      </c>
      <c r="H51" t="s">
        <v>23</v>
      </c>
      <c r="I51" t="s">
        <v>16</v>
      </c>
      <c r="J51" t="s">
        <v>93</v>
      </c>
      <c r="K51">
        <f>IF(AND(F51&gt;=1,F51&lt;=3),2,IF(AND(F51&gt;3,F51&lt;=4),3,IF(AND(F51&gt;4,F51&lt;=5),4,IF(EXACT(F51,"＜1"),1,IF(EXACT(F51,"&gt;5"),5)))))</f>
        <v>2</v>
      </c>
      <c r="L51">
        <f>IF(AND(E51&gt;=3,E51&lt;=5),1,IF(AND(E51&gt;=6,E51&lt;=7),2,IF(AND(E51&gt;=8,E51&lt;=9),3,IF(EXACT(E51,"＜1"),1,IF(EXACT(E51,"&gt;5"),5)))))</f>
        <v>2</v>
      </c>
      <c r="M51" s="1">
        <f>IF(G51=1,2,IF(G51=2,3,IF(EXACT(G51,"＜1"),1,IF(EXACT(G51,"&gt;5"),5,IF(EXACT(G51,"1"),2,IF(EXACT(G51,"2"),3))))))</f>
        <v>2</v>
      </c>
      <c r="N51">
        <f>IF(D51 &gt; 90, D51/2,D51)</f>
        <v>48</v>
      </c>
      <c r="O51" s="2">
        <f>C51/100</f>
        <v>1.63</v>
      </c>
      <c r="P51" s="1">
        <f>ROUND(N51/O51/O51,3)</f>
        <v>18.065999999999999</v>
      </c>
    </row>
    <row r="52" spans="1:27" x14ac:dyDescent="0.15">
      <c r="A52" t="s">
        <v>98</v>
      </c>
      <c r="B52" t="s">
        <v>10</v>
      </c>
      <c r="C52" s="2">
        <v>166</v>
      </c>
      <c r="D52" s="2">
        <v>50</v>
      </c>
      <c r="E52">
        <v>7</v>
      </c>
      <c r="F52">
        <v>4</v>
      </c>
      <c r="G52" t="s">
        <v>15</v>
      </c>
      <c r="H52" t="s">
        <v>29</v>
      </c>
      <c r="I52" t="s">
        <v>16</v>
      </c>
      <c r="J52" t="s">
        <v>99</v>
      </c>
      <c r="K52">
        <f>IF(AND(F52&gt;=1,F52&lt;=3),2,IF(AND(F52&gt;3,F52&lt;=4),3,IF(AND(F52&gt;4,F52&lt;=5),4,IF(EXACT(F52,"＜1"),1,IF(EXACT(F52,"&gt;5"),5)))))</f>
        <v>3</v>
      </c>
      <c r="L52">
        <f>IF(AND(E52&gt;=3,E52&lt;=5),1,IF(AND(E52&gt;=6,E52&lt;=7),2,IF(AND(E52&gt;=8,E52&lt;=9),3,IF(EXACT(E52,"＜1"),1,IF(EXACT(E52,"&gt;5"),5)))))</f>
        <v>2</v>
      </c>
      <c r="M52" s="1">
        <f>IF(G52=1,2,IF(G52=2,3,IF(EXACT(G52,"＜1"),1,IF(EXACT(G52,"&gt;5"),5,IF(EXACT(G52,"1"),2,IF(EXACT(G52,"2"),3))))))</f>
        <v>1</v>
      </c>
      <c r="N52">
        <f>IF(D52 &gt; 90, D52/2,D52)</f>
        <v>50</v>
      </c>
      <c r="O52" s="2">
        <f>C52/100</f>
        <v>1.66</v>
      </c>
      <c r="P52" s="1">
        <f>ROUND(N52/O52/O52,3)</f>
        <v>18.145</v>
      </c>
    </row>
    <row r="53" spans="1:27" x14ac:dyDescent="0.15">
      <c r="A53" t="s">
        <v>191</v>
      </c>
      <c r="B53" t="s">
        <v>20</v>
      </c>
      <c r="C53" s="2">
        <v>166</v>
      </c>
      <c r="D53" s="2">
        <v>50</v>
      </c>
      <c r="E53">
        <v>7</v>
      </c>
      <c r="F53">
        <v>3</v>
      </c>
      <c r="G53" t="s">
        <v>15</v>
      </c>
      <c r="H53" t="s">
        <v>16</v>
      </c>
      <c r="I53" t="s">
        <v>29</v>
      </c>
      <c r="J53" t="s">
        <v>192</v>
      </c>
      <c r="K53">
        <f>IF(AND(F53&gt;=1,F53&lt;=3),2,IF(AND(F53&gt;3,F53&lt;=4),3,IF(AND(F53&gt;4,F53&lt;=5),4,IF(EXACT(F53,"＜1"),1,IF(EXACT(F53,"&gt;5"),5)))))</f>
        <v>2</v>
      </c>
      <c r="L53">
        <f>IF(AND(E53&gt;=3,E53&lt;=5),1,IF(AND(E53&gt;=6,E53&lt;=7),2,IF(AND(E53&gt;=8,E53&lt;=9),3,IF(EXACT(E53,"＜1"),1,IF(EXACT(E53,"&gt;5"),5)))))</f>
        <v>2</v>
      </c>
      <c r="M53" s="1">
        <f>IF(G53=1,2,IF(G53=2,3,IF(EXACT(G53,"＜1"),1,IF(EXACT(G53,"&gt;5"),5,IF(EXACT(G53,"1"),2,IF(EXACT(G53,"2"),3))))))</f>
        <v>1</v>
      </c>
      <c r="N53">
        <f>IF(D53 &gt; 90, D53/2,D53)</f>
        <v>50</v>
      </c>
      <c r="O53" s="2">
        <f>C53/100</f>
        <v>1.66</v>
      </c>
      <c r="P53" s="1">
        <f>ROUND(N53/O53/O53,3)</f>
        <v>18.145</v>
      </c>
    </row>
    <row r="54" spans="1:27" x14ac:dyDescent="0.15">
      <c r="A54" t="s">
        <v>316</v>
      </c>
      <c r="B54" t="s">
        <v>10</v>
      </c>
      <c r="C54" s="2">
        <v>166</v>
      </c>
      <c r="D54" s="2">
        <v>50</v>
      </c>
      <c r="E54">
        <v>7</v>
      </c>
      <c r="F54">
        <v>3</v>
      </c>
      <c r="G54" t="s">
        <v>9</v>
      </c>
      <c r="H54" t="s">
        <v>29</v>
      </c>
      <c r="I54" t="s">
        <v>13</v>
      </c>
      <c r="J54" t="s">
        <v>317</v>
      </c>
      <c r="K54">
        <f>IF(AND(F54&gt;=1,F54&lt;=3),2,IF(AND(F54&gt;3,F54&lt;=4),3,IF(AND(F54&gt;4,F54&lt;=5),4,IF(EXACT(F54,"＜1"),1,IF(EXACT(F54,"&gt;5"),5)))))</f>
        <v>2</v>
      </c>
      <c r="L54">
        <f>IF(AND(E54&gt;=3,E54&lt;=5),1,IF(AND(E54&gt;=6,E54&lt;=7),2,IF(AND(E54&gt;=8,E54&lt;=9),3,IF(EXACT(E54,"＜1"),1,IF(EXACT(E54,"&gt;5"),5)))))</f>
        <v>2</v>
      </c>
      <c r="M54" s="1">
        <f>IF(G54=1,2,IF(G54=2,3,IF(EXACT(G54,"＜1"),1,IF(EXACT(G54,"&gt;5"),5,IF(EXACT(G54,"1"),2,IF(EXACT(G54,"2"),3))))))</f>
        <v>2</v>
      </c>
      <c r="N54">
        <f>IF(D54 &gt; 90, D54/2,D54)</f>
        <v>50</v>
      </c>
      <c r="O54" s="2">
        <f>C54/100</f>
        <v>1.66</v>
      </c>
      <c r="P54" s="1">
        <f>ROUND(N54/O54/O54,3)</f>
        <v>18.145</v>
      </c>
      <c r="S54" t="s">
        <v>446</v>
      </c>
    </row>
    <row r="55" spans="1:27" ht="14" thickBot="1" x14ac:dyDescent="0.2">
      <c r="A55" t="s">
        <v>202</v>
      </c>
      <c r="B55" t="s">
        <v>20</v>
      </c>
      <c r="C55" s="2">
        <v>177</v>
      </c>
      <c r="D55" s="2">
        <v>57</v>
      </c>
      <c r="E55">
        <v>7</v>
      </c>
      <c r="F55" t="s">
        <v>15</v>
      </c>
      <c r="G55" t="s">
        <v>9</v>
      </c>
      <c r="H55" t="s">
        <v>16</v>
      </c>
      <c r="I55" t="s">
        <v>14</v>
      </c>
      <c r="J55" t="s">
        <v>275</v>
      </c>
      <c r="K55">
        <f>IF(AND(F55&gt;=1,F55&lt;=3),2,IF(AND(F55&gt;3,F55&lt;=4),3,IF(AND(F55&gt;4,F55&lt;=5),4,IF(EXACT(F55,"＜1"),1,IF(EXACT(F55,"&gt;5"),5)))))</f>
        <v>1</v>
      </c>
      <c r="L55">
        <f>IF(AND(E55&gt;=3,E55&lt;=5),1,IF(AND(E55&gt;=6,E55&lt;=7),2,IF(AND(E55&gt;=8,E55&lt;=9),3,IF(EXACT(E55,"＜1"),1,IF(EXACT(E55,"&gt;5"),5)))))</f>
        <v>2</v>
      </c>
      <c r="M55" s="1">
        <f>IF(G55=1,2,IF(G55=2,3,IF(EXACT(G55,"＜1"),1,IF(EXACT(G55,"&gt;5"),5,IF(EXACT(G55,"1"),2,IF(EXACT(G55,"2"),3))))))</f>
        <v>2</v>
      </c>
      <c r="N55">
        <f>IF(D55 &gt; 90, D55/2,D55)</f>
        <v>57</v>
      </c>
      <c r="O55" s="2">
        <f>C55/100</f>
        <v>1.77</v>
      </c>
      <c r="P55" s="1">
        <f>ROUND(N55/O55/O55,3)</f>
        <v>18.193999999999999</v>
      </c>
    </row>
    <row r="56" spans="1:27" x14ac:dyDescent="0.15">
      <c r="A56" t="s">
        <v>66</v>
      </c>
      <c r="B56" t="s">
        <v>20</v>
      </c>
      <c r="C56" s="2">
        <v>177</v>
      </c>
      <c r="D56" s="2">
        <v>57</v>
      </c>
      <c r="E56">
        <v>7</v>
      </c>
      <c r="F56">
        <v>2</v>
      </c>
      <c r="G56" t="s">
        <v>9</v>
      </c>
      <c r="H56" t="s">
        <v>23</v>
      </c>
      <c r="I56" t="s">
        <v>23</v>
      </c>
      <c r="J56" t="s">
        <v>305</v>
      </c>
      <c r="K56">
        <f>IF(AND(F56&gt;=1,F56&lt;=3),2,IF(AND(F56&gt;3,F56&lt;=4),3,IF(AND(F56&gt;4,F56&lt;=5),4,IF(EXACT(F56,"＜1"),1,IF(EXACT(F56,"&gt;5"),5)))))</f>
        <v>2</v>
      </c>
      <c r="L56">
        <f>IF(AND(E56&gt;=3,E56&lt;=5),1,IF(AND(E56&gt;=6,E56&lt;=7),2,IF(AND(E56&gt;=8,E56&lt;=9),3,IF(EXACT(E56,"＜1"),1,IF(EXACT(E56,"&gt;5"),5)))))</f>
        <v>2</v>
      </c>
      <c r="M56" s="1">
        <f>IF(G56=1,2,IF(G56=2,3,IF(EXACT(G56,"＜1"),1,IF(EXACT(G56,"&gt;5"),5,IF(EXACT(G56,"1"),2,IF(EXACT(G56,"2"),3))))))</f>
        <v>2</v>
      </c>
      <c r="N56">
        <f>IF(D56 &gt; 90, D56/2,D56)</f>
        <v>57</v>
      </c>
      <c r="O56" s="2">
        <f>C56/100</f>
        <v>1.77</v>
      </c>
      <c r="P56" s="1">
        <f>ROUND(N56/O56/O56,3)</f>
        <v>18.193999999999999</v>
      </c>
      <c r="S56" s="8" t="s">
        <v>447</v>
      </c>
      <c r="T56" s="8"/>
    </row>
    <row r="57" spans="1:27" x14ac:dyDescent="0.15">
      <c r="A57" t="s">
        <v>136</v>
      </c>
      <c r="B57" t="s">
        <v>10</v>
      </c>
      <c r="C57" s="2">
        <v>169</v>
      </c>
      <c r="D57" s="2">
        <v>52</v>
      </c>
      <c r="E57">
        <v>7</v>
      </c>
      <c r="F57">
        <v>4</v>
      </c>
      <c r="G57" t="s">
        <v>15</v>
      </c>
      <c r="H57" t="s">
        <v>36</v>
      </c>
      <c r="I57" t="s">
        <v>36</v>
      </c>
      <c r="J57" t="s">
        <v>138</v>
      </c>
      <c r="K57">
        <f>IF(AND(F57&gt;=1,F57&lt;=3),2,IF(AND(F57&gt;3,F57&lt;=4),3,IF(AND(F57&gt;4,F57&lt;=5),4,IF(EXACT(F57,"＜1"),1,IF(EXACT(F57,"&gt;5"),5)))))</f>
        <v>3</v>
      </c>
      <c r="L57">
        <f>IF(AND(E57&gt;=3,E57&lt;=5),1,IF(AND(E57&gt;=6,E57&lt;=7),2,IF(AND(E57&gt;=8,E57&lt;=9),3,IF(EXACT(E57,"＜1"),1,IF(EXACT(E57,"&gt;5"),5)))))</f>
        <v>2</v>
      </c>
      <c r="M57" s="1">
        <f>IF(G57=1,2,IF(G57=2,3,IF(EXACT(G57,"＜1"),1,IF(EXACT(G57,"&gt;5"),5,IF(EXACT(G57,"1"),2,IF(EXACT(G57,"2"),3))))))</f>
        <v>1</v>
      </c>
      <c r="N57">
        <f>IF(D57 &gt; 90, D57/2,D57)</f>
        <v>52</v>
      </c>
      <c r="O57" s="2">
        <f>C57/100</f>
        <v>1.69</v>
      </c>
      <c r="P57" s="1">
        <f>ROUND(N57/O57/O57,3)</f>
        <v>18.207000000000001</v>
      </c>
      <c r="S57" s="3" t="s">
        <v>448</v>
      </c>
      <c r="T57" s="3">
        <v>0.14710548492333855</v>
      </c>
    </row>
    <row r="58" spans="1:27" x14ac:dyDescent="0.15">
      <c r="A58" t="s">
        <v>155</v>
      </c>
      <c r="B58" t="s">
        <v>10</v>
      </c>
      <c r="C58" s="2">
        <v>169</v>
      </c>
      <c r="D58" s="2">
        <v>52</v>
      </c>
      <c r="E58">
        <v>5</v>
      </c>
      <c r="F58">
        <v>4</v>
      </c>
      <c r="G58" t="s">
        <v>15</v>
      </c>
      <c r="H58" t="s">
        <v>27</v>
      </c>
      <c r="I58" t="s">
        <v>23</v>
      </c>
      <c r="J58" t="s">
        <v>156</v>
      </c>
      <c r="K58">
        <f>IF(AND(F58&gt;=1,F58&lt;=3),2,IF(AND(F58&gt;3,F58&lt;=4),3,IF(AND(F58&gt;4,F58&lt;=5),4,IF(EXACT(F58,"＜1"),1,IF(EXACT(F58,"&gt;5"),5)))))</f>
        <v>3</v>
      </c>
      <c r="L58">
        <f>IF(AND(E58&gt;=3,E58&lt;=5),1,IF(AND(E58&gt;=6,E58&lt;=7),2,IF(AND(E58&gt;=8,E58&lt;=9),3,IF(EXACT(E58,"＜1"),1,IF(EXACT(E58,"&gt;5"),5)))))</f>
        <v>1</v>
      </c>
      <c r="M58" s="1">
        <f>IF(G58=1,2,IF(G58=2,3,IF(EXACT(G58,"＜1"),1,IF(EXACT(G58,"&gt;5"),5,IF(EXACT(G58,"1"),2,IF(EXACT(G58,"2"),3))))))</f>
        <v>1</v>
      </c>
      <c r="N58">
        <f>IF(D58 &gt; 90, D58/2,D58)</f>
        <v>52</v>
      </c>
      <c r="O58" s="2">
        <f>C58/100</f>
        <v>1.69</v>
      </c>
      <c r="P58" s="1">
        <f>ROUND(N58/O58/O58,3)</f>
        <v>18.207000000000001</v>
      </c>
      <c r="S58" s="3" t="s">
        <v>449</v>
      </c>
      <c r="T58" s="3">
        <v>2.1640023694530601E-2</v>
      </c>
    </row>
    <row r="59" spans="1:27" x14ac:dyDescent="0.15">
      <c r="A59" t="s">
        <v>212</v>
      </c>
      <c r="B59" t="s">
        <v>10</v>
      </c>
      <c r="C59" s="2">
        <v>183</v>
      </c>
      <c r="D59" s="2">
        <v>61</v>
      </c>
      <c r="E59">
        <v>7</v>
      </c>
      <c r="F59">
        <v>3</v>
      </c>
      <c r="G59" t="s">
        <v>15</v>
      </c>
      <c r="H59" t="s">
        <v>36</v>
      </c>
      <c r="I59" t="s">
        <v>16</v>
      </c>
      <c r="J59" t="s">
        <v>213</v>
      </c>
      <c r="K59">
        <f>IF(AND(F59&gt;=1,F59&lt;=3),2,IF(AND(F59&gt;3,F59&lt;=4),3,IF(AND(F59&gt;4,F59&lt;=5),4,IF(EXACT(F59,"＜1"),1,IF(EXACT(F59,"&gt;5"),5)))))</f>
        <v>2</v>
      </c>
      <c r="L59">
        <f>IF(AND(E59&gt;=3,E59&lt;=5),1,IF(AND(E59&gt;=6,E59&lt;=7),2,IF(AND(E59&gt;=8,E59&lt;=9),3,IF(EXACT(E59,"＜1"),1,IF(EXACT(E59,"&gt;5"),5)))))</f>
        <v>2</v>
      </c>
      <c r="M59" s="1">
        <f>IF(G59=1,2,IF(G59=2,3,IF(EXACT(G59,"＜1"),1,IF(EXACT(G59,"&gt;5"),5,IF(EXACT(G59,"1"),2,IF(EXACT(G59,"2"),3))))))</f>
        <v>1</v>
      </c>
      <c r="N59">
        <f>IF(D59 &gt; 90, D59/2,D59)</f>
        <v>61</v>
      </c>
      <c r="O59" s="2">
        <f>C59/100</f>
        <v>1.83</v>
      </c>
      <c r="P59" s="1">
        <f>ROUND(N59/O59/O59,3)</f>
        <v>18.215</v>
      </c>
      <c r="S59" s="3" t="s">
        <v>450</v>
      </c>
      <c r="T59" s="3">
        <v>1.4701300458321586E-2</v>
      </c>
    </row>
    <row r="60" spans="1:27" x14ac:dyDescent="0.15">
      <c r="A60" t="s">
        <v>29</v>
      </c>
      <c r="B60" t="s">
        <v>20</v>
      </c>
      <c r="C60" s="2">
        <v>184</v>
      </c>
      <c r="D60" s="2">
        <v>62</v>
      </c>
      <c r="E60">
        <v>6</v>
      </c>
      <c r="F60">
        <v>4</v>
      </c>
      <c r="G60" t="s">
        <v>9</v>
      </c>
      <c r="H60" t="s">
        <v>29</v>
      </c>
      <c r="I60" t="s">
        <v>23</v>
      </c>
      <c r="J60" t="s">
        <v>40</v>
      </c>
      <c r="K60">
        <f>IF(AND(F60&gt;=1,F60&lt;=3),2,IF(AND(F60&gt;3,F60&lt;=4),3,IF(AND(F60&gt;4,F60&lt;=5),4,IF(EXACT(F60,"＜1"),1,IF(EXACT(F60,"&gt;5"),5)))))</f>
        <v>3</v>
      </c>
      <c r="L60">
        <f>IF(AND(E60&gt;=3,E60&lt;=5),1,IF(AND(E60&gt;=6,E60&lt;=7),2,IF(AND(E60&gt;=8,E60&lt;=9),3,IF(EXACT(E60,"＜1"),1,IF(EXACT(E60,"&gt;5"),5)))))</f>
        <v>2</v>
      </c>
      <c r="M60" s="1">
        <f>IF(G60=1,2,IF(G60=2,3,IF(EXACT(G60,"＜1"),1,IF(EXACT(G60,"&gt;5"),5,IF(EXACT(G60,"1"),2,IF(EXACT(G60,"2"),3))))))</f>
        <v>2</v>
      </c>
      <c r="N60">
        <f>IF(D60 &gt; 90, D60/2,D60)</f>
        <v>62</v>
      </c>
      <c r="O60" s="2">
        <f>C60/100</f>
        <v>1.84</v>
      </c>
      <c r="P60" s="1">
        <f>ROUND(N60/O60/O60,3)</f>
        <v>18.312999999999999</v>
      </c>
      <c r="S60" s="4" t="s">
        <v>451</v>
      </c>
      <c r="T60" s="3">
        <v>0.72048187633875671</v>
      </c>
    </row>
    <row r="61" spans="1:27" ht="14" thickBot="1" x14ac:dyDescent="0.2">
      <c r="A61" t="s">
        <v>134</v>
      </c>
      <c r="B61" t="s">
        <v>10</v>
      </c>
      <c r="C61" s="2">
        <v>165</v>
      </c>
      <c r="D61" s="2">
        <v>50</v>
      </c>
      <c r="E61">
        <v>6</v>
      </c>
      <c r="F61">
        <v>3</v>
      </c>
      <c r="G61" t="s">
        <v>9</v>
      </c>
      <c r="H61" t="s">
        <v>27</v>
      </c>
      <c r="I61" t="s">
        <v>14</v>
      </c>
      <c r="J61" t="s">
        <v>135</v>
      </c>
      <c r="K61">
        <f>IF(AND(F61&gt;=1,F61&lt;=3),2,IF(AND(F61&gt;3,F61&lt;=4),3,IF(AND(F61&gt;4,F61&lt;=5),4,IF(EXACT(F61,"＜1"),1,IF(EXACT(F61,"&gt;5"),5)))))</f>
        <v>2</v>
      </c>
      <c r="L61">
        <f>IF(AND(E61&gt;=3,E61&lt;=5),1,IF(AND(E61&gt;=6,E61&lt;=7),2,IF(AND(E61&gt;=8,E61&lt;=9),3,IF(EXACT(E61,"＜1"),1,IF(EXACT(E61,"&gt;5"),5)))))</f>
        <v>2</v>
      </c>
      <c r="M61" s="1">
        <f>IF(G61=1,2,IF(G61=2,3,IF(EXACT(G61,"＜1"),1,IF(EXACT(G61,"&gt;5"),5,IF(EXACT(G61,"1"),2,IF(EXACT(G61,"2"),3))))))</f>
        <v>2</v>
      </c>
      <c r="N61">
        <f>IF(D61 &gt; 90, D61/2,D61)</f>
        <v>50</v>
      </c>
      <c r="O61" s="2">
        <f>C61/100</f>
        <v>1.65</v>
      </c>
      <c r="P61" s="1">
        <f>ROUND(N61/O61/O61,3)</f>
        <v>18.364999999999998</v>
      </c>
      <c r="S61" s="5" t="s">
        <v>452</v>
      </c>
      <c r="T61" s="6">
        <v>143</v>
      </c>
    </row>
    <row r="62" spans="1:27" x14ac:dyDescent="0.15">
      <c r="A62" t="s">
        <v>167</v>
      </c>
      <c r="B62" t="s">
        <v>10</v>
      </c>
      <c r="C62" s="2">
        <v>165</v>
      </c>
      <c r="D62" s="2">
        <v>50</v>
      </c>
      <c r="E62">
        <v>8</v>
      </c>
      <c r="F62">
        <v>4</v>
      </c>
      <c r="G62" t="s">
        <v>15</v>
      </c>
      <c r="H62" t="s">
        <v>23</v>
      </c>
      <c r="I62" t="s">
        <v>23</v>
      </c>
      <c r="J62" t="s">
        <v>172</v>
      </c>
      <c r="K62">
        <f>IF(AND(F62&gt;=1,F62&lt;=3),2,IF(AND(F62&gt;3,F62&lt;=4),3,IF(AND(F62&gt;4,F62&lt;=5),4,IF(EXACT(F62,"＜1"),1,IF(EXACT(F62,"&gt;5"),5)))))</f>
        <v>3</v>
      </c>
      <c r="L62">
        <f>IF(AND(E62&gt;=3,E62&lt;=5),1,IF(AND(E62&gt;=6,E62&lt;=7),2,IF(AND(E62&gt;=8,E62&lt;=9),3,IF(EXACT(E62,"＜1"),1,IF(EXACT(E62,"&gt;5"),5)))))</f>
        <v>3</v>
      </c>
      <c r="M62" s="1">
        <f>IF(G62=1,2,IF(G62=2,3,IF(EXACT(G62,"＜1"),1,IF(EXACT(G62,"&gt;5"),5,IF(EXACT(G62,"1"),2,IF(EXACT(G62,"2"),3))))))</f>
        <v>1</v>
      </c>
      <c r="N62">
        <f>IF(D62 &gt; 90, D62/2,D62)</f>
        <v>50</v>
      </c>
      <c r="O62" s="2">
        <f>C62/100</f>
        <v>1.65</v>
      </c>
      <c r="P62" s="1">
        <f>ROUND(N62/O62/O62,3)</f>
        <v>18.364999999999998</v>
      </c>
    </row>
    <row r="63" spans="1:27" ht="14" thickBot="1" x14ac:dyDescent="0.2">
      <c r="A63" t="s">
        <v>142</v>
      </c>
      <c r="B63" t="s">
        <v>20</v>
      </c>
      <c r="C63" s="2">
        <v>173</v>
      </c>
      <c r="D63" s="2">
        <v>55</v>
      </c>
      <c r="E63">
        <v>7</v>
      </c>
      <c r="F63">
        <v>3</v>
      </c>
      <c r="G63" t="s">
        <v>19</v>
      </c>
      <c r="H63" t="s">
        <v>16</v>
      </c>
      <c r="I63" t="s">
        <v>16</v>
      </c>
      <c r="J63" t="s">
        <v>144</v>
      </c>
      <c r="K63">
        <f>IF(AND(F63&gt;=1,F63&lt;=3),2,IF(AND(F63&gt;3,F63&lt;=4),3,IF(AND(F63&gt;4,F63&lt;=5),4,IF(EXACT(F63,"＜1"),1,IF(EXACT(F63,"&gt;5"),5)))))</f>
        <v>2</v>
      </c>
      <c r="L63">
        <f>IF(AND(E63&gt;=3,E63&lt;=5),1,IF(AND(E63&gt;=6,E63&lt;=7),2,IF(AND(E63&gt;=8,E63&lt;=9),3,IF(EXACT(E63,"＜1"),1,IF(EXACT(E63,"&gt;5"),5)))))</f>
        <v>2</v>
      </c>
      <c r="M63" s="1">
        <f>IF(G63=1,2,IF(G63=2,3,IF(EXACT(G63,"＜1"),1,IF(EXACT(G63,"&gt;5"),5,IF(EXACT(G63,"1"),2,IF(EXACT(G63,"2"),3))))))</f>
        <v>3</v>
      </c>
      <c r="N63">
        <f>IF(D63 &gt; 90, D63/2,D63)</f>
        <v>55</v>
      </c>
      <c r="O63" s="2">
        <f>C63/100</f>
        <v>1.73</v>
      </c>
      <c r="P63" s="1">
        <f>ROUND(N63/O63/O63,3)</f>
        <v>18.376999999999999</v>
      </c>
      <c r="S63" t="s">
        <v>453</v>
      </c>
    </row>
    <row r="64" spans="1:27" x14ac:dyDescent="0.15">
      <c r="A64" t="s">
        <v>329</v>
      </c>
      <c r="B64" t="s">
        <v>20</v>
      </c>
      <c r="C64" s="2">
        <v>173</v>
      </c>
      <c r="D64" s="2">
        <v>55</v>
      </c>
      <c r="E64">
        <v>7</v>
      </c>
      <c r="F64">
        <v>2</v>
      </c>
      <c r="G64" t="s">
        <v>9</v>
      </c>
      <c r="H64" t="s">
        <v>23</v>
      </c>
      <c r="I64" t="s">
        <v>23</v>
      </c>
      <c r="J64" t="s">
        <v>330</v>
      </c>
      <c r="K64">
        <f>IF(AND(F64&gt;=1,F64&lt;=3),2,IF(AND(F64&gt;3,F64&lt;=4),3,IF(AND(F64&gt;4,F64&lt;=5),4,IF(EXACT(F64,"＜1"),1,IF(EXACT(F64,"&gt;5"),5)))))</f>
        <v>2</v>
      </c>
      <c r="L64">
        <f>IF(AND(E64&gt;=3,E64&lt;=5),1,IF(AND(E64&gt;=6,E64&lt;=7),2,IF(AND(E64&gt;=8,E64&lt;=9),3,IF(EXACT(E64,"＜1"),1,IF(EXACT(E64,"&gt;5"),5)))))</f>
        <v>2</v>
      </c>
      <c r="M64" s="1">
        <f>IF(G64=1,2,IF(G64=2,3,IF(EXACT(G64,"＜1"),1,IF(EXACT(G64,"&gt;5"),5,IF(EXACT(G64,"1"),2,IF(EXACT(G64,"2"),3))))))</f>
        <v>2</v>
      </c>
      <c r="N64">
        <f>IF(D64 &gt; 90, D64/2,D64)</f>
        <v>55</v>
      </c>
      <c r="O64" s="2">
        <f>C64/100</f>
        <v>1.73</v>
      </c>
      <c r="P64" s="1">
        <f>ROUND(N64/O64/O64,3)</f>
        <v>18.376999999999999</v>
      </c>
      <c r="S64" s="7"/>
      <c r="T64" s="7" t="s">
        <v>458</v>
      </c>
      <c r="U64" s="7" t="s">
        <v>459</v>
      </c>
      <c r="V64" s="7" t="s">
        <v>460</v>
      </c>
      <c r="W64" s="7" t="s">
        <v>461</v>
      </c>
      <c r="X64" s="7" t="s">
        <v>462</v>
      </c>
    </row>
    <row r="65" spans="1:27" x14ac:dyDescent="0.15">
      <c r="A65" t="s">
        <v>19</v>
      </c>
      <c r="B65" t="s">
        <v>20</v>
      </c>
      <c r="C65" s="2">
        <v>179</v>
      </c>
      <c r="D65" s="2">
        <v>59</v>
      </c>
      <c r="E65">
        <v>6</v>
      </c>
      <c r="F65">
        <v>3</v>
      </c>
      <c r="G65">
        <v>2</v>
      </c>
      <c r="H65" t="s">
        <v>23</v>
      </c>
      <c r="I65" t="s">
        <v>16</v>
      </c>
      <c r="J65" s="1" t="s">
        <v>437</v>
      </c>
      <c r="K65">
        <f>IF(AND(F65&gt;=1,F65&lt;=3),2,IF(AND(F65&gt;3,F65&lt;=4),3,IF(AND(F65&gt;4,F65&lt;=5),4,IF(EXACT(F65,"＜1"),1,IF(EXACT(F65,"&gt;5"),5)))))</f>
        <v>2</v>
      </c>
      <c r="L65">
        <f>IF(AND(E65&gt;=3,E65&lt;=5),1,IF(AND(E65&gt;=6,E65&lt;=7),2,IF(AND(E65&gt;=8,E65&lt;=9),3,IF(EXACT(E65,"＜1"),1,IF(EXACT(E65,"&gt;5"),5)))))</f>
        <v>2</v>
      </c>
      <c r="M65" s="1">
        <f>IF(G65=1,2,IF(G65=2,3,IF(EXACT(G65,"＜1"),1,IF(EXACT(G65,"&gt;5"),5,IF(EXACT(G65,"1"),2,IF(EXACT(G65,"2"),3))))))</f>
        <v>3</v>
      </c>
      <c r="N65">
        <f>IF(D65 &gt; 90, D65/2,D65)</f>
        <v>59</v>
      </c>
      <c r="O65" s="2">
        <f>C65/100</f>
        <v>1.79</v>
      </c>
      <c r="P65" s="1">
        <f>ROUND(N65/O65/O65,3)</f>
        <v>18.414000000000001</v>
      </c>
      <c r="S65" s="4" t="s">
        <v>454</v>
      </c>
      <c r="T65" s="3">
        <v>1</v>
      </c>
      <c r="U65" s="3">
        <v>1.6189158984901297</v>
      </c>
      <c r="V65" s="3">
        <v>1.6189158984901297</v>
      </c>
      <c r="W65" s="3">
        <v>3.1187327924544364</v>
      </c>
      <c r="X65" s="3">
        <v>7.9561206582650826E-2</v>
      </c>
    </row>
    <row r="66" spans="1:27" x14ac:dyDescent="0.15">
      <c r="A66" t="s">
        <v>159</v>
      </c>
      <c r="B66" t="s">
        <v>10</v>
      </c>
      <c r="C66" s="2">
        <v>168</v>
      </c>
      <c r="D66" s="2">
        <v>52</v>
      </c>
      <c r="E66">
        <v>7</v>
      </c>
      <c r="F66">
        <v>3</v>
      </c>
      <c r="G66" t="s">
        <v>15</v>
      </c>
      <c r="H66" t="s">
        <v>23</v>
      </c>
      <c r="I66" t="s">
        <v>17</v>
      </c>
      <c r="J66" t="s">
        <v>160</v>
      </c>
      <c r="K66">
        <f>IF(AND(F66&gt;=1,F66&lt;=3),2,IF(AND(F66&gt;3,F66&lt;=4),3,IF(AND(F66&gt;4,F66&lt;=5),4,IF(EXACT(F66,"＜1"),1,IF(EXACT(F66,"&gt;5"),5)))))</f>
        <v>2</v>
      </c>
      <c r="L66">
        <f>IF(AND(E66&gt;=3,E66&lt;=5),1,IF(AND(E66&gt;=6,E66&lt;=7),2,IF(AND(E66&gt;=8,E66&lt;=9),3,IF(EXACT(E66,"＜1"),1,IF(EXACT(E66,"&gt;5"),5)))))</f>
        <v>2</v>
      </c>
      <c r="M66" s="1">
        <f>IF(G66=1,2,IF(G66=2,3,IF(EXACT(G66,"＜1"),1,IF(EXACT(G66,"&gt;5"),5,IF(EXACT(G66,"1"),2,IF(EXACT(G66,"2"),3))))))</f>
        <v>1</v>
      </c>
      <c r="N66">
        <f>IF(D66 &gt; 90, D66/2,D66)</f>
        <v>52</v>
      </c>
      <c r="O66" s="2">
        <f>C66/100</f>
        <v>1.68</v>
      </c>
      <c r="P66" s="1">
        <f>ROUND(N66/O66/O66,3)</f>
        <v>18.423999999999999</v>
      </c>
      <c r="S66" s="4" t="s">
        <v>455</v>
      </c>
      <c r="T66" s="3">
        <v>141</v>
      </c>
      <c r="U66" s="3">
        <v>73.192272912698783</v>
      </c>
      <c r="V66" s="3">
        <v>0.51909413413261551</v>
      </c>
      <c r="W66" s="3"/>
      <c r="X66" s="3"/>
    </row>
    <row r="67" spans="1:27" ht="14" thickBot="1" x14ac:dyDescent="0.2">
      <c r="A67" t="s">
        <v>110</v>
      </c>
      <c r="B67" t="s">
        <v>10</v>
      </c>
      <c r="C67" s="2">
        <v>171</v>
      </c>
      <c r="D67" s="2">
        <v>54</v>
      </c>
      <c r="E67">
        <v>8</v>
      </c>
      <c r="F67">
        <v>3</v>
      </c>
      <c r="G67" t="s">
        <v>14</v>
      </c>
      <c r="H67" t="s">
        <v>29</v>
      </c>
      <c r="I67" t="s">
        <v>16</v>
      </c>
      <c r="J67" t="s">
        <v>369</v>
      </c>
      <c r="K67">
        <f>IF(AND(F67&gt;=1,F67&lt;=3),2,IF(AND(F67&gt;3,F67&lt;=4),3,IF(AND(F67&gt;4,F67&lt;=5),4,IF(EXACT(F67,"＜1"),1,IF(EXACT(F67,"&gt;5"),5)))))</f>
        <v>2</v>
      </c>
      <c r="L67">
        <f>IF(AND(E67&gt;=3,E67&lt;=5),1,IF(AND(E67&gt;=6,E67&lt;=7),2,IF(AND(E67&gt;=8,E67&lt;=9),3,IF(EXACT(E67,"＜1"),1,IF(EXACT(E67,"&gt;5"),5)))))</f>
        <v>3</v>
      </c>
      <c r="M67" s="1">
        <v>4</v>
      </c>
      <c r="N67">
        <f>IF(D67 &gt; 90, D67/2,D67)</f>
        <v>54</v>
      </c>
      <c r="O67" s="2">
        <f>C67/100</f>
        <v>1.71</v>
      </c>
      <c r="P67" s="1">
        <f>ROUND(N67/O67/O67,3)</f>
        <v>18.466999999999999</v>
      </c>
      <c r="S67" s="5" t="s">
        <v>456</v>
      </c>
      <c r="T67" s="6">
        <v>142</v>
      </c>
      <c r="U67" s="6">
        <v>74.811188811188913</v>
      </c>
      <c r="V67" s="6"/>
      <c r="W67" s="6"/>
      <c r="X67" s="6"/>
    </row>
    <row r="68" spans="1:27" ht="14" thickBot="1" x14ac:dyDescent="0.2">
      <c r="A68" t="s">
        <v>145</v>
      </c>
      <c r="B68" t="s">
        <v>20</v>
      </c>
      <c r="C68" s="2">
        <v>180</v>
      </c>
      <c r="D68" s="2">
        <v>60</v>
      </c>
      <c r="E68">
        <v>7</v>
      </c>
      <c r="F68" t="s">
        <v>73</v>
      </c>
      <c r="G68" t="s">
        <v>9</v>
      </c>
      <c r="H68" t="s">
        <v>13</v>
      </c>
      <c r="I68" t="s">
        <v>17</v>
      </c>
      <c r="J68" t="s">
        <v>146</v>
      </c>
      <c r="K68">
        <f>IF(AND(F68&gt;=1,F68&lt;=3),2,IF(AND(F68&gt;3,F68&lt;=4),3,IF(AND(F68&gt;4,F68&lt;=5),4,IF(EXACT(F68,"＜1"),1,IF(EXACT(F68,"&gt;5"),5)))))</f>
        <v>5</v>
      </c>
      <c r="L68">
        <f>IF(AND(E68&gt;=3,E68&lt;=5),1,IF(AND(E68&gt;=6,E68&lt;=7),2,IF(AND(E68&gt;=8,E68&lt;=9),3,IF(EXACT(E68,"＜1"),1,IF(EXACT(E68,"&gt;5"),5)))))</f>
        <v>2</v>
      </c>
      <c r="M68" s="1">
        <f>IF(G68=1,2,IF(G68=2,3,IF(EXACT(G68,"＜1"),1,IF(EXACT(G68,"&gt;5"),5,IF(EXACT(G68,"1"),2,IF(EXACT(G68,"2"),3))))))</f>
        <v>2</v>
      </c>
      <c r="N68">
        <f>IF(D68 &gt; 90, D68/2,D68)</f>
        <v>60</v>
      </c>
      <c r="O68" s="2">
        <f>C68/100</f>
        <v>1.8</v>
      </c>
      <c r="P68" s="1">
        <f>ROUND(N68/O68/O68,3)</f>
        <v>18.518999999999998</v>
      </c>
    </row>
    <row r="69" spans="1:27" x14ac:dyDescent="0.15">
      <c r="A69" t="s">
        <v>230</v>
      </c>
      <c r="B69" t="s">
        <v>10</v>
      </c>
      <c r="C69" s="2">
        <v>172</v>
      </c>
      <c r="D69" s="2">
        <v>55</v>
      </c>
      <c r="E69">
        <v>9</v>
      </c>
      <c r="F69">
        <v>4</v>
      </c>
      <c r="G69" t="s">
        <v>19</v>
      </c>
      <c r="H69" t="s">
        <v>29</v>
      </c>
      <c r="I69" t="s">
        <v>13</v>
      </c>
      <c r="J69" t="s">
        <v>231</v>
      </c>
      <c r="K69">
        <f>IF(AND(F69&gt;=1,F69&lt;=3),2,IF(AND(F69&gt;3,F69&lt;=4),3,IF(AND(F69&gt;4,F69&lt;=5),4,IF(EXACT(F69,"＜1"),1,IF(EXACT(F69,"&gt;5"),5)))))</f>
        <v>3</v>
      </c>
      <c r="L69">
        <f>IF(AND(E69&gt;=3,E69&lt;=5),1,IF(AND(E69&gt;=6,E69&lt;=7),2,IF(AND(E69&gt;=8,E69&lt;=9),3,IF(EXACT(E69,"＜1"),1,IF(EXACT(E69,"&gt;5"),5)))))</f>
        <v>3</v>
      </c>
      <c r="M69" s="1">
        <f>IF(G69=1,2,IF(G69=2,3,IF(EXACT(G69,"＜1"),1,IF(EXACT(G69,"&gt;5"),5,IF(EXACT(G69,"1"),2,IF(EXACT(G69,"2"),3))))))</f>
        <v>3</v>
      </c>
      <c r="N69">
        <f>IF(D69 &gt; 90, D69/2,D69)</f>
        <v>55</v>
      </c>
      <c r="O69" s="2">
        <f>C69/100</f>
        <v>1.72</v>
      </c>
      <c r="P69" s="1">
        <f>ROUND(N69/O69/O69,3)</f>
        <v>18.591000000000001</v>
      </c>
      <c r="S69" s="7"/>
      <c r="T69" s="7" t="s">
        <v>463</v>
      </c>
      <c r="U69" s="7" t="s">
        <v>451</v>
      </c>
      <c r="V69" s="7" t="s">
        <v>472</v>
      </c>
      <c r="W69" s="7" t="s">
        <v>465</v>
      </c>
      <c r="X69" s="7" t="s">
        <v>466</v>
      </c>
      <c r="Y69" s="7" t="s">
        <v>467</v>
      </c>
      <c r="Z69" s="7" t="s">
        <v>468</v>
      </c>
      <c r="AA69" s="7" t="s">
        <v>469</v>
      </c>
    </row>
    <row r="70" spans="1:27" x14ac:dyDescent="0.15">
      <c r="A70" t="s">
        <v>149</v>
      </c>
      <c r="B70" t="s">
        <v>20</v>
      </c>
      <c r="C70" s="2">
        <v>181</v>
      </c>
      <c r="D70" s="2">
        <v>61</v>
      </c>
      <c r="E70">
        <v>7</v>
      </c>
      <c r="F70">
        <v>2</v>
      </c>
      <c r="G70" t="s">
        <v>19</v>
      </c>
      <c r="H70" t="s">
        <v>36</v>
      </c>
      <c r="I70" t="s">
        <v>36</v>
      </c>
      <c r="J70" t="s">
        <v>151</v>
      </c>
      <c r="K70">
        <f>IF(AND(F70&gt;=1,F70&lt;=3),2,IF(AND(F70&gt;3,F70&lt;=4),3,IF(AND(F70&gt;4,F70&lt;=5),4,IF(EXACT(F70,"＜1"),1,IF(EXACT(F70,"&gt;5"),5)))))</f>
        <v>2</v>
      </c>
      <c r="L70">
        <f>IF(AND(E70&gt;=3,E70&lt;=5),1,IF(AND(E70&gt;=6,E70&lt;=7),2,IF(AND(E70&gt;=8,E70&lt;=9),3,IF(EXACT(E70,"＜1"),1,IF(EXACT(E70,"&gt;5"),5)))))</f>
        <v>2</v>
      </c>
      <c r="M70" s="1">
        <f>IF(G70=1,2,IF(G70=2,3,IF(EXACT(G70,"＜1"),1,IF(EXACT(G70,"&gt;5"),5,IF(EXACT(G70,"1"),2,IF(EXACT(G70,"2"),3))))))</f>
        <v>3</v>
      </c>
      <c r="N70">
        <f>IF(D70 &gt; 90, D70/2,D70)</f>
        <v>61</v>
      </c>
      <c r="O70" s="2">
        <f>C70/100</f>
        <v>1.81</v>
      </c>
      <c r="P70" s="1">
        <f>ROUND(N70/O70/O70,3)</f>
        <v>18.62</v>
      </c>
      <c r="S70" s="3" t="s">
        <v>457</v>
      </c>
      <c r="T70" s="3">
        <v>2.6832536817882402</v>
      </c>
      <c r="U70" s="3">
        <v>0.59191966354288172</v>
      </c>
      <c r="V70" s="3">
        <v>4.5331382737445605</v>
      </c>
      <c r="W70" s="3">
        <v>1.2300803847307097E-5</v>
      </c>
      <c r="X70" s="3">
        <v>1.5130690601885217</v>
      </c>
      <c r="Y70" s="3">
        <v>3.853438303387958</v>
      </c>
      <c r="Z70" s="3">
        <v>1.5130690601885217</v>
      </c>
      <c r="AA70" s="3">
        <v>3.853438303387958</v>
      </c>
    </row>
    <row r="71" spans="1:27" ht="14" thickBot="1" x14ac:dyDescent="0.2">
      <c r="A71" t="s">
        <v>405</v>
      </c>
      <c r="B71" t="s">
        <v>10</v>
      </c>
      <c r="C71" s="2">
        <v>157</v>
      </c>
      <c r="D71" s="2">
        <v>46</v>
      </c>
      <c r="E71">
        <v>5</v>
      </c>
      <c r="F71">
        <v>3</v>
      </c>
      <c r="G71" t="s">
        <v>15</v>
      </c>
      <c r="H71" t="s">
        <v>16</v>
      </c>
      <c r="I71" t="s">
        <v>19</v>
      </c>
      <c r="J71" t="s">
        <v>406</v>
      </c>
      <c r="K71">
        <f>IF(AND(F71&gt;=1,F71&lt;=3),2,IF(AND(F71&gt;3,F71&lt;=4),3,IF(AND(F71&gt;4,F71&lt;=5),4,IF(EXACT(F71,"＜1"),1,IF(EXACT(F71,"&gt;5"),5)))))</f>
        <v>2</v>
      </c>
      <c r="L71">
        <f>IF(AND(E71&gt;=3,E71&lt;=5),1,IF(AND(E71&gt;=6,E71&lt;=7),2,IF(AND(E71&gt;=8,E71&lt;=9),3,IF(EXACT(E71,"＜1"),1,IF(EXACT(E71,"&gt;5"),5)))))</f>
        <v>1</v>
      </c>
      <c r="M71" s="1">
        <f>IF(G71=1,2,IF(G71=2,3,IF(EXACT(G71,"＜1"),1,IF(EXACT(G71,"&gt;5"),5,IF(EXACT(G71,"1"),2,IF(EXACT(G71,"2"),3))))))</f>
        <v>1</v>
      </c>
      <c r="N71">
        <f>IF(D71 &gt; 90, D71/2,D71)</f>
        <v>46</v>
      </c>
      <c r="O71" s="2">
        <f>C71/100</f>
        <v>1.57</v>
      </c>
      <c r="P71" s="1">
        <f>ROUND(N71/O71/O71,3)</f>
        <v>18.661999999999999</v>
      </c>
      <c r="S71" s="6" t="s">
        <v>470</v>
      </c>
      <c r="T71" s="6">
        <v>-4.8421781570392022E-2</v>
      </c>
      <c r="U71" s="6">
        <v>2.7419004377964414E-2</v>
      </c>
      <c r="V71" s="6">
        <v>-1.7659934293349733</v>
      </c>
      <c r="W71" s="6">
        <v>7.9561206582657099E-2</v>
      </c>
      <c r="X71" s="6">
        <v>-0.10262727471219044</v>
      </c>
      <c r="Y71" s="6">
        <v>5.7837115714063983E-3</v>
      </c>
      <c r="Z71" s="6">
        <v>-0.10262727471219044</v>
      </c>
      <c r="AA71" s="6">
        <v>5.7837115714063983E-3</v>
      </c>
    </row>
    <row r="72" spans="1:27" x14ac:dyDescent="0.15">
      <c r="A72" t="s">
        <v>335</v>
      </c>
      <c r="B72" t="s">
        <v>20</v>
      </c>
      <c r="C72" s="2">
        <v>182</v>
      </c>
      <c r="D72" s="2">
        <v>62</v>
      </c>
      <c r="E72">
        <v>7</v>
      </c>
      <c r="F72">
        <v>4</v>
      </c>
      <c r="G72" t="s">
        <v>15</v>
      </c>
      <c r="H72" t="s">
        <v>13</v>
      </c>
      <c r="I72" t="s">
        <v>23</v>
      </c>
      <c r="J72" t="s">
        <v>336</v>
      </c>
      <c r="K72">
        <f>IF(AND(F72&gt;=1,F72&lt;=3),2,IF(AND(F72&gt;3,F72&lt;=4),3,IF(AND(F72&gt;4,F72&lt;=5),4,IF(EXACT(F72,"＜1"),1,IF(EXACT(F72,"&gt;5"),5)))))</f>
        <v>3</v>
      </c>
      <c r="L72">
        <f>IF(AND(E72&gt;=3,E72&lt;=5),1,IF(AND(E72&gt;=6,E72&lt;=7),2,IF(AND(E72&gt;=8,E72&lt;=9),3,IF(EXACT(E72,"＜1"),1,IF(EXACT(E72,"&gt;5"),5)))))</f>
        <v>2</v>
      </c>
      <c r="M72" s="1">
        <f>IF(G72=1,2,IF(G72=2,3,IF(EXACT(G72,"＜1"),1,IF(EXACT(G72,"&gt;5"),5,IF(EXACT(G72,"1"),2,IF(EXACT(G72,"2"),3))))))</f>
        <v>1</v>
      </c>
      <c r="N72">
        <f>IF(D72 &gt; 90, D72/2,D72)</f>
        <v>62</v>
      </c>
      <c r="O72" s="2">
        <f>C72/100</f>
        <v>1.82</v>
      </c>
      <c r="P72" s="1">
        <f>ROUND(N72/O72/O72,3)</f>
        <v>18.718</v>
      </c>
    </row>
    <row r="73" spans="1:27" x14ac:dyDescent="0.15">
      <c r="A73" t="s">
        <v>120</v>
      </c>
      <c r="B73" t="s">
        <v>20</v>
      </c>
      <c r="C73" s="2">
        <v>176</v>
      </c>
      <c r="D73" s="2">
        <v>58</v>
      </c>
      <c r="E73">
        <v>8</v>
      </c>
      <c r="F73">
        <v>2</v>
      </c>
      <c r="G73" t="s">
        <v>19</v>
      </c>
      <c r="H73" t="s">
        <v>36</v>
      </c>
      <c r="I73" t="s">
        <v>17</v>
      </c>
      <c r="J73" t="s">
        <v>246</v>
      </c>
      <c r="K73">
        <f>IF(AND(F73&gt;=1,F73&lt;=3),2,IF(AND(F73&gt;3,F73&lt;=4),3,IF(AND(F73&gt;4,F73&lt;=5),4,IF(EXACT(F73,"＜1"),1,IF(EXACT(F73,"&gt;5"),5)))))</f>
        <v>2</v>
      </c>
      <c r="L73">
        <f>IF(AND(E73&gt;=3,E73&lt;=5),1,IF(AND(E73&gt;=6,E73&lt;=7),2,IF(AND(E73&gt;=8,E73&lt;=9),3,IF(EXACT(E73,"＜1"),1,IF(EXACT(E73,"&gt;5"),5)))))</f>
        <v>3</v>
      </c>
      <c r="M73" s="1">
        <f>IF(G73=1,2,IF(G73=2,3,IF(EXACT(G73,"＜1"),1,IF(EXACT(G73,"&gt;5"),5,IF(EXACT(G73,"1"),2,IF(EXACT(G73,"2"),3))))))</f>
        <v>3</v>
      </c>
      <c r="N73">
        <f>IF(D73 &gt; 90, D73/2,D73)</f>
        <v>58</v>
      </c>
      <c r="O73" s="2">
        <f>C73/100</f>
        <v>1.76</v>
      </c>
      <c r="P73" s="1">
        <f>ROUND(N73/O73/O73,3)</f>
        <v>18.724</v>
      </c>
    </row>
    <row r="74" spans="1:27" x14ac:dyDescent="0.15">
      <c r="A74" t="s">
        <v>399</v>
      </c>
      <c r="B74" t="s">
        <v>20</v>
      </c>
      <c r="C74" s="2">
        <v>160</v>
      </c>
      <c r="D74" s="2">
        <v>48</v>
      </c>
      <c r="E74">
        <v>8</v>
      </c>
      <c r="F74">
        <v>2</v>
      </c>
      <c r="G74" t="s">
        <v>9</v>
      </c>
      <c r="H74" t="s">
        <v>13</v>
      </c>
      <c r="I74" t="s">
        <v>17</v>
      </c>
      <c r="J74" t="s">
        <v>400</v>
      </c>
      <c r="K74">
        <f>IF(AND(F74&gt;=1,F74&lt;=3),2,IF(AND(F74&gt;3,F74&lt;=4),3,IF(AND(F74&gt;4,F74&lt;=5),4,IF(EXACT(F74,"＜1"),1,IF(EXACT(F74,"&gt;5"),5)))))</f>
        <v>2</v>
      </c>
      <c r="L74">
        <f>IF(AND(E74&gt;=3,E74&lt;=5),1,IF(AND(E74&gt;=6,E74&lt;=7),2,IF(AND(E74&gt;=8,E74&lt;=9),3,IF(EXACT(E74,"＜1"),1,IF(EXACT(E74,"&gt;5"),5)))))</f>
        <v>3</v>
      </c>
      <c r="M74" s="1">
        <f>IF(G74=1,2,IF(G74=2,3,IF(EXACT(G74,"＜1"),1,IF(EXACT(G74,"&gt;5"),5,IF(EXACT(G74,"1"),2,IF(EXACT(G74,"2"),3))))))</f>
        <v>2</v>
      </c>
      <c r="N74">
        <f>IF(D74 &gt; 90, D74/2,D74)</f>
        <v>48</v>
      </c>
      <c r="O74" s="2">
        <f>C74/100</f>
        <v>1.6</v>
      </c>
      <c r="P74" s="1">
        <f>ROUND(N74/O74/O74,3)</f>
        <v>18.75</v>
      </c>
    </row>
    <row r="75" spans="1:27" x14ac:dyDescent="0.15">
      <c r="A75" t="s">
        <v>253</v>
      </c>
      <c r="B75" t="s">
        <v>10</v>
      </c>
      <c r="C75" s="2">
        <v>168</v>
      </c>
      <c r="D75" s="2">
        <v>53</v>
      </c>
      <c r="E75">
        <v>7</v>
      </c>
      <c r="F75">
        <v>3</v>
      </c>
      <c r="G75" t="s">
        <v>9</v>
      </c>
      <c r="H75" t="s">
        <v>23</v>
      </c>
      <c r="I75" t="s">
        <v>13</v>
      </c>
      <c r="J75" t="s">
        <v>254</v>
      </c>
      <c r="K75">
        <f>IF(AND(F75&gt;=1,F75&lt;=3),2,IF(AND(F75&gt;3,F75&lt;=4),3,IF(AND(F75&gt;4,F75&lt;=5),4,IF(EXACT(F75,"＜1"),1,IF(EXACT(F75,"&gt;5"),5)))))</f>
        <v>2</v>
      </c>
      <c r="L75">
        <f>IF(AND(E75&gt;=3,E75&lt;=5),1,IF(AND(E75&gt;=6,E75&lt;=7),2,IF(AND(E75&gt;=8,E75&lt;=9),3,IF(EXACT(E75,"＜1"),1,IF(EXACT(E75,"&gt;5"),5)))))</f>
        <v>2</v>
      </c>
      <c r="M75" s="1">
        <f>IF(G75=1,2,IF(G75=2,3,IF(EXACT(G75,"＜1"),1,IF(EXACT(G75,"&gt;5"),5,IF(EXACT(G75,"1"),2,IF(EXACT(G75,"2"),3))))))</f>
        <v>2</v>
      </c>
      <c r="N75">
        <f>IF(D75 &gt; 90, D75/2,D75)</f>
        <v>53</v>
      </c>
      <c r="O75" s="2">
        <f>C75/100</f>
        <v>1.68</v>
      </c>
      <c r="P75" s="1">
        <f>ROUND(N75/O75/O75,3)</f>
        <v>18.777999999999999</v>
      </c>
    </row>
    <row r="76" spans="1:27" x14ac:dyDescent="0.15">
      <c r="A76" t="s">
        <v>161</v>
      </c>
      <c r="B76" t="s">
        <v>10</v>
      </c>
      <c r="C76" s="2">
        <v>166</v>
      </c>
      <c r="D76" s="2">
        <v>52</v>
      </c>
      <c r="E76">
        <v>7</v>
      </c>
      <c r="F76">
        <v>4</v>
      </c>
      <c r="G76" t="s">
        <v>15</v>
      </c>
      <c r="H76" t="s">
        <v>23</v>
      </c>
      <c r="I76" t="s">
        <v>29</v>
      </c>
      <c r="J76" t="s">
        <v>181</v>
      </c>
      <c r="K76">
        <f>IF(AND(F76&gt;=1,F76&lt;=3),2,IF(AND(F76&gt;3,F76&lt;=4),3,IF(AND(F76&gt;4,F76&lt;=5),4,IF(EXACT(F76,"＜1"),1,IF(EXACT(F76,"&gt;5"),5)))))</f>
        <v>3</v>
      </c>
      <c r="L76">
        <f>IF(AND(E76&gt;=3,E76&lt;=5),1,IF(AND(E76&gt;=6,E76&lt;=7),2,IF(AND(E76&gt;=8,E76&lt;=9),3,IF(EXACT(E76,"＜1"),1,IF(EXACT(E76,"&gt;5"),5)))))</f>
        <v>2</v>
      </c>
      <c r="M76" s="1">
        <f>IF(G76=1,2,IF(G76=2,3,IF(EXACT(G76,"＜1"),1,IF(EXACT(G76,"&gt;5"),5,IF(EXACT(G76,"1"),2,IF(EXACT(G76,"2"),3))))))</f>
        <v>1</v>
      </c>
      <c r="N76">
        <f>IF(D76 &gt; 90, D76/2,D76)</f>
        <v>52</v>
      </c>
      <c r="O76" s="2">
        <f>C76/100</f>
        <v>1.66</v>
      </c>
      <c r="P76" s="1">
        <f>ROUND(N76/O76/O76,3)</f>
        <v>18.870999999999999</v>
      </c>
    </row>
    <row r="77" spans="1:27" x14ac:dyDescent="0.15">
      <c r="A77" t="s">
        <v>116</v>
      </c>
      <c r="B77" t="s">
        <v>10</v>
      </c>
      <c r="C77" s="2">
        <v>169</v>
      </c>
      <c r="D77" s="2">
        <v>54</v>
      </c>
      <c r="E77">
        <v>8</v>
      </c>
      <c r="F77">
        <v>4</v>
      </c>
      <c r="G77" t="s">
        <v>15</v>
      </c>
      <c r="H77" t="s">
        <v>27</v>
      </c>
      <c r="I77" t="s">
        <v>29</v>
      </c>
      <c r="J77" t="s">
        <v>379</v>
      </c>
      <c r="K77">
        <f>IF(AND(F77&gt;=1,F77&lt;=3),2,IF(AND(F77&gt;3,F77&lt;=4),3,IF(AND(F77&gt;4,F77&lt;=5),4,IF(EXACT(F77,"＜1"),1,IF(EXACT(F77,"&gt;5"),5)))))</f>
        <v>3</v>
      </c>
      <c r="L77">
        <f>IF(AND(E77&gt;=3,E77&lt;=5),1,IF(AND(E77&gt;=6,E77&lt;=7),2,IF(AND(E77&gt;=8,E77&lt;=9),3,IF(EXACT(E77,"＜1"),1,IF(EXACT(E77,"&gt;5"),5)))))</f>
        <v>3</v>
      </c>
      <c r="M77" s="1">
        <f>IF(G77=1,2,IF(G77=2,3,IF(EXACT(G77,"＜1"),1,IF(EXACT(G77,"&gt;5"),5,IF(EXACT(G77,"1"),2,IF(EXACT(G77,"2"),3))))))</f>
        <v>1</v>
      </c>
      <c r="N77">
        <f>IF(D77 &gt; 90, D77/2,D77)</f>
        <v>54</v>
      </c>
      <c r="O77" s="2">
        <f>C77/100</f>
        <v>1.69</v>
      </c>
      <c r="P77" s="1">
        <f>ROUND(N77/O77/O77,3)</f>
        <v>18.907</v>
      </c>
    </row>
    <row r="78" spans="1:27" x14ac:dyDescent="0.15">
      <c r="A78" t="s">
        <v>94</v>
      </c>
      <c r="B78" t="s">
        <v>20</v>
      </c>
      <c r="C78" s="2">
        <v>175</v>
      </c>
      <c r="D78" s="2">
        <v>58</v>
      </c>
      <c r="E78">
        <v>7</v>
      </c>
      <c r="F78">
        <v>2</v>
      </c>
      <c r="G78" t="s">
        <v>19</v>
      </c>
      <c r="H78" t="s">
        <v>16</v>
      </c>
      <c r="I78" t="s">
        <v>16</v>
      </c>
      <c r="J78" t="s">
        <v>97</v>
      </c>
      <c r="K78">
        <f>IF(AND(F78&gt;=1,F78&lt;=3),2,IF(AND(F78&gt;3,F78&lt;=4),3,IF(AND(F78&gt;4,F78&lt;=5),4,IF(EXACT(F78,"＜1"),1,IF(EXACT(F78,"&gt;5"),5)))))</f>
        <v>2</v>
      </c>
      <c r="L78">
        <f>IF(AND(E78&gt;=3,E78&lt;=5),1,IF(AND(E78&gt;=6,E78&lt;=7),2,IF(AND(E78&gt;=8,E78&lt;=9),3,IF(EXACT(E78,"＜1"),1,IF(EXACT(E78,"&gt;5"),5)))))</f>
        <v>2</v>
      </c>
      <c r="M78" s="1">
        <f>IF(G78=1,2,IF(G78=2,3,IF(EXACT(G78,"＜1"),1,IF(EXACT(G78,"&gt;5"),5,IF(EXACT(G78,"1"),2,IF(EXACT(G78,"2"),3))))))</f>
        <v>3</v>
      </c>
      <c r="N78">
        <f>IF(D78 &gt; 90, D78/2,D78)</f>
        <v>58</v>
      </c>
      <c r="O78" s="2">
        <f>C78/100</f>
        <v>1.75</v>
      </c>
      <c r="P78" s="1">
        <f>ROUND(N78/O78/O78,3)</f>
        <v>18.939</v>
      </c>
    </row>
    <row r="79" spans="1:27" x14ac:dyDescent="0.15">
      <c r="A79" t="s">
        <v>389</v>
      </c>
      <c r="B79" t="s">
        <v>10</v>
      </c>
      <c r="C79" s="2">
        <v>175</v>
      </c>
      <c r="D79" s="2">
        <v>58</v>
      </c>
      <c r="E79">
        <v>5</v>
      </c>
      <c r="F79" t="s">
        <v>73</v>
      </c>
      <c r="G79" t="s">
        <v>9</v>
      </c>
      <c r="H79" t="s">
        <v>26</v>
      </c>
      <c r="I79" t="s">
        <v>17</v>
      </c>
      <c r="J79" t="s">
        <v>390</v>
      </c>
      <c r="K79">
        <f>IF(AND(F79&gt;=1,F79&lt;=3),2,IF(AND(F79&gt;3,F79&lt;=4),3,IF(AND(F79&gt;4,F79&lt;=5),4,IF(EXACT(F79,"＜1"),1,IF(EXACT(F79,"&gt;5"),5)))))</f>
        <v>5</v>
      </c>
      <c r="L79">
        <f>IF(AND(E79&gt;=3,E79&lt;=5),1,IF(AND(E79&gt;=6,E79&lt;=7),2,IF(AND(E79&gt;=8,E79&lt;=9),3,IF(EXACT(E79,"＜1"),1,IF(EXACT(E79,"&gt;5"),5)))))</f>
        <v>1</v>
      </c>
      <c r="M79" s="1">
        <f>IF(G79=1,2,IF(G79=2,3,IF(EXACT(G79,"＜1"),1,IF(EXACT(G79,"&gt;5"),5,IF(EXACT(G79,"1"),2,IF(EXACT(G79,"2"),3))))))</f>
        <v>2</v>
      </c>
      <c r="N79">
        <f>IF(D79 &gt; 90, D79/2,D79)</f>
        <v>58</v>
      </c>
      <c r="O79" s="2">
        <f>C79/100</f>
        <v>1.75</v>
      </c>
      <c r="P79" s="1">
        <f>ROUND(N79/O79/O79,3)</f>
        <v>18.939</v>
      </c>
    </row>
    <row r="80" spans="1:27" x14ac:dyDescent="0.15">
      <c r="A80" t="s">
        <v>201</v>
      </c>
      <c r="B80" t="s">
        <v>10</v>
      </c>
      <c r="C80" s="2">
        <v>170</v>
      </c>
      <c r="D80" s="2">
        <v>55</v>
      </c>
      <c r="E80">
        <v>7</v>
      </c>
      <c r="F80">
        <v>2</v>
      </c>
      <c r="G80" t="s">
        <v>9</v>
      </c>
      <c r="H80" t="s">
        <v>23</v>
      </c>
      <c r="I80" t="s">
        <v>23</v>
      </c>
      <c r="J80" t="s">
        <v>433</v>
      </c>
      <c r="K80">
        <f>IF(AND(F80&gt;=1,F80&lt;=3),2,IF(AND(F80&gt;3,F80&lt;=4),3,IF(AND(F80&gt;4,F80&lt;=5),4,IF(EXACT(F80,"＜1"),1,IF(EXACT(F80,"&gt;5"),5)))))</f>
        <v>2</v>
      </c>
      <c r="L80">
        <f>IF(AND(E80&gt;=3,E80&lt;=5),1,IF(AND(E80&gt;=6,E80&lt;=7),2,IF(AND(E80&gt;=8,E80&lt;=9),3,IF(EXACT(E80,"＜1"),1,IF(EXACT(E80,"&gt;5"),5)))))</f>
        <v>2</v>
      </c>
      <c r="M80" s="1">
        <f>IF(G80=1,2,IF(G80=2,3,IF(EXACT(G80,"＜1"),1,IF(EXACT(G80,"&gt;5"),5,IF(EXACT(G80,"1"),2,IF(EXACT(G80,"2"),3))))))</f>
        <v>2</v>
      </c>
      <c r="N80">
        <f>IF(D80 &gt; 90, D80/2,D80)</f>
        <v>55</v>
      </c>
      <c r="O80" s="2">
        <f>C80/100</f>
        <v>1.7</v>
      </c>
      <c r="P80" s="1">
        <f>ROUND(N80/O80/O80,3)</f>
        <v>19.030999999999999</v>
      </c>
    </row>
    <row r="81" spans="1:27" x14ac:dyDescent="0.15">
      <c r="A81" t="s">
        <v>260</v>
      </c>
      <c r="B81" t="s">
        <v>10</v>
      </c>
      <c r="C81" s="2">
        <v>165</v>
      </c>
      <c r="D81" s="2">
        <v>52</v>
      </c>
      <c r="E81">
        <v>7</v>
      </c>
      <c r="F81">
        <v>3</v>
      </c>
      <c r="G81" t="s">
        <v>9</v>
      </c>
      <c r="H81" t="s">
        <v>13</v>
      </c>
      <c r="I81" t="s">
        <v>29</v>
      </c>
      <c r="J81" t="s">
        <v>261</v>
      </c>
      <c r="K81">
        <f>IF(AND(F81&gt;=1,F81&lt;=3),2,IF(AND(F81&gt;3,F81&lt;=4),3,IF(AND(F81&gt;4,F81&lt;=5),4,IF(EXACT(F81,"＜1"),1,IF(EXACT(F81,"&gt;5"),5)))))</f>
        <v>2</v>
      </c>
      <c r="L81">
        <f>IF(AND(E81&gt;=3,E81&lt;=5),1,IF(AND(E81&gt;=6,E81&lt;=7),2,IF(AND(E81&gt;=8,E81&lt;=9),3,IF(EXACT(E81,"＜1"),1,IF(EXACT(E81,"&gt;5"),5)))))</f>
        <v>2</v>
      </c>
      <c r="M81" s="1">
        <f>IF(G81=1,2,IF(G81=2,3,IF(EXACT(G81,"＜1"),1,IF(EXACT(G81,"&gt;5"),5,IF(EXACT(G81,"1"),2,IF(EXACT(G81,"2"),3))))))</f>
        <v>2</v>
      </c>
      <c r="N81">
        <f>IF(D81 &gt; 90, D81/2,D81)</f>
        <v>52</v>
      </c>
      <c r="O81" s="2">
        <f>C81/100</f>
        <v>1.65</v>
      </c>
      <c r="P81" s="1">
        <f>ROUND(N81/O81/O81,3)</f>
        <v>19.100000000000001</v>
      </c>
    </row>
    <row r="82" spans="1:27" x14ac:dyDescent="0.15">
      <c r="A82" t="s">
        <v>113</v>
      </c>
      <c r="B82" t="s">
        <v>10</v>
      </c>
      <c r="C82" s="2">
        <v>163</v>
      </c>
      <c r="D82" s="2">
        <v>51</v>
      </c>
      <c r="E82">
        <v>6</v>
      </c>
      <c r="F82">
        <v>2</v>
      </c>
      <c r="G82" t="s">
        <v>9</v>
      </c>
      <c r="H82" t="s">
        <v>13</v>
      </c>
      <c r="I82" t="s">
        <v>26</v>
      </c>
      <c r="J82" t="s">
        <v>374</v>
      </c>
      <c r="K82">
        <f>IF(AND(F82&gt;=1,F82&lt;=3),2,IF(AND(F82&gt;3,F82&lt;=4),3,IF(AND(F82&gt;4,F82&lt;=5),4,IF(EXACT(F82,"＜1"),1,IF(EXACT(F82,"&gt;5"),5)))))</f>
        <v>2</v>
      </c>
      <c r="L82">
        <f>IF(AND(E82&gt;=3,E82&lt;=5),1,IF(AND(E82&gt;=6,E82&lt;=7),2,IF(AND(E82&gt;=8,E82&lt;=9),3,IF(EXACT(E82,"＜1"),1,IF(EXACT(E82,"&gt;5"),5)))))</f>
        <v>2</v>
      </c>
      <c r="M82" s="1">
        <f>IF(G82=1,2,IF(G82=2,3,IF(EXACT(G82,"＜1"),1,IF(EXACT(G82,"&gt;5"),5,IF(EXACT(G82,"1"),2,IF(EXACT(G82,"2"),3))))))</f>
        <v>2</v>
      </c>
      <c r="N82">
        <f>IF(D82 &gt; 90, D82/2,D82)</f>
        <v>51</v>
      </c>
      <c r="O82" s="2">
        <f>C82/100</f>
        <v>1.63</v>
      </c>
      <c r="P82" s="1">
        <f>ROUND(N82/O82/O82,3)</f>
        <v>19.195</v>
      </c>
    </row>
    <row r="83" spans="1:27" x14ac:dyDescent="0.15">
      <c r="A83" t="s">
        <v>415</v>
      </c>
      <c r="B83" t="s">
        <v>10</v>
      </c>
      <c r="C83" s="2">
        <v>163</v>
      </c>
      <c r="D83" s="2">
        <v>51</v>
      </c>
      <c r="E83">
        <v>8</v>
      </c>
      <c r="F83">
        <v>2</v>
      </c>
      <c r="G83" t="s">
        <v>15</v>
      </c>
      <c r="H83" t="s">
        <v>23</v>
      </c>
      <c r="I83" t="s">
        <v>23</v>
      </c>
      <c r="J83" t="s">
        <v>416</v>
      </c>
      <c r="K83">
        <f>IF(AND(F83&gt;=1,F83&lt;=3),2,IF(AND(F83&gt;3,F83&lt;=4),3,IF(AND(F83&gt;4,F83&lt;=5),4,IF(EXACT(F83,"＜1"),1,IF(EXACT(F83,"&gt;5"),5)))))</f>
        <v>2</v>
      </c>
      <c r="L83">
        <f>IF(AND(E83&gt;=3,E83&lt;=5),1,IF(AND(E83&gt;=6,E83&lt;=7),2,IF(AND(E83&gt;=8,E83&lt;=9),3,IF(EXACT(E83,"＜1"),1,IF(EXACT(E83,"&gt;5"),5)))))</f>
        <v>3</v>
      </c>
      <c r="M83" s="1">
        <f>IF(G83=1,2,IF(G83=2,3,IF(EXACT(G83,"＜1"),1,IF(EXACT(G83,"&gt;5"),5,IF(EXACT(G83,"1"),2,IF(EXACT(G83,"2"),3))))))</f>
        <v>1</v>
      </c>
      <c r="N83">
        <f>IF(D83 &gt; 90, D83/2,D83)</f>
        <v>51</v>
      </c>
      <c r="O83" s="2">
        <f>C83/100</f>
        <v>1.63</v>
      </c>
      <c r="P83" s="1">
        <f>ROUND(N83/O83/O83,3)</f>
        <v>19.195</v>
      </c>
    </row>
    <row r="84" spans="1:27" x14ac:dyDescent="0.15">
      <c r="A84" t="s">
        <v>224</v>
      </c>
      <c r="B84" t="s">
        <v>20</v>
      </c>
      <c r="C84" s="2">
        <v>184</v>
      </c>
      <c r="D84" s="2">
        <v>65</v>
      </c>
      <c r="E84">
        <v>7</v>
      </c>
      <c r="F84">
        <v>3</v>
      </c>
      <c r="G84" t="s">
        <v>9</v>
      </c>
      <c r="H84" t="s">
        <v>27</v>
      </c>
      <c r="I84" t="s">
        <v>14</v>
      </c>
      <c r="J84" t="s">
        <v>225</v>
      </c>
      <c r="K84">
        <f>IF(AND(F84&gt;=1,F84&lt;=3),2,IF(AND(F84&gt;3,F84&lt;=4),3,IF(AND(F84&gt;4,F84&lt;=5),4,IF(EXACT(F84,"＜1"),1,IF(EXACT(F84,"&gt;5"),5)))))</f>
        <v>2</v>
      </c>
      <c r="L84">
        <f>IF(AND(E84&gt;=3,E84&lt;=5),1,IF(AND(E84&gt;=6,E84&lt;=7),2,IF(AND(E84&gt;=8,E84&lt;=9),3,IF(EXACT(E84,"＜1"),1,IF(EXACT(E84,"&gt;5"),5)))))</f>
        <v>2</v>
      </c>
      <c r="M84" s="1">
        <f>IF(G84=1,2,IF(G84=2,3,IF(EXACT(G84,"＜1"),1,IF(EXACT(G84,"&gt;5"),5,IF(EXACT(G84,"1"),2,IF(EXACT(G84,"2"),3))))))</f>
        <v>2</v>
      </c>
      <c r="N84">
        <f>IF(D84 &gt; 90, D84/2,D84)</f>
        <v>65</v>
      </c>
      <c r="O84" s="2">
        <f>C84/100</f>
        <v>1.84</v>
      </c>
      <c r="P84" s="1">
        <f>ROUND(N84/O84/O84,3)</f>
        <v>19.199000000000002</v>
      </c>
    </row>
    <row r="85" spans="1:27" x14ac:dyDescent="0.15">
      <c r="A85" t="s">
        <v>61</v>
      </c>
      <c r="B85" t="s">
        <v>10</v>
      </c>
      <c r="C85" s="2">
        <v>166</v>
      </c>
      <c r="D85" s="2">
        <v>53</v>
      </c>
      <c r="E85">
        <v>6</v>
      </c>
      <c r="F85">
        <v>4</v>
      </c>
      <c r="G85" t="s">
        <v>9</v>
      </c>
      <c r="H85" t="s">
        <v>23</v>
      </c>
      <c r="I85" t="s">
        <v>13</v>
      </c>
      <c r="J85" t="s">
        <v>63</v>
      </c>
      <c r="K85">
        <f>IF(AND(F85&gt;=1,F85&lt;=3),2,IF(AND(F85&gt;3,F85&lt;=4),3,IF(AND(F85&gt;4,F85&lt;=5),4,IF(EXACT(F85,"＜1"),1,IF(EXACT(F85,"&gt;5"),5)))))</f>
        <v>3</v>
      </c>
      <c r="L85">
        <f>IF(AND(E85&gt;=3,E85&lt;=5),1,IF(AND(E85&gt;=6,E85&lt;=7),2,IF(AND(E85&gt;=8,E85&lt;=9),3,IF(EXACT(E85,"＜1"),1,IF(EXACT(E85,"&gt;5"),5)))))</f>
        <v>2</v>
      </c>
      <c r="M85" s="1">
        <f>IF(G85=1,2,IF(G85=2,3,IF(EXACT(G85,"＜1"),1,IF(EXACT(G85,"&gt;5"),5,IF(EXACT(G85,"1"),2,IF(EXACT(G85,"2"),3))))))</f>
        <v>2</v>
      </c>
      <c r="N85">
        <f>IF(D85 &gt; 90, D85/2,D85)</f>
        <v>53</v>
      </c>
      <c r="O85" s="2">
        <f>C85/100</f>
        <v>1.66</v>
      </c>
      <c r="P85" s="1">
        <f>ROUND(N85/O85/O85,3)</f>
        <v>19.234000000000002</v>
      </c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15">
      <c r="A86" t="s">
        <v>33</v>
      </c>
      <c r="B86" t="s">
        <v>20</v>
      </c>
      <c r="C86" s="2">
        <v>175</v>
      </c>
      <c r="D86" s="2">
        <v>59</v>
      </c>
      <c r="E86">
        <v>8</v>
      </c>
      <c r="F86">
        <v>2</v>
      </c>
      <c r="G86" t="s">
        <v>9</v>
      </c>
      <c r="H86" t="s">
        <v>29</v>
      </c>
      <c r="I86" t="s">
        <v>23</v>
      </c>
      <c r="J86" t="s">
        <v>259</v>
      </c>
      <c r="K86">
        <f>IF(AND(F86&gt;=1,F86&lt;=3),2,IF(AND(F86&gt;3,F86&lt;=4),3,IF(AND(F86&gt;4,F86&lt;=5),4,IF(EXACT(F86,"＜1"),1,IF(EXACT(F86,"&gt;5"),5)))))</f>
        <v>2</v>
      </c>
      <c r="L86">
        <f>IF(AND(E86&gt;=3,E86&lt;=5),1,IF(AND(E86&gt;=6,E86&lt;=7),2,IF(AND(E86&gt;=8,E86&lt;=9),3,IF(EXACT(E86,"＜1"),1,IF(EXACT(E86,"&gt;5"),5)))))</f>
        <v>3</v>
      </c>
      <c r="M86" s="1">
        <f>IF(G86=1,2,IF(G86=2,3,IF(EXACT(G86,"＜1"),1,IF(EXACT(G86,"&gt;5"),5,IF(EXACT(G86,"1"),2,IF(EXACT(G86,"2"),3))))))</f>
        <v>2</v>
      </c>
      <c r="N86">
        <f>IF(D86 &gt; 90, D86/2,D86)</f>
        <v>59</v>
      </c>
      <c r="O86" s="2">
        <f>C86/100</f>
        <v>1.75</v>
      </c>
      <c r="P86" s="1">
        <f>ROUND(N86/O86/O86,3)</f>
        <v>19.265000000000001</v>
      </c>
    </row>
    <row r="87" spans="1:27" x14ac:dyDescent="0.15">
      <c r="A87" t="s">
        <v>13</v>
      </c>
      <c r="B87" t="s">
        <v>10</v>
      </c>
      <c r="C87" s="2">
        <v>165</v>
      </c>
      <c r="D87" s="2">
        <v>105</v>
      </c>
      <c r="E87">
        <v>4</v>
      </c>
      <c r="F87">
        <v>5</v>
      </c>
      <c r="G87" t="s">
        <v>9</v>
      </c>
      <c r="H87" t="s">
        <v>23</v>
      </c>
      <c r="I87" t="s">
        <v>17</v>
      </c>
      <c r="J87" t="s">
        <v>34</v>
      </c>
      <c r="K87">
        <f>IF(AND(F87&gt;=1,F87&lt;=3),2,IF(AND(F87&gt;3,F87&lt;=4),3,IF(AND(F87&gt;4,F87&lt;=5),4,IF(EXACT(F87,"＜1"),1,IF(EXACT(F87,"&gt;5"),5)))))</f>
        <v>4</v>
      </c>
      <c r="L87">
        <f>IF(AND(E87&gt;=3,E87&lt;=5),1,IF(AND(E87&gt;=6,E87&lt;=7),2,IF(AND(E87&gt;=8,E87&lt;=9),3,IF(EXACT(E87,"＜1"),1,IF(EXACT(E87,"&gt;5"),5)))))</f>
        <v>1</v>
      </c>
      <c r="M87" s="1">
        <f>IF(G87=1,2,IF(G87=2,3,IF(EXACT(G87,"＜1"),1,IF(EXACT(G87,"&gt;5"),5,IF(EXACT(G87,"1"),2,IF(EXACT(G87,"2"),3))))))</f>
        <v>2</v>
      </c>
      <c r="N87">
        <f>IF(D87 &gt; 90, D87/2,D87)</f>
        <v>52.5</v>
      </c>
      <c r="O87" s="2">
        <f>C87/100</f>
        <v>1.65</v>
      </c>
      <c r="P87" s="1">
        <f>ROUND(N87/O87/O87,3)</f>
        <v>19.283999999999999</v>
      </c>
      <c r="S87" s="4"/>
      <c r="T87" s="3"/>
    </row>
    <row r="88" spans="1:27" x14ac:dyDescent="0.15">
      <c r="A88" t="s">
        <v>273</v>
      </c>
      <c r="B88" t="s">
        <v>10</v>
      </c>
      <c r="C88" s="2">
        <v>164</v>
      </c>
      <c r="D88" s="2">
        <v>104</v>
      </c>
      <c r="E88">
        <v>8</v>
      </c>
      <c r="F88">
        <v>3</v>
      </c>
      <c r="G88" t="s">
        <v>9</v>
      </c>
      <c r="H88" t="s">
        <v>29</v>
      </c>
      <c r="I88" t="s">
        <v>16</v>
      </c>
      <c r="J88" t="s">
        <v>274</v>
      </c>
      <c r="K88">
        <f>IF(AND(F88&gt;=1,F88&lt;=3),2,IF(AND(F88&gt;3,F88&lt;=4),3,IF(AND(F88&gt;4,F88&lt;=5),4,IF(EXACT(F88,"＜1"),1,IF(EXACT(F88,"&gt;5"),5)))))</f>
        <v>2</v>
      </c>
      <c r="L88">
        <f>IF(AND(E88&gt;=3,E88&lt;=5),1,IF(AND(E88&gt;=6,E88&lt;=7),2,IF(AND(E88&gt;=8,E88&lt;=9),3,IF(EXACT(E88,"＜1"),1,IF(EXACT(E88,"&gt;5"),5)))))</f>
        <v>3</v>
      </c>
      <c r="M88" s="1">
        <f>IF(G88=1,2,IF(G88=2,3,IF(EXACT(G88,"＜1"),1,IF(EXACT(G88,"&gt;5"),5,IF(EXACT(G88,"1"),2,IF(EXACT(G88,"2"),3))))))</f>
        <v>2</v>
      </c>
      <c r="N88">
        <f>IF(D88 &gt; 90, D88/2,D88)</f>
        <v>52</v>
      </c>
      <c r="O88" s="2">
        <f>C88/100</f>
        <v>1.64</v>
      </c>
      <c r="P88" s="1">
        <f>ROUND(N88/O88/O88,3)</f>
        <v>19.334</v>
      </c>
    </row>
    <row r="89" spans="1:27" x14ac:dyDescent="0.15">
      <c r="A89" t="s">
        <v>280</v>
      </c>
      <c r="B89" t="s">
        <v>10</v>
      </c>
      <c r="C89" s="2">
        <v>164</v>
      </c>
      <c r="D89" s="2">
        <v>52</v>
      </c>
      <c r="E89">
        <v>7</v>
      </c>
      <c r="F89">
        <v>4</v>
      </c>
      <c r="G89" t="s">
        <v>15</v>
      </c>
      <c r="H89" t="s">
        <v>16</v>
      </c>
      <c r="I89" t="s">
        <v>16</v>
      </c>
      <c r="J89" t="s">
        <v>281</v>
      </c>
      <c r="K89">
        <f>IF(AND(F89&gt;=1,F89&lt;=3),2,IF(AND(F89&gt;3,F89&lt;=4),3,IF(AND(F89&gt;4,F89&lt;=5),4,IF(EXACT(F89,"＜1"),1,IF(EXACT(F89,"&gt;5"),5)))))</f>
        <v>3</v>
      </c>
      <c r="L89">
        <f>IF(AND(E89&gt;=3,E89&lt;=5),1,IF(AND(E89&gt;=6,E89&lt;=7),2,IF(AND(E89&gt;=8,E89&lt;=9),3,IF(EXACT(E89,"＜1"),1,IF(EXACT(E89,"&gt;5"),5)))))</f>
        <v>2</v>
      </c>
      <c r="M89" s="1">
        <f>IF(G89=1,2,IF(G89=2,3,IF(EXACT(G89,"＜1"),1,IF(EXACT(G89,"&gt;5"),5,IF(EXACT(G89,"1"),2,IF(EXACT(G89,"2"),3))))))</f>
        <v>1</v>
      </c>
      <c r="N89">
        <f>IF(D89 &gt; 90, D89/2,D89)</f>
        <v>52</v>
      </c>
      <c r="O89" s="2">
        <f>C89/100</f>
        <v>1.64</v>
      </c>
      <c r="P89" s="1">
        <f>ROUND(N89/O89/O89,3)</f>
        <v>19.334</v>
      </c>
    </row>
    <row r="90" spans="1:27" x14ac:dyDescent="0.15">
      <c r="A90" t="s">
        <v>44</v>
      </c>
      <c r="B90" t="s">
        <v>10</v>
      </c>
      <c r="C90" s="2">
        <v>163</v>
      </c>
      <c r="D90" s="2">
        <v>103</v>
      </c>
      <c r="E90">
        <v>7</v>
      </c>
      <c r="F90">
        <v>4</v>
      </c>
      <c r="G90" t="s">
        <v>9</v>
      </c>
      <c r="H90" t="s">
        <v>23</v>
      </c>
      <c r="I90" t="s">
        <v>13</v>
      </c>
      <c r="J90" t="s">
        <v>47</v>
      </c>
      <c r="K90">
        <f>IF(AND(F90&gt;=1,F90&lt;=3),2,IF(AND(F90&gt;3,F90&lt;=4),3,IF(AND(F90&gt;4,F90&lt;=5),4,IF(EXACT(F90,"＜1"),1,IF(EXACT(F90,"&gt;5"),5)))))</f>
        <v>3</v>
      </c>
      <c r="L90">
        <f>IF(AND(E90&gt;=3,E90&lt;=5),1,IF(AND(E90&gt;=6,E90&lt;=7),2,IF(AND(E90&gt;=8,E90&lt;=9),3,IF(EXACT(E90,"＜1"),1,IF(EXACT(E90,"&gt;5"),5)))))</f>
        <v>2</v>
      </c>
      <c r="M90" s="1">
        <f>IF(G90=1,2,IF(G90=2,3,IF(EXACT(G90,"＜1"),1,IF(EXACT(G90,"&gt;5"),5,IF(EXACT(G90,"1"),2,IF(EXACT(G90,"2"),3))))))</f>
        <v>2</v>
      </c>
      <c r="N90">
        <f>IF(D90 &gt; 90, D90/2,D90)</f>
        <v>51.5</v>
      </c>
      <c r="O90" s="2">
        <f>C90/100</f>
        <v>1.63</v>
      </c>
      <c r="P90" s="1">
        <f>ROUND(N90/O90/O90,3)</f>
        <v>19.382999999999999</v>
      </c>
      <c r="S90" s="9"/>
      <c r="T90" s="9"/>
      <c r="U90" s="9"/>
      <c r="V90" s="9"/>
      <c r="W90" s="9"/>
      <c r="X90" s="9"/>
    </row>
    <row r="91" spans="1:27" x14ac:dyDescent="0.15">
      <c r="A91" t="s">
        <v>21</v>
      </c>
      <c r="B91" t="s">
        <v>20</v>
      </c>
      <c r="C91" s="2">
        <v>183</v>
      </c>
      <c r="D91" s="2">
        <v>65</v>
      </c>
      <c r="E91">
        <v>8</v>
      </c>
      <c r="F91">
        <v>1</v>
      </c>
      <c r="G91" t="s">
        <v>9</v>
      </c>
      <c r="H91" t="s">
        <v>29</v>
      </c>
      <c r="I91" t="s">
        <v>17</v>
      </c>
      <c r="J91" t="s">
        <v>381</v>
      </c>
      <c r="K91">
        <f>IF(AND(F91&gt;=1,F91&lt;=3),2,IF(AND(F91&gt;3,F91&lt;=4),3,IF(AND(F91&gt;4,F91&lt;=5),4,IF(EXACT(F91,"＜1"),1,IF(EXACT(F91,"&gt;5"),5)))))</f>
        <v>2</v>
      </c>
      <c r="L91">
        <f>IF(AND(E91&gt;=3,E91&lt;=5),1,IF(AND(E91&gt;=6,E91&lt;=7),2,IF(AND(E91&gt;=8,E91&lt;=9),3,IF(EXACT(E91,"＜1"),1,IF(EXACT(E91,"&gt;5"),5)))))</f>
        <v>3</v>
      </c>
      <c r="M91" s="1">
        <f>IF(G91=1,2,IF(G91=2,3,IF(EXACT(G91,"＜1"),1,IF(EXACT(G91,"&gt;5"),5,IF(EXACT(G91,"1"),2,IF(EXACT(G91,"2"),3))))))</f>
        <v>2</v>
      </c>
      <c r="N91">
        <f>IF(D91 &gt; 90, D91/2,D91)</f>
        <v>65</v>
      </c>
      <c r="O91" s="2">
        <f>C91/100</f>
        <v>1.83</v>
      </c>
      <c r="P91" s="1">
        <f>ROUND(N91/O91/O91,3)</f>
        <v>19.408999999999999</v>
      </c>
    </row>
    <row r="92" spans="1:27" x14ac:dyDescent="0.15">
      <c r="A92" t="s">
        <v>303</v>
      </c>
      <c r="B92" t="s">
        <v>10</v>
      </c>
      <c r="C92" s="2">
        <v>168</v>
      </c>
      <c r="D92" s="2">
        <v>55</v>
      </c>
      <c r="E92">
        <v>7</v>
      </c>
      <c r="F92">
        <v>5</v>
      </c>
      <c r="G92" t="s">
        <v>19</v>
      </c>
      <c r="H92" t="s">
        <v>16</v>
      </c>
      <c r="I92" t="s">
        <v>16</v>
      </c>
      <c r="J92" t="s">
        <v>304</v>
      </c>
      <c r="K92">
        <f>IF(AND(F92&gt;=1,F92&lt;=3),2,IF(AND(F92&gt;3,F92&lt;=4),3,IF(AND(F92&gt;4,F92&lt;=5),4,IF(EXACT(F92,"＜1"),1,IF(EXACT(F92,"&gt;5"),5)))))</f>
        <v>4</v>
      </c>
      <c r="L92">
        <f>IF(AND(E92&gt;=3,E92&lt;=5),1,IF(AND(E92&gt;=6,E92&lt;=7),2,IF(AND(E92&gt;=8,E92&lt;=9),3,IF(EXACT(E92,"＜1"),1,IF(EXACT(E92,"&gt;5"),5)))))</f>
        <v>2</v>
      </c>
      <c r="M92" s="1">
        <f>IF(G92=1,2,IF(G92=2,3,IF(EXACT(G92,"＜1"),1,IF(EXACT(G92,"&gt;5"),5,IF(EXACT(G92,"1"),2,IF(EXACT(G92,"2"),3))))))</f>
        <v>3</v>
      </c>
      <c r="N92">
        <f>IF(D92 &gt; 90, D92/2,D92)</f>
        <v>55</v>
      </c>
      <c r="O92" s="2">
        <f>C92/100</f>
        <v>1.68</v>
      </c>
      <c r="P92" s="1">
        <f>ROUND(N92/O92/O92,3)</f>
        <v>19.486999999999998</v>
      </c>
    </row>
    <row r="93" spans="1:27" x14ac:dyDescent="0.15">
      <c r="A93" t="s">
        <v>306</v>
      </c>
      <c r="B93" t="s">
        <v>10</v>
      </c>
      <c r="C93" s="2">
        <v>168</v>
      </c>
      <c r="D93" s="2">
        <v>55</v>
      </c>
      <c r="E93">
        <v>7</v>
      </c>
      <c r="F93">
        <v>2</v>
      </c>
      <c r="G93" t="s">
        <v>15</v>
      </c>
      <c r="H93" t="s">
        <v>29</v>
      </c>
      <c r="I93" t="s">
        <v>29</v>
      </c>
      <c r="J93" t="s">
        <v>307</v>
      </c>
      <c r="K93">
        <f>IF(AND(F93&gt;=1,F93&lt;=3),2,IF(AND(F93&gt;3,F93&lt;=4),3,IF(AND(F93&gt;4,F93&lt;=5),4,IF(EXACT(F93,"＜1"),1,IF(EXACT(F93,"&gt;5"),5)))))</f>
        <v>2</v>
      </c>
      <c r="L93">
        <f>IF(AND(E93&gt;=3,E93&lt;=5),1,IF(AND(E93&gt;=6,E93&lt;=7),2,IF(AND(E93&gt;=8,E93&lt;=9),3,IF(EXACT(E93,"＜1"),1,IF(EXACT(E93,"&gt;5"),5)))))</f>
        <v>2</v>
      </c>
      <c r="M93" s="1">
        <f>IF(G93=1,2,IF(G93=2,3,IF(EXACT(G93,"＜1"),1,IF(EXACT(G93,"&gt;5"),5,IF(EXACT(G93,"1"),2,IF(EXACT(G93,"2"),3))))))</f>
        <v>1</v>
      </c>
      <c r="N93">
        <f>IF(D93 &gt; 90, D93/2,D93)</f>
        <v>55</v>
      </c>
      <c r="O93" s="2">
        <f>C93/100</f>
        <v>1.68</v>
      </c>
      <c r="P93" s="1">
        <f>ROUND(N93/O93/O93,3)</f>
        <v>19.486999999999998</v>
      </c>
    </row>
    <row r="94" spans="1:27" x14ac:dyDescent="0.15">
      <c r="A94" t="s">
        <v>51</v>
      </c>
      <c r="B94" t="s">
        <v>20</v>
      </c>
      <c r="C94" s="2">
        <v>184</v>
      </c>
      <c r="D94" s="2">
        <v>66</v>
      </c>
      <c r="E94">
        <v>7</v>
      </c>
      <c r="F94">
        <v>3</v>
      </c>
      <c r="G94" t="s">
        <v>9</v>
      </c>
      <c r="H94" t="s">
        <v>29</v>
      </c>
      <c r="I94" t="s">
        <v>23</v>
      </c>
      <c r="J94" t="s">
        <v>53</v>
      </c>
      <c r="K94">
        <f>IF(AND(F94&gt;=1,F94&lt;=3),2,IF(AND(F94&gt;3,F94&lt;=4),3,IF(AND(F94&gt;4,F94&lt;=5),4,IF(EXACT(F94,"＜1"),1,IF(EXACT(F94,"&gt;5"),5)))))</f>
        <v>2</v>
      </c>
      <c r="L94">
        <f>IF(AND(E94&gt;=3,E94&lt;=5),1,IF(AND(E94&gt;=6,E94&lt;=7),2,IF(AND(E94&gt;=8,E94&lt;=9),3,IF(EXACT(E94,"＜1"),1,IF(EXACT(E94,"&gt;5"),5)))))</f>
        <v>2</v>
      </c>
      <c r="M94" s="1">
        <f>IF(G94=1,2,IF(G94=2,3,IF(EXACT(G94,"＜1"),1,IF(EXACT(G94,"&gt;5"),5,IF(EXACT(G94,"1"),2,IF(EXACT(G94,"2"),3))))))</f>
        <v>2</v>
      </c>
      <c r="N94">
        <f>IF(D94 &gt; 90, D94/2,D94)</f>
        <v>66</v>
      </c>
      <c r="O94" s="2">
        <f>C94/100</f>
        <v>1.84</v>
      </c>
      <c r="P94" s="1">
        <f>ROUND(N94/O94/O94,3)</f>
        <v>19.494</v>
      </c>
      <c r="S94" s="4"/>
      <c r="T94" s="3"/>
      <c r="U94" s="3"/>
      <c r="V94" s="3"/>
      <c r="W94" s="3"/>
      <c r="X94" s="3"/>
    </row>
    <row r="95" spans="1:27" x14ac:dyDescent="0.15">
      <c r="A95" t="s">
        <v>423</v>
      </c>
      <c r="B95" t="s">
        <v>10</v>
      </c>
      <c r="C95" s="2">
        <v>160</v>
      </c>
      <c r="D95" s="2">
        <v>50</v>
      </c>
      <c r="E95">
        <v>8</v>
      </c>
      <c r="F95">
        <v>2</v>
      </c>
      <c r="G95" t="s">
        <v>15</v>
      </c>
      <c r="H95" t="s">
        <v>16</v>
      </c>
      <c r="I95" t="s">
        <v>13</v>
      </c>
      <c r="J95" t="s">
        <v>424</v>
      </c>
      <c r="K95">
        <f>IF(AND(F95&gt;=1,F95&lt;=3),2,IF(AND(F95&gt;3,F95&lt;=4),3,IF(AND(F95&gt;4,F95&lt;=5),4,IF(EXACT(F95,"＜1"),1,IF(EXACT(F95,"&gt;5"),5)))))</f>
        <v>2</v>
      </c>
      <c r="L95">
        <f>IF(AND(E95&gt;=3,E95&lt;=5),1,IF(AND(E95&gt;=6,E95&lt;=7),2,IF(AND(E95&gt;=8,E95&lt;=9),3,IF(EXACT(E95,"＜1"),1,IF(EXACT(E95,"&gt;5"),5)))))</f>
        <v>3</v>
      </c>
      <c r="M95" s="1">
        <f>IF(G95=1,2,IF(G95=2,3,IF(EXACT(G95,"＜1"),1,IF(EXACT(G95,"&gt;5"),5,IF(EXACT(G95,"1"),2,IF(EXACT(G95,"2"),3))))))</f>
        <v>1</v>
      </c>
      <c r="N95">
        <f>IF(D95 &gt; 90, D95/2,D95)</f>
        <v>50</v>
      </c>
      <c r="O95" s="2">
        <f>C95/100</f>
        <v>1.6</v>
      </c>
      <c r="P95" s="1">
        <f>ROUND(N95/O95/O95,3)</f>
        <v>19.530999999999999</v>
      </c>
    </row>
    <row r="96" spans="1:27" x14ac:dyDescent="0.15">
      <c r="A96" t="s">
        <v>226</v>
      </c>
      <c r="B96" t="s">
        <v>10</v>
      </c>
      <c r="C96" s="2">
        <v>163</v>
      </c>
      <c r="D96" s="2">
        <v>52</v>
      </c>
      <c r="E96">
        <v>7</v>
      </c>
      <c r="F96">
        <v>3</v>
      </c>
      <c r="G96" t="s">
        <v>15</v>
      </c>
      <c r="H96" t="s">
        <v>29</v>
      </c>
      <c r="I96" t="s">
        <v>16</v>
      </c>
      <c r="J96" t="s">
        <v>227</v>
      </c>
      <c r="K96">
        <f>IF(AND(F96&gt;=1,F96&lt;=3),2,IF(AND(F96&gt;3,F96&lt;=4),3,IF(AND(F96&gt;4,F96&lt;=5),4,IF(EXACT(F96,"＜1"),1,IF(EXACT(F96,"&gt;5"),5)))))</f>
        <v>2</v>
      </c>
      <c r="L96">
        <f>IF(AND(E96&gt;=3,E96&lt;=5),1,IF(AND(E96&gt;=6,E96&lt;=7),2,IF(AND(E96&gt;=8,E96&lt;=9),3,IF(EXACT(E96,"＜1"),1,IF(EXACT(E96,"&gt;5"),5)))))</f>
        <v>2</v>
      </c>
      <c r="M96" s="1">
        <f>IF(G96=1,2,IF(G96=2,3,IF(EXACT(G96,"＜1"),1,IF(EXACT(G96,"&gt;5"),5,IF(EXACT(G96,"1"),2,IF(EXACT(G96,"2"),3))))))</f>
        <v>1</v>
      </c>
      <c r="N96">
        <f>IF(D96 &gt; 90, D96/2,D96)</f>
        <v>52</v>
      </c>
      <c r="O96" s="2">
        <f>C96/100</f>
        <v>1.63</v>
      </c>
      <c r="P96" s="1">
        <f>ROUND(N96/O96/O96,3)</f>
        <v>19.571999999999999</v>
      </c>
    </row>
    <row r="97" spans="1:24" x14ac:dyDescent="0.15">
      <c r="A97" t="s">
        <v>84</v>
      </c>
      <c r="B97" t="s">
        <v>20</v>
      </c>
      <c r="C97" s="2">
        <v>185</v>
      </c>
      <c r="D97" s="2">
        <v>67</v>
      </c>
      <c r="E97">
        <v>7</v>
      </c>
      <c r="F97">
        <v>3</v>
      </c>
      <c r="G97" t="s">
        <v>19</v>
      </c>
      <c r="H97" t="s">
        <v>13</v>
      </c>
      <c r="I97" t="s">
        <v>14</v>
      </c>
      <c r="J97" t="s">
        <v>371</v>
      </c>
      <c r="K97">
        <f>IF(AND(F97&gt;=1,F97&lt;=3),2,IF(AND(F97&gt;3,F97&lt;=4),3,IF(AND(F97&gt;4,F97&lt;=5),4,IF(EXACT(F97,"＜1"),1,IF(EXACT(F97,"&gt;5"),5)))))</f>
        <v>2</v>
      </c>
      <c r="L97">
        <f>IF(AND(E97&gt;=3,E97&lt;=5),1,IF(AND(E97&gt;=6,E97&lt;=7),2,IF(AND(E97&gt;=8,E97&lt;=9),3,IF(EXACT(E97,"＜1"),1,IF(EXACT(E97,"&gt;5"),5)))))</f>
        <v>2</v>
      </c>
      <c r="M97" s="1">
        <f>IF(G97=1,2,IF(G97=2,3,IF(EXACT(G97,"＜1"),1,IF(EXACT(G97,"&gt;5"),5,IF(EXACT(G97,"1"),2,IF(EXACT(G97,"2"),3))))))</f>
        <v>3</v>
      </c>
      <c r="N97">
        <f>IF(D97 &gt; 90, D97/2,D97)</f>
        <v>67</v>
      </c>
      <c r="O97" s="2">
        <f>C97/100</f>
        <v>1.85</v>
      </c>
      <c r="P97" s="1">
        <f>ROUND(N97/O97/O97,3)</f>
        <v>19.576000000000001</v>
      </c>
    </row>
    <row r="98" spans="1:24" x14ac:dyDescent="0.15">
      <c r="A98" t="s">
        <v>425</v>
      </c>
      <c r="B98" t="s">
        <v>20</v>
      </c>
      <c r="C98" s="2">
        <v>175</v>
      </c>
      <c r="D98" s="2">
        <v>60</v>
      </c>
      <c r="E98">
        <v>6</v>
      </c>
      <c r="F98">
        <v>2</v>
      </c>
      <c r="G98" t="s">
        <v>9</v>
      </c>
      <c r="H98" t="s">
        <v>13</v>
      </c>
      <c r="I98" t="s">
        <v>17</v>
      </c>
      <c r="J98" t="s">
        <v>426</v>
      </c>
      <c r="K98">
        <f>IF(AND(F98&gt;=1,F98&lt;=3),2,IF(AND(F98&gt;3,F98&lt;=4),3,IF(AND(F98&gt;4,F98&lt;=5),4,IF(EXACT(F98,"＜1"),1,IF(EXACT(F98,"&gt;5"),5)))))</f>
        <v>2</v>
      </c>
      <c r="L98">
        <f>IF(AND(E98&gt;=3,E98&lt;=5),1,IF(AND(E98&gt;=6,E98&lt;=7),2,IF(AND(E98&gt;=8,E98&lt;=9),3,IF(EXACT(E98,"＜1"),1,IF(EXACT(E98,"&gt;5"),5)))))</f>
        <v>2</v>
      </c>
      <c r="M98" s="1">
        <f>IF(G98=1,2,IF(G98=2,3,IF(EXACT(G98,"＜1"),1,IF(EXACT(G98,"&gt;5"),5,IF(EXACT(G98,"1"),2,IF(EXACT(G98,"2"),3))))))</f>
        <v>2</v>
      </c>
      <c r="N98">
        <f>IF(D98 &gt; 90, D98/2,D98)</f>
        <v>60</v>
      </c>
      <c r="O98" s="2">
        <f>C98/100</f>
        <v>1.75</v>
      </c>
      <c r="P98" s="1">
        <f>ROUND(N98/O98/O98,3)</f>
        <v>19.591999999999999</v>
      </c>
    </row>
    <row r="99" spans="1:24" x14ac:dyDescent="0.15">
      <c r="A99" t="s">
        <v>294</v>
      </c>
      <c r="B99" t="s">
        <v>10</v>
      </c>
      <c r="C99" s="2">
        <v>166</v>
      </c>
      <c r="D99" s="2">
        <v>54</v>
      </c>
      <c r="E99">
        <v>9</v>
      </c>
      <c r="F99">
        <v>3</v>
      </c>
      <c r="G99" t="s">
        <v>9</v>
      </c>
      <c r="H99" t="s">
        <v>27</v>
      </c>
      <c r="I99" t="s">
        <v>13</v>
      </c>
      <c r="J99" t="s">
        <v>295</v>
      </c>
      <c r="K99">
        <f>IF(AND(F99&gt;=1,F99&lt;=3),2,IF(AND(F99&gt;3,F99&lt;=4),3,IF(AND(F99&gt;4,F99&lt;=5),4,IF(EXACT(F99,"＜1"),1,IF(EXACT(F99,"&gt;5"),5)))))</f>
        <v>2</v>
      </c>
      <c r="L99">
        <f>IF(AND(E99&gt;=3,E99&lt;=5),1,IF(AND(E99&gt;=6,E99&lt;=7),2,IF(AND(E99&gt;=8,E99&lt;=9),3,IF(EXACT(E99,"＜1"),1,IF(EXACT(E99,"&gt;5"),5)))))</f>
        <v>3</v>
      </c>
      <c r="M99" s="1">
        <f>IF(G99=1,2,IF(G99=2,3,IF(EXACT(G99,"＜1"),1,IF(EXACT(G99,"&gt;5"),5,IF(EXACT(G99,"1"),2,IF(EXACT(G99,"2"),3))))))</f>
        <v>2</v>
      </c>
      <c r="N99">
        <f>IF(D99 &gt; 90, D99/2,D99)</f>
        <v>54</v>
      </c>
      <c r="O99" s="2">
        <f>C99/100</f>
        <v>1.66</v>
      </c>
      <c r="P99" s="1">
        <f>ROUND(N99/O99/O99,3)</f>
        <v>19.596</v>
      </c>
    </row>
    <row r="100" spans="1:24" x14ac:dyDescent="0.15">
      <c r="A100" t="s">
        <v>112</v>
      </c>
      <c r="B100" t="s">
        <v>10</v>
      </c>
      <c r="C100" s="2">
        <v>172</v>
      </c>
      <c r="D100" s="2">
        <v>58</v>
      </c>
      <c r="E100">
        <v>6</v>
      </c>
      <c r="F100">
        <v>2</v>
      </c>
      <c r="G100" t="s">
        <v>15</v>
      </c>
      <c r="H100" t="s">
        <v>13</v>
      </c>
      <c r="I100" t="s">
        <v>19</v>
      </c>
      <c r="J100" t="s">
        <v>114</v>
      </c>
      <c r="K100">
        <f>IF(AND(F100&gt;=1,F100&lt;=3),2,IF(AND(F100&gt;3,F100&lt;=4),3,IF(AND(F100&gt;4,F100&lt;=5),4,IF(EXACT(F100,"＜1"),1,IF(EXACT(F100,"&gt;5"),5)))))</f>
        <v>2</v>
      </c>
      <c r="L100">
        <f>IF(AND(E100&gt;=3,E100&lt;=5),1,IF(AND(E100&gt;=6,E100&lt;=7),2,IF(AND(E100&gt;=8,E100&lt;=9),3,IF(EXACT(E100,"＜1"),1,IF(EXACT(E100,"&gt;5"),5)))))</f>
        <v>2</v>
      </c>
      <c r="M100" s="1">
        <f>IF(G100=1,2,IF(G100=2,3,IF(EXACT(G100,"＜1"),1,IF(EXACT(G100,"&gt;5"),5,IF(EXACT(G100,"1"),2,IF(EXACT(G100,"2"),3))))))</f>
        <v>1</v>
      </c>
      <c r="N100">
        <f>IF(D100 &gt; 90, D100/2,D100)</f>
        <v>58</v>
      </c>
      <c r="O100" s="2">
        <f>C100/100</f>
        <v>1.72</v>
      </c>
      <c r="P100" s="1">
        <f>ROUND(N100/O100/O100,3)</f>
        <v>19.605</v>
      </c>
    </row>
    <row r="101" spans="1:24" x14ac:dyDescent="0.15">
      <c r="A101" t="s">
        <v>320</v>
      </c>
      <c r="B101" t="s">
        <v>10</v>
      </c>
      <c r="C101" s="2">
        <v>158</v>
      </c>
      <c r="D101" s="2">
        <v>49</v>
      </c>
      <c r="E101">
        <v>8</v>
      </c>
      <c r="F101">
        <v>2</v>
      </c>
      <c r="G101" t="s">
        <v>15</v>
      </c>
      <c r="H101" t="s">
        <v>23</v>
      </c>
      <c r="I101" t="s">
        <v>16</v>
      </c>
      <c r="J101" t="s">
        <v>321</v>
      </c>
      <c r="K101">
        <f>IF(AND(F101&gt;=1,F101&lt;=3),2,IF(AND(F101&gt;3,F101&lt;=4),3,IF(AND(F101&gt;4,F101&lt;=5),4,IF(EXACT(F101,"＜1"),1,IF(EXACT(F101,"&gt;5"),5)))))</f>
        <v>2</v>
      </c>
      <c r="L101">
        <f>IF(AND(E101&gt;=3,E101&lt;=5),1,IF(AND(E101&gt;=6,E101&lt;=7),2,IF(AND(E101&gt;=8,E101&lt;=9),3,IF(EXACT(E101,"＜1"),1,IF(EXACT(E101,"&gt;5"),5)))))</f>
        <v>3</v>
      </c>
      <c r="M101" s="1">
        <f>IF(G101=1,2,IF(G101=2,3,IF(EXACT(G101,"＜1"),1,IF(EXACT(G101,"&gt;5"),5,IF(EXACT(G101,"1"),2,IF(EXACT(G101,"2"),3))))))</f>
        <v>1</v>
      </c>
      <c r="N101">
        <f>IF(D101 &gt; 90, D101/2,D101)</f>
        <v>49</v>
      </c>
      <c r="O101" s="2">
        <f>C101/100</f>
        <v>1.58</v>
      </c>
      <c r="P101" s="1">
        <f>ROUND(N101/O101/O101,3)</f>
        <v>19.628</v>
      </c>
    </row>
    <row r="102" spans="1:24" x14ac:dyDescent="0.15">
      <c r="A102" t="s">
        <v>409</v>
      </c>
      <c r="B102" t="s">
        <v>10</v>
      </c>
      <c r="C102" s="2">
        <v>167</v>
      </c>
      <c r="D102" s="2">
        <v>55</v>
      </c>
      <c r="E102">
        <v>6</v>
      </c>
      <c r="F102">
        <v>4</v>
      </c>
      <c r="G102" t="s">
        <v>9</v>
      </c>
      <c r="H102" t="s">
        <v>29</v>
      </c>
      <c r="I102" t="s">
        <v>17</v>
      </c>
      <c r="J102" t="s">
        <v>410</v>
      </c>
      <c r="K102">
        <f>IF(AND(F102&gt;=1,F102&lt;=3),2,IF(AND(F102&gt;3,F102&lt;=4),3,IF(AND(F102&gt;4,F102&lt;=5),4,IF(EXACT(F102,"＜1"),1,IF(EXACT(F102,"&gt;5"),5)))))</f>
        <v>3</v>
      </c>
      <c r="L102">
        <f>IF(AND(E102&gt;=3,E102&lt;=5),1,IF(AND(E102&gt;=6,E102&lt;=7),2,IF(AND(E102&gt;=8,E102&lt;=9),3,IF(EXACT(E102,"＜1"),1,IF(EXACT(E102,"&gt;5"),5)))))</f>
        <v>2</v>
      </c>
      <c r="M102" s="1">
        <f>IF(G102=1,2,IF(G102=2,3,IF(EXACT(G102,"＜1"),1,IF(EXACT(G102,"&gt;5"),5,IF(EXACT(G102,"1"),2,IF(EXACT(G102,"2"),3))))))</f>
        <v>2</v>
      </c>
      <c r="N102">
        <f>IF(D102 &gt; 90, D102/2,D102)</f>
        <v>55</v>
      </c>
      <c r="O102" s="2">
        <f>C102/100</f>
        <v>1.67</v>
      </c>
      <c r="P102" s="1">
        <f>ROUND(N102/O102/O102,3)</f>
        <v>19.721</v>
      </c>
    </row>
    <row r="103" spans="1:24" x14ac:dyDescent="0.15">
      <c r="A103" t="s">
        <v>179</v>
      </c>
      <c r="B103" t="s">
        <v>10</v>
      </c>
      <c r="C103" s="2">
        <v>170</v>
      </c>
      <c r="D103" s="2">
        <v>57</v>
      </c>
      <c r="E103">
        <v>6</v>
      </c>
      <c r="F103">
        <v>4</v>
      </c>
      <c r="G103" t="s">
        <v>15</v>
      </c>
      <c r="H103" t="s">
        <v>16</v>
      </c>
      <c r="I103" t="s">
        <v>29</v>
      </c>
      <c r="J103" t="s">
        <v>180</v>
      </c>
      <c r="K103">
        <f>IF(AND(F103&gt;=1,F103&lt;=3),2,IF(AND(F103&gt;3,F103&lt;=4),3,IF(AND(F103&gt;4,F103&lt;=5),4,IF(EXACT(F103,"＜1"),1,IF(EXACT(F103,"&gt;5"),5)))))</f>
        <v>3</v>
      </c>
      <c r="L103">
        <f>IF(AND(E103&gt;=3,E103&lt;=5),1,IF(AND(E103&gt;=6,E103&lt;=7),2,IF(AND(E103&gt;=8,E103&lt;=9),3,IF(EXACT(E103,"＜1"),1,IF(EXACT(E103,"&gt;5"),5)))))</f>
        <v>2</v>
      </c>
      <c r="M103" s="1">
        <f>IF(G103=1,2,IF(G103=2,3,IF(EXACT(G103,"＜1"),1,IF(EXACT(G103,"&gt;5"),5,IF(EXACT(G103,"1"),2,IF(EXACT(G103,"2"),3))))))</f>
        <v>1</v>
      </c>
      <c r="N103">
        <f>IF(D103 &gt; 90, D103/2,D103)</f>
        <v>57</v>
      </c>
      <c r="O103" s="2">
        <f>C103/100</f>
        <v>1.7</v>
      </c>
      <c r="P103" s="1">
        <f>ROUND(N103/O103/O103,3)</f>
        <v>19.722999999999999</v>
      </c>
    </row>
    <row r="104" spans="1:24" x14ac:dyDescent="0.15">
      <c r="A104" t="s">
        <v>245</v>
      </c>
      <c r="B104" t="s">
        <v>10</v>
      </c>
      <c r="C104" s="2">
        <v>159</v>
      </c>
      <c r="D104" s="2">
        <v>50</v>
      </c>
      <c r="E104">
        <v>6</v>
      </c>
      <c r="F104">
        <v>2</v>
      </c>
      <c r="G104" t="s">
        <v>15</v>
      </c>
      <c r="H104" t="s">
        <v>36</v>
      </c>
      <c r="I104" t="s">
        <v>23</v>
      </c>
      <c r="J104" t="s">
        <v>378</v>
      </c>
      <c r="K104">
        <f>IF(AND(F104&gt;=1,F104&lt;=3),2,IF(AND(F104&gt;3,F104&lt;=4),3,IF(AND(F104&gt;4,F104&lt;=5),4,IF(EXACT(F104,"＜1"),1,IF(EXACT(F104,"&gt;5"),5)))))</f>
        <v>2</v>
      </c>
      <c r="L104">
        <f>IF(AND(E104&gt;=3,E104&lt;=5),1,IF(AND(E104&gt;=6,E104&lt;=7),2,IF(AND(E104&gt;=8,E104&lt;=9),3,IF(EXACT(E104,"＜1"),1,IF(EXACT(E104,"&gt;5"),5)))))</f>
        <v>2</v>
      </c>
      <c r="M104" s="1">
        <f>IF(G104=1,2,IF(G104=2,3,IF(EXACT(G104,"＜1"),1,IF(EXACT(G104,"&gt;5"),5,IF(EXACT(G104,"1"),2,IF(EXACT(G104,"2"),3))))))</f>
        <v>1</v>
      </c>
      <c r="N104">
        <f>IF(D104 &gt; 90, D104/2,D104)</f>
        <v>50</v>
      </c>
      <c r="O104" s="2">
        <f>C104/100</f>
        <v>1.59</v>
      </c>
      <c r="P104" s="1">
        <f>ROUND(N104/O104/O104,3)</f>
        <v>19.777999999999999</v>
      </c>
    </row>
    <row r="105" spans="1:24" x14ac:dyDescent="0.15">
      <c r="A105" t="s">
        <v>331</v>
      </c>
      <c r="B105" t="s">
        <v>10</v>
      </c>
      <c r="C105" s="2">
        <v>168</v>
      </c>
      <c r="D105" s="2">
        <v>56</v>
      </c>
      <c r="E105">
        <v>7</v>
      </c>
      <c r="F105">
        <v>2</v>
      </c>
      <c r="G105" t="s">
        <v>15</v>
      </c>
      <c r="H105" t="s">
        <v>13</v>
      </c>
      <c r="I105" t="s">
        <v>26</v>
      </c>
      <c r="J105" t="s">
        <v>332</v>
      </c>
      <c r="K105">
        <f>IF(AND(F105&gt;=1,F105&lt;=3),2,IF(AND(F105&gt;3,F105&lt;=4),3,IF(AND(F105&gt;4,F105&lt;=5),4,IF(EXACT(F105,"＜1"),1,IF(EXACT(F105,"&gt;5"),5)))))</f>
        <v>2</v>
      </c>
      <c r="L105">
        <f>IF(AND(E105&gt;=3,E105&lt;=5),1,IF(AND(E105&gt;=6,E105&lt;=7),2,IF(AND(E105&gt;=8,E105&lt;=9),3,IF(EXACT(E105,"＜1"),1,IF(EXACT(E105,"&gt;5"),5)))))</f>
        <v>2</v>
      </c>
      <c r="M105" s="1">
        <f>IF(G105=1,2,IF(G105=2,3,IF(EXACT(G105,"＜1"),1,IF(EXACT(G105,"&gt;5"),5,IF(EXACT(G105,"1"),2,IF(EXACT(G105,"2"),3))))))</f>
        <v>1</v>
      </c>
      <c r="N105">
        <f>IF(D105 &gt; 90, D105/2,D105)</f>
        <v>56</v>
      </c>
      <c r="O105" s="2">
        <f>C105/100</f>
        <v>1.68</v>
      </c>
      <c r="P105" s="1">
        <f>ROUND(N105/O105/O105,3)</f>
        <v>19.841000000000001</v>
      </c>
    </row>
    <row r="106" spans="1:24" x14ac:dyDescent="0.15">
      <c r="A106" t="s">
        <v>431</v>
      </c>
      <c r="B106" t="s">
        <v>10</v>
      </c>
      <c r="C106" s="2">
        <v>168</v>
      </c>
      <c r="D106" s="2">
        <v>56</v>
      </c>
      <c r="E106">
        <v>7</v>
      </c>
      <c r="F106">
        <v>3</v>
      </c>
      <c r="G106" t="s">
        <v>9</v>
      </c>
      <c r="H106" t="s">
        <v>29</v>
      </c>
      <c r="I106" t="s">
        <v>26</v>
      </c>
      <c r="J106" t="s">
        <v>432</v>
      </c>
      <c r="K106">
        <f>IF(AND(F106&gt;=1,F106&lt;=3),2,IF(AND(F106&gt;3,F106&lt;=4),3,IF(AND(F106&gt;4,F106&lt;=5),4,IF(EXACT(F106,"＜1"),1,IF(EXACT(F106,"&gt;5"),5)))))</f>
        <v>2</v>
      </c>
      <c r="L106">
        <f>IF(AND(E106&gt;=3,E106&lt;=5),1,IF(AND(E106&gt;=6,E106&lt;=7),2,IF(AND(E106&gt;=8,E106&lt;=9),3,IF(EXACT(E106,"＜1"),1,IF(EXACT(E106,"&gt;5"),5)))))</f>
        <v>2</v>
      </c>
      <c r="M106" s="1">
        <f>IF(G106=1,2,IF(G106=2,3,IF(EXACT(G106,"＜1"),1,IF(EXACT(G106,"&gt;5"),5,IF(EXACT(G106,"1"),2,IF(EXACT(G106,"2"),3))))))</f>
        <v>2</v>
      </c>
      <c r="N106">
        <f>IF(D106 &gt; 90, D106/2,D106)</f>
        <v>56</v>
      </c>
      <c r="O106" s="2">
        <f>C106/100</f>
        <v>1.68</v>
      </c>
      <c r="P106" s="1">
        <f>ROUND(N106/O106/O106,3)</f>
        <v>19.841000000000001</v>
      </c>
    </row>
    <row r="107" spans="1:24" x14ac:dyDescent="0.15">
      <c r="A107" t="s">
        <v>126</v>
      </c>
      <c r="B107" t="s">
        <v>10</v>
      </c>
      <c r="C107" s="2">
        <v>163</v>
      </c>
      <c r="D107" s="2">
        <v>53</v>
      </c>
      <c r="E107">
        <v>7</v>
      </c>
      <c r="F107">
        <v>4</v>
      </c>
      <c r="G107" t="s">
        <v>15</v>
      </c>
      <c r="H107" t="s">
        <v>13</v>
      </c>
      <c r="I107" t="s">
        <v>16</v>
      </c>
      <c r="J107" t="s">
        <v>127</v>
      </c>
      <c r="K107">
        <f>IF(AND(F107&gt;=1,F107&lt;=3),2,IF(AND(F107&gt;3,F107&lt;=4),3,IF(AND(F107&gt;4,F107&lt;=5),4,IF(EXACT(F107,"＜1"),1,IF(EXACT(F107,"&gt;5"),5)))))</f>
        <v>3</v>
      </c>
      <c r="L107">
        <f>IF(AND(E107&gt;=3,E107&lt;=5),1,IF(AND(E107&gt;=6,E107&lt;=7),2,IF(AND(E107&gt;=8,E107&lt;=9),3,IF(EXACT(E107,"＜1"),1,IF(EXACT(E107,"&gt;5"),5)))))</f>
        <v>2</v>
      </c>
      <c r="M107" s="1">
        <f>IF(G107=1,2,IF(G107=2,3,IF(EXACT(G107,"＜1"),1,IF(EXACT(G107,"&gt;5"),5,IF(EXACT(G107,"1"),2,IF(EXACT(G107,"2"),3))))))</f>
        <v>1</v>
      </c>
      <c r="N107">
        <f>IF(D107 &gt; 90, D107/2,D107)</f>
        <v>53</v>
      </c>
      <c r="O107" s="2">
        <f>C107/100</f>
        <v>1.63</v>
      </c>
      <c r="P107" s="1">
        <f>ROUND(N107/O107/O107,3)</f>
        <v>19.948</v>
      </c>
    </row>
    <row r="108" spans="1:24" x14ac:dyDescent="0.15">
      <c r="A108" t="s">
        <v>301</v>
      </c>
      <c r="B108" t="s">
        <v>10</v>
      </c>
      <c r="C108" s="2">
        <v>163</v>
      </c>
      <c r="D108" s="2">
        <v>53</v>
      </c>
      <c r="E108">
        <v>7</v>
      </c>
      <c r="F108">
        <v>3</v>
      </c>
      <c r="G108" t="s">
        <v>15</v>
      </c>
      <c r="H108" t="s">
        <v>13</v>
      </c>
      <c r="I108" t="s">
        <v>17</v>
      </c>
      <c r="J108" t="s">
        <v>302</v>
      </c>
      <c r="K108">
        <f>IF(AND(F108&gt;=1,F108&lt;=3),2,IF(AND(F108&gt;3,F108&lt;=4),3,IF(AND(F108&gt;4,F108&lt;=5),4,IF(EXACT(F108,"＜1"),1,IF(EXACT(F108,"&gt;5"),5)))))</f>
        <v>2</v>
      </c>
      <c r="L108">
        <f>IF(AND(E108&gt;=3,E108&lt;=5),1,IF(AND(E108&gt;=6,E108&lt;=7),2,IF(AND(E108&gt;=8,E108&lt;=9),3,IF(EXACT(E108,"＜1"),1,IF(EXACT(E108,"&gt;5"),5)))))</f>
        <v>2</v>
      </c>
      <c r="M108" s="1">
        <f>IF(G108=1,2,IF(G108=2,3,IF(EXACT(G108,"＜1"),1,IF(EXACT(G108,"&gt;5"),5,IF(EXACT(G108,"1"),2,IF(EXACT(G108,"2"),3))))))</f>
        <v>1</v>
      </c>
      <c r="N108">
        <f>IF(D108 &gt; 90, D108/2,D108)</f>
        <v>53</v>
      </c>
      <c r="O108" s="2">
        <f>C108/100</f>
        <v>1.63</v>
      </c>
      <c r="P108" s="1">
        <f>ROUND(N108/O108/O108,3)</f>
        <v>19.948</v>
      </c>
    </row>
    <row r="109" spans="1:24" x14ac:dyDescent="0.15">
      <c r="A109" t="s">
        <v>54</v>
      </c>
      <c r="B109" t="s">
        <v>20</v>
      </c>
      <c r="C109" s="2">
        <v>183</v>
      </c>
      <c r="D109" s="2">
        <v>67</v>
      </c>
      <c r="E109">
        <v>7</v>
      </c>
      <c r="F109">
        <v>1</v>
      </c>
      <c r="G109" t="s">
        <v>19</v>
      </c>
      <c r="H109" t="s">
        <v>13</v>
      </c>
      <c r="I109" t="s">
        <v>13</v>
      </c>
      <c r="J109" t="s">
        <v>57</v>
      </c>
      <c r="K109">
        <f>IF(AND(F109&gt;=1,F109&lt;=3),2,IF(AND(F109&gt;3,F109&lt;=4),3,IF(AND(F109&gt;4,F109&lt;=5),4,IF(EXACT(F109,"＜1"),1,IF(EXACT(F109,"&gt;5"),5)))))</f>
        <v>2</v>
      </c>
      <c r="L109">
        <f>IF(AND(E109&gt;=3,E109&lt;=5),1,IF(AND(E109&gt;=6,E109&lt;=7),2,IF(AND(E109&gt;=8,E109&lt;=9),3,IF(EXACT(E109,"＜1"),1,IF(EXACT(E109,"&gt;5"),5)))))</f>
        <v>2</v>
      </c>
      <c r="M109" s="1">
        <f>IF(G109=1,2,IF(G109=2,3,IF(EXACT(G109,"＜1"),1,IF(EXACT(G109,"&gt;5"),5,IF(EXACT(G109,"1"),2,IF(EXACT(G109,"2"),3))))))</f>
        <v>3</v>
      </c>
      <c r="N109">
        <f>IF(D109 &gt; 90, D109/2,D109)</f>
        <v>67</v>
      </c>
      <c r="O109" s="2">
        <f>C109/100</f>
        <v>1.83</v>
      </c>
      <c r="P109" s="1">
        <f>ROUND(N109/O109/O109,3)</f>
        <v>20.007000000000001</v>
      </c>
      <c r="S109" s="4"/>
      <c r="T109" s="3"/>
      <c r="U109" s="3"/>
      <c r="V109" s="3"/>
      <c r="W109" s="3"/>
      <c r="X109" s="3"/>
    </row>
    <row r="110" spans="1:24" x14ac:dyDescent="0.15">
      <c r="A110" t="s">
        <v>238</v>
      </c>
      <c r="B110" t="s">
        <v>10</v>
      </c>
      <c r="C110" s="2">
        <v>158</v>
      </c>
      <c r="D110" s="2">
        <v>50</v>
      </c>
      <c r="E110">
        <v>7</v>
      </c>
      <c r="F110">
        <v>4</v>
      </c>
      <c r="G110" t="s">
        <v>9</v>
      </c>
      <c r="H110" t="s">
        <v>29</v>
      </c>
      <c r="I110" t="s">
        <v>13</v>
      </c>
      <c r="J110" t="s">
        <v>239</v>
      </c>
      <c r="K110">
        <f>IF(AND(F110&gt;=1,F110&lt;=3),2,IF(AND(F110&gt;3,F110&lt;=4),3,IF(AND(F110&gt;4,F110&lt;=5),4,IF(EXACT(F110,"＜1"),1,IF(EXACT(F110,"&gt;5"),5)))))</f>
        <v>3</v>
      </c>
      <c r="L110">
        <f>IF(AND(E110&gt;=3,E110&lt;=5),1,IF(AND(E110&gt;=6,E110&lt;=7),2,IF(AND(E110&gt;=8,E110&lt;=9),3,IF(EXACT(E110,"＜1"),1,IF(EXACT(E110,"&gt;5"),5)))))</f>
        <v>2</v>
      </c>
      <c r="M110" s="1">
        <f>IF(G110=1,2,IF(G110=2,3,IF(EXACT(G110,"＜1"),1,IF(EXACT(G110,"&gt;5"),5,IF(EXACT(G110,"1"),2,IF(EXACT(G110,"2"),3))))))</f>
        <v>2</v>
      </c>
      <c r="N110">
        <f>IF(D110 &gt; 90, D110/2,D110)</f>
        <v>50</v>
      </c>
      <c r="O110" s="2">
        <f>C110/100</f>
        <v>1.58</v>
      </c>
      <c r="P110" s="1">
        <f>ROUND(N110/O110/O110,3)</f>
        <v>20.029</v>
      </c>
    </row>
    <row r="111" spans="1:24" x14ac:dyDescent="0.15">
      <c r="A111" t="s">
        <v>90</v>
      </c>
      <c r="B111" t="s">
        <v>10</v>
      </c>
      <c r="C111" s="2">
        <v>173</v>
      </c>
      <c r="D111" s="2">
        <v>60</v>
      </c>
      <c r="E111">
        <v>7</v>
      </c>
      <c r="F111">
        <v>2</v>
      </c>
      <c r="G111" t="s">
        <v>15</v>
      </c>
      <c r="H111" t="s">
        <v>29</v>
      </c>
      <c r="I111" t="s">
        <v>16</v>
      </c>
      <c r="J111" t="s">
        <v>361</v>
      </c>
      <c r="K111">
        <f>IF(AND(F111&gt;=1,F111&lt;=3),2,IF(AND(F111&gt;3,F111&lt;=4),3,IF(AND(F111&gt;4,F111&lt;=5),4,IF(EXACT(F111,"＜1"),1,IF(EXACT(F111,"&gt;5"),5)))))</f>
        <v>2</v>
      </c>
      <c r="L111">
        <f>IF(AND(E111&gt;=3,E111&lt;=5),1,IF(AND(E111&gt;=6,E111&lt;=7),2,IF(AND(E111&gt;=8,E111&lt;=9),3,IF(EXACT(E111,"＜1"),1,IF(EXACT(E111,"&gt;5"),5)))))</f>
        <v>2</v>
      </c>
      <c r="M111" s="1">
        <f>IF(G111=1,2,IF(G111=2,3,IF(EXACT(G111,"＜1"),1,IF(EXACT(G111,"&gt;5"),5,IF(EXACT(G111,"1"),2,IF(EXACT(G111,"2"),3))))))</f>
        <v>1</v>
      </c>
      <c r="N111">
        <f>IF(D111 &gt; 90, D111/2,D111)</f>
        <v>60</v>
      </c>
      <c r="O111" s="2">
        <f>C111/100</f>
        <v>1.73</v>
      </c>
      <c r="P111" s="1">
        <f>ROUND(N111/O111/O111,3)</f>
        <v>20.047000000000001</v>
      </c>
    </row>
    <row r="112" spans="1:24" x14ac:dyDescent="0.15">
      <c r="A112" t="s">
        <v>197</v>
      </c>
      <c r="B112" t="s">
        <v>10</v>
      </c>
      <c r="C112" s="2">
        <v>161</v>
      </c>
      <c r="D112" s="2">
        <v>52</v>
      </c>
      <c r="E112">
        <v>6</v>
      </c>
      <c r="F112" t="s">
        <v>73</v>
      </c>
      <c r="G112" t="s">
        <v>15</v>
      </c>
      <c r="H112" t="s">
        <v>23</v>
      </c>
      <c r="I112" t="s">
        <v>13</v>
      </c>
      <c r="J112" t="s">
        <v>211</v>
      </c>
      <c r="K112">
        <f>IF(AND(F112&gt;=1,F112&lt;=3),2,IF(AND(F112&gt;3,F112&lt;=4),3,IF(AND(F112&gt;4,F112&lt;=5),4,IF(EXACT(F112,"＜1"),1,IF(EXACT(F112,"&gt;5"),5)))))</f>
        <v>5</v>
      </c>
      <c r="L112">
        <f>IF(AND(E112&gt;=3,E112&lt;=5),1,IF(AND(E112&gt;=6,E112&lt;=7),2,IF(AND(E112&gt;=8,E112&lt;=9),3,IF(EXACT(E112,"＜1"),1,IF(EXACT(E112,"&gt;5"),5)))))</f>
        <v>2</v>
      </c>
      <c r="M112" s="1">
        <f>IF(G112=1,2,IF(G112=2,3,IF(EXACT(G112,"＜1"),1,IF(EXACT(G112,"&gt;5"),5,IF(EXACT(G112,"1"),2,IF(EXACT(G112,"2"),3))))))</f>
        <v>1</v>
      </c>
      <c r="N112">
        <f>IF(D112 &gt; 90, D112/2,D112)</f>
        <v>52</v>
      </c>
      <c r="O112" s="2">
        <f>C112/100</f>
        <v>1.61</v>
      </c>
      <c r="P112" s="1">
        <f>ROUND(N112/O112/O112,3)</f>
        <v>20.061</v>
      </c>
    </row>
    <row r="113" spans="1:24" x14ac:dyDescent="0.15">
      <c r="A113" t="s">
        <v>75</v>
      </c>
      <c r="B113" t="s">
        <v>20</v>
      </c>
      <c r="C113" s="2">
        <v>180</v>
      </c>
      <c r="D113" s="2">
        <v>65</v>
      </c>
      <c r="E113">
        <v>8</v>
      </c>
      <c r="F113">
        <v>3</v>
      </c>
      <c r="G113" t="s">
        <v>9</v>
      </c>
      <c r="H113" t="s">
        <v>23</v>
      </c>
      <c r="I113" t="s">
        <v>14</v>
      </c>
      <c r="J113" t="s">
        <v>77</v>
      </c>
      <c r="K113">
        <f>IF(AND(F113&gt;=1,F113&lt;=3),2,IF(AND(F113&gt;3,F113&lt;=4),3,IF(AND(F113&gt;4,F113&lt;=5),4,IF(EXACT(F113,"＜1"),1,IF(EXACT(F113,"&gt;5"),5)))))</f>
        <v>2</v>
      </c>
      <c r="L113">
        <f>IF(AND(E113&gt;=3,E113&lt;=5),1,IF(AND(E113&gt;=6,E113&lt;=7),2,IF(AND(E113&gt;=8,E113&lt;=9),3,IF(EXACT(E113,"＜1"),1,IF(EXACT(E113,"&gt;5"),5)))))</f>
        <v>3</v>
      </c>
      <c r="M113" s="1">
        <f>IF(G113=1,2,IF(G113=2,3,IF(EXACT(G113,"＜1"),1,IF(EXACT(G113,"&gt;5"),5,IF(EXACT(G113,"1"),2,IF(EXACT(G113,"2"),3))))))</f>
        <v>2</v>
      </c>
      <c r="N113">
        <f>IF(D113 &gt; 90, D113/2,D113)</f>
        <v>65</v>
      </c>
      <c r="O113" s="2">
        <f>C113/100</f>
        <v>1.8</v>
      </c>
      <c r="P113" s="1">
        <f>ROUND(N113/O113/O113,3)</f>
        <v>20.062000000000001</v>
      </c>
    </row>
    <row r="114" spans="1:24" x14ac:dyDescent="0.15">
      <c r="A114" t="s">
        <v>45</v>
      </c>
      <c r="B114" t="s">
        <v>20</v>
      </c>
      <c r="C114" s="2">
        <v>180</v>
      </c>
      <c r="D114" s="2">
        <v>65</v>
      </c>
      <c r="E114">
        <v>7</v>
      </c>
      <c r="F114">
        <v>4</v>
      </c>
      <c r="G114" t="s">
        <v>15</v>
      </c>
      <c r="H114" t="s">
        <v>23</v>
      </c>
      <c r="I114" t="s">
        <v>16</v>
      </c>
      <c r="J114" t="s">
        <v>365</v>
      </c>
      <c r="K114">
        <f>IF(AND(F114&gt;=1,F114&lt;=3),2,IF(AND(F114&gt;3,F114&lt;=4),3,IF(AND(F114&gt;4,F114&lt;=5),4,IF(EXACT(F114,"＜1"),1,IF(EXACT(F114,"&gt;5"),5)))))</f>
        <v>3</v>
      </c>
      <c r="L114">
        <f>IF(AND(E114&gt;=3,E114&lt;=5),1,IF(AND(E114&gt;=6,E114&lt;=7),2,IF(AND(E114&gt;=8,E114&lt;=9),3,IF(EXACT(E114,"＜1"),1,IF(EXACT(E114,"&gt;5"),5)))))</f>
        <v>2</v>
      </c>
      <c r="M114" s="1">
        <f>IF(G114=1,2,IF(G114=2,3,IF(EXACT(G114,"＜1"),1,IF(EXACT(G114,"&gt;5"),5,IF(EXACT(G114,"1"),2,IF(EXACT(G114,"2"),3))))))</f>
        <v>1</v>
      </c>
      <c r="N114">
        <f>IF(D114 &gt; 90, D114/2,D114)</f>
        <v>65</v>
      </c>
      <c r="O114" s="2">
        <f>C114/100</f>
        <v>1.8</v>
      </c>
      <c r="P114" s="1">
        <f>ROUND(N114/O114/O114,3)</f>
        <v>20.062000000000001</v>
      </c>
    </row>
    <row r="115" spans="1:24" x14ac:dyDescent="0.15">
      <c r="A115" t="s">
        <v>292</v>
      </c>
      <c r="B115" t="s">
        <v>10</v>
      </c>
      <c r="C115" s="2">
        <v>167</v>
      </c>
      <c r="D115" s="2">
        <v>56</v>
      </c>
      <c r="E115">
        <v>7</v>
      </c>
      <c r="F115">
        <v>4</v>
      </c>
      <c r="G115" t="s">
        <v>15</v>
      </c>
      <c r="H115" t="s">
        <v>13</v>
      </c>
      <c r="I115" t="s">
        <v>13</v>
      </c>
      <c r="J115" t="s">
        <v>293</v>
      </c>
      <c r="K115">
        <f>IF(AND(F115&gt;=1,F115&lt;=3),2,IF(AND(F115&gt;3,F115&lt;=4),3,IF(AND(F115&gt;4,F115&lt;=5),4,IF(EXACT(F115,"＜1"),1,IF(EXACT(F115,"&gt;5"),5)))))</f>
        <v>3</v>
      </c>
      <c r="L115">
        <f>IF(AND(E115&gt;=3,E115&lt;=5),1,IF(AND(E115&gt;=6,E115&lt;=7),2,IF(AND(E115&gt;=8,E115&lt;=9),3,IF(EXACT(E115,"＜1"),1,IF(EXACT(E115,"&gt;5"),5)))))</f>
        <v>2</v>
      </c>
      <c r="M115" s="1">
        <f>IF(G115=1,2,IF(G115=2,3,IF(EXACT(G115,"＜1"),1,IF(EXACT(G115,"&gt;5"),5,IF(EXACT(G115,"1"),2,IF(EXACT(G115,"2"),3))))))</f>
        <v>1</v>
      </c>
      <c r="N115">
        <f>IF(D115 &gt; 90, D115/2,D115)</f>
        <v>56</v>
      </c>
      <c r="O115" s="2">
        <f>C115/100</f>
        <v>1.67</v>
      </c>
      <c r="P115" s="1">
        <f>ROUND(N115/O115/O115,3)</f>
        <v>20.079999999999998</v>
      </c>
    </row>
    <row r="116" spans="1:24" x14ac:dyDescent="0.15">
      <c r="A116" t="s">
        <v>314</v>
      </c>
      <c r="B116" t="s">
        <v>20</v>
      </c>
      <c r="C116" s="2">
        <v>177</v>
      </c>
      <c r="D116" s="2">
        <v>63</v>
      </c>
      <c r="E116">
        <v>7</v>
      </c>
      <c r="F116" t="s">
        <v>15</v>
      </c>
      <c r="G116" t="s">
        <v>19</v>
      </c>
      <c r="H116" t="s">
        <v>17</v>
      </c>
      <c r="I116" t="s">
        <v>17</v>
      </c>
      <c r="J116" t="s">
        <v>315</v>
      </c>
      <c r="K116">
        <f>IF(AND(F116&gt;=1,F116&lt;=3),2,IF(AND(F116&gt;3,F116&lt;=4),3,IF(AND(F116&gt;4,F116&lt;=5),4,IF(EXACT(F116,"＜1"),1,IF(EXACT(F116,"&gt;5"),5)))))</f>
        <v>1</v>
      </c>
      <c r="L116">
        <f>IF(AND(E116&gt;=3,E116&lt;=5),1,IF(AND(E116&gt;=6,E116&lt;=7),2,IF(AND(E116&gt;=8,E116&lt;=9),3,IF(EXACT(E116,"＜1"),1,IF(EXACT(E116,"&gt;5"),5)))))</f>
        <v>2</v>
      </c>
      <c r="M116" s="1">
        <f>IF(G116=1,2,IF(G116=2,3,IF(EXACT(G116,"＜1"),1,IF(EXACT(G116,"&gt;5"),5,IF(EXACT(G116,"1"),2,IF(EXACT(G116,"2"),3))))))</f>
        <v>3</v>
      </c>
      <c r="N116">
        <f>IF(D116 &gt; 90, D116/2,D116)</f>
        <v>63</v>
      </c>
      <c r="O116" s="2">
        <f>C116/100</f>
        <v>1.77</v>
      </c>
      <c r="P116" s="1">
        <f>ROUND(N116/O116/O116,3)</f>
        <v>20.109000000000002</v>
      </c>
    </row>
    <row r="117" spans="1:24" x14ac:dyDescent="0.15">
      <c r="A117" t="s">
        <v>80</v>
      </c>
      <c r="B117" t="s">
        <v>20</v>
      </c>
      <c r="C117" s="2">
        <v>174</v>
      </c>
      <c r="D117" s="2">
        <v>61</v>
      </c>
      <c r="E117">
        <v>8</v>
      </c>
      <c r="F117">
        <v>3</v>
      </c>
      <c r="G117" t="s">
        <v>15</v>
      </c>
      <c r="H117" t="s">
        <v>16</v>
      </c>
      <c r="I117" t="s">
        <v>19</v>
      </c>
      <c r="J117" t="s">
        <v>82</v>
      </c>
      <c r="K117">
        <f>IF(AND(F117&gt;=1,F117&lt;=3),2,IF(AND(F117&gt;3,F117&lt;=4),3,IF(AND(F117&gt;4,F117&lt;=5),4,IF(EXACT(F117,"＜1"),1,IF(EXACT(F117,"&gt;5"),5)))))</f>
        <v>2</v>
      </c>
      <c r="L117">
        <f>IF(AND(E117&gt;=3,E117&lt;=5),1,IF(AND(E117&gt;=6,E117&lt;=7),2,IF(AND(E117&gt;=8,E117&lt;=9),3,IF(EXACT(E117,"＜1"),1,IF(EXACT(E117,"&gt;5"),5)))))</f>
        <v>3</v>
      </c>
      <c r="M117" s="1">
        <f>IF(G117=1,2,IF(G117=2,3,IF(EXACT(G117,"＜1"),1,IF(EXACT(G117,"&gt;5"),5,IF(EXACT(G117,"1"),2,IF(EXACT(G117,"2"),3))))))</f>
        <v>1</v>
      </c>
      <c r="N117">
        <f>IF(D117 &gt; 90, D117/2,D117)</f>
        <v>61</v>
      </c>
      <c r="O117" s="2">
        <f>C117/100</f>
        <v>1.74</v>
      </c>
      <c r="P117" s="1">
        <f>ROUND(N117/O117/O117,3)</f>
        <v>20.148</v>
      </c>
    </row>
    <row r="118" spans="1:24" x14ac:dyDescent="0.15">
      <c r="A118" t="s">
        <v>215</v>
      </c>
      <c r="B118" t="s">
        <v>10</v>
      </c>
      <c r="C118" s="2">
        <v>168</v>
      </c>
      <c r="D118" s="2">
        <v>57</v>
      </c>
      <c r="E118">
        <v>7</v>
      </c>
      <c r="F118">
        <v>3</v>
      </c>
      <c r="G118" t="s">
        <v>9</v>
      </c>
      <c r="H118" t="s">
        <v>29</v>
      </c>
      <c r="I118" t="s">
        <v>29</v>
      </c>
      <c r="J118" t="s">
        <v>285</v>
      </c>
      <c r="K118">
        <f>IF(AND(F118&gt;=1,F118&lt;=3),2,IF(AND(F118&gt;3,F118&lt;=4),3,IF(AND(F118&gt;4,F118&lt;=5),4,IF(EXACT(F118,"＜1"),1,IF(EXACT(F118,"&gt;5"),5)))))</f>
        <v>2</v>
      </c>
      <c r="L118">
        <f>IF(AND(E118&gt;=3,E118&lt;=5),1,IF(AND(E118&gt;=6,E118&lt;=7),2,IF(AND(E118&gt;=8,E118&lt;=9),3,IF(EXACT(E118,"＜1"),1,IF(EXACT(E118,"&gt;5"),5)))))</f>
        <v>2</v>
      </c>
      <c r="M118" s="1">
        <f>IF(G118=1,2,IF(G118=2,3,IF(EXACT(G118,"＜1"),1,IF(EXACT(G118,"&gt;5"),5,IF(EXACT(G118,"1"),2,IF(EXACT(G118,"2"),3))))))</f>
        <v>2</v>
      </c>
      <c r="N118">
        <f>IF(D118 &gt; 90, D118/2,D118)</f>
        <v>57</v>
      </c>
      <c r="O118" s="2">
        <f>C118/100</f>
        <v>1.68</v>
      </c>
      <c r="P118" s="1">
        <f>ROUND(N118/O118/O118,3)</f>
        <v>20.196000000000002</v>
      </c>
    </row>
    <row r="119" spans="1:24" x14ac:dyDescent="0.15">
      <c r="A119" t="s">
        <v>69</v>
      </c>
      <c r="B119" t="s">
        <v>20</v>
      </c>
      <c r="C119" s="2">
        <v>168</v>
      </c>
      <c r="D119" s="2">
        <v>57</v>
      </c>
      <c r="E119">
        <v>7</v>
      </c>
      <c r="F119">
        <v>3</v>
      </c>
      <c r="G119" t="s">
        <v>15</v>
      </c>
      <c r="H119" t="s">
        <v>23</v>
      </c>
      <c r="I119" t="s">
        <v>23</v>
      </c>
      <c r="J119" t="s">
        <v>366</v>
      </c>
      <c r="K119">
        <f>IF(AND(F119&gt;=1,F119&lt;=3),2,IF(AND(F119&gt;3,F119&lt;=4),3,IF(AND(F119&gt;4,F119&lt;=5),4,IF(EXACT(F119,"＜1"),1,IF(EXACT(F119,"&gt;5"),5)))))</f>
        <v>2</v>
      </c>
      <c r="L119">
        <f>IF(AND(E119&gt;=3,E119&lt;=5),1,IF(AND(E119&gt;=6,E119&lt;=7),2,IF(AND(E119&gt;=8,E119&lt;=9),3,IF(EXACT(E119,"＜1"),1,IF(EXACT(E119,"&gt;5"),5)))))</f>
        <v>2</v>
      </c>
      <c r="M119" s="1">
        <f>IF(G119=1,2,IF(G119=2,3,IF(EXACT(G119,"＜1"),1,IF(EXACT(G119,"&gt;5"),5,IF(EXACT(G119,"1"),2,IF(EXACT(G119,"2"),3))))))</f>
        <v>1</v>
      </c>
      <c r="N119">
        <f>IF(D119 &gt; 90, D119/2,D119)</f>
        <v>57</v>
      </c>
      <c r="O119" s="2">
        <f>C119/100</f>
        <v>1.68</v>
      </c>
      <c r="P119" s="1">
        <f>ROUND(N119/O119/O119,3)</f>
        <v>20.196000000000002</v>
      </c>
    </row>
    <row r="120" spans="1:24" x14ac:dyDescent="0.15">
      <c r="A120" t="s">
        <v>25</v>
      </c>
      <c r="B120" t="s">
        <v>20</v>
      </c>
      <c r="C120" s="2">
        <v>178</v>
      </c>
      <c r="D120" s="2">
        <v>64</v>
      </c>
      <c r="E120">
        <v>6</v>
      </c>
      <c r="F120">
        <v>2</v>
      </c>
      <c r="G120" t="s">
        <v>19</v>
      </c>
      <c r="H120" t="s">
        <v>13</v>
      </c>
      <c r="I120" t="s">
        <v>16</v>
      </c>
      <c r="J120" t="s">
        <v>162</v>
      </c>
      <c r="K120">
        <f>IF(AND(F120&gt;=1,F120&lt;=3),2,IF(AND(F120&gt;3,F120&lt;=4),3,IF(AND(F120&gt;4,F120&lt;=5),4,IF(EXACT(F120,"＜1"),1,IF(EXACT(F120,"&gt;5"),5)))))</f>
        <v>2</v>
      </c>
      <c r="L120">
        <f>IF(AND(E120&gt;=3,E120&lt;=5),1,IF(AND(E120&gt;=6,E120&lt;=7),2,IF(AND(E120&gt;=8,E120&lt;=9),3,IF(EXACT(E120,"＜1"),1,IF(EXACT(E120,"&gt;5"),5)))))</f>
        <v>2</v>
      </c>
      <c r="M120" s="1">
        <f>IF(G120=1,2,IF(G120=2,3,IF(EXACT(G120,"＜1"),1,IF(EXACT(G120,"&gt;5"),5,IF(EXACT(G120,"1"),2,IF(EXACT(G120,"2"),3))))))</f>
        <v>3</v>
      </c>
      <c r="N120">
        <f>IF(D120 &gt; 90, D120/2,D120)</f>
        <v>64</v>
      </c>
      <c r="O120" s="2">
        <f>C120/100</f>
        <v>1.78</v>
      </c>
      <c r="P120" s="1">
        <f>ROUND(N120/O120/O120,3)</f>
        <v>20.199000000000002</v>
      </c>
    </row>
    <row r="121" spans="1:24" x14ac:dyDescent="0.15">
      <c r="A121" t="s">
        <v>296</v>
      </c>
      <c r="B121" t="s">
        <v>20</v>
      </c>
      <c r="C121" s="2">
        <v>178</v>
      </c>
      <c r="D121" s="2">
        <v>64</v>
      </c>
      <c r="E121">
        <v>7</v>
      </c>
      <c r="F121">
        <v>2</v>
      </c>
      <c r="G121" t="s">
        <v>19</v>
      </c>
      <c r="H121" t="s">
        <v>36</v>
      </c>
      <c r="I121" t="s">
        <v>36</v>
      </c>
      <c r="J121" t="s">
        <v>297</v>
      </c>
      <c r="K121">
        <f>IF(AND(F121&gt;=1,F121&lt;=3),2,IF(AND(F121&gt;3,F121&lt;=4),3,IF(AND(F121&gt;4,F121&lt;=5),4,IF(EXACT(F121,"＜1"),1,IF(EXACT(F121,"&gt;5"),5)))))</f>
        <v>2</v>
      </c>
      <c r="L121">
        <f>IF(AND(E121&gt;=3,E121&lt;=5),1,IF(AND(E121&gt;=6,E121&lt;=7),2,IF(AND(E121&gt;=8,E121&lt;=9),3,IF(EXACT(E121,"＜1"),1,IF(EXACT(E121,"&gt;5"),5)))))</f>
        <v>2</v>
      </c>
      <c r="M121" s="1">
        <f>IF(G121=1,2,IF(G121=2,3,IF(EXACT(G121,"＜1"),1,IF(EXACT(G121,"&gt;5"),5,IF(EXACT(G121,"1"),2,IF(EXACT(G121,"2"),3))))))</f>
        <v>3</v>
      </c>
      <c r="N121">
        <f>IF(D121 &gt; 90, D121/2,D121)</f>
        <v>64</v>
      </c>
      <c r="O121" s="2">
        <f>C121/100</f>
        <v>1.78</v>
      </c>
      <c r="P121" s="1">
        <f>ROUND(N121/O121/O121,3)</f>
        <v>20.199000000000002</v>
      </c>
    </row>
    <row r="122" spans="1:24" x14ac:dyDescent="0.15">
      <c r="A122" t="s">
        <v>347</v>
      </c>
      <c r="B122" t="s">
        <v>10</v>
      </c>
      <c r="C122" s="2">
        <v>165</v>
      </c>
      <c r="D122" s="2">
        <v>55</v>
      </c>
      <c r="E122">
        <v>8</v>
      </c>
      <c r="F122">
        <v>2</v>
      </c>
      <c r="G122" t="s">
        <v>9</v>
      </c>
      <c r="H122" t="s">
        <v>23</v>
      </c>
      <c r="I122" t="s">
        <v>16</v>
      </c>
      <c r="J122" t="s">
        <v>348</v>
      </c>
      <c r="K122">
        <f>IF(AND(F122&gt;=1,F122&lt;=3),2,IF(AND(F122&gt;3,F122&lt;=4),3,IF(AND(F122&gt;4,F122&lt;=5),4,IF(EXACT(F122,"＜1"),1,IF(EXACT(F122,"&gt;5"),5)))))</f>
        <v>2</v>
      </c>
      <c r="L122">
        <f>IF(AND(E122&gt;=3,E122&lt;=5),1,IF(AND(E122&gt;=6,E122&lt;=7),2,IF(AND(E122&gt;=8,E122&lt;=9),3,IF(EXACT(E122,"＜1"),1,IF(EXACT(E122,"&gt;5"),5)))))</f>
        <v>3</v>
      </c>
      <c r="M122" s="1">
        <f>IF(G122=1,2,IF(G122=2,3,IF(EXACT(G122,"＜1"),1,IF(EXACT(G122,"&gt;5"),5,IF(EXACT(G122,"1"),2,IF(EXACT(G122,"2"),3))))))</f>
        <v>2</v>
      </c>
      <c r="N122">
        <f>IF(D122 &gt; 90, D122/2,D122)</f>
        <v>55</v>
      </c>
      <c r="O122" s="2">
        <f>C122/100</f>
        <v>1.65</v>
      </c>
      <c r="P122" s="1">
        <f>ROUND(N122/O122/O122,3)</f>
        <v>20.202000000000002</v>
      </c>
    </row>
    <row r="123" spans="1:24" x14ac:dyDescent="0.15">
      <c r="A123" t="s">
        <v>340</v>
      </c>
      <c r="B123" t="s">
        <v>20</v>
      </c>
      <c r="C123" s="2">
        <v>175</v>
      </c>
      <c r="D123" s="2">
        <v>62</v>
      </c>
      <c r="E123">
        <v>6</v>
      </c>
      <c r="F123" t="s">
        <v>15</v>
      </c>
      <c r="G123" t="s">
        <v>19</v>
      </c>
      <c r="H123" t="s">
        <v>17</v>
      </c>
      <c r="I123" t="s">
        <v>17</v>
      </c>
      <c r="J123" t="s">
        <v>391</v>
      </c>
      <c r="K123">
        <f>IF(AND(F123&gt;=1,F123&lt;=3),2,IF(AND(F123&gt;3,F123&lt;=4),3,IF(AND(F123&gt;4,F123&lt;=5),4,IF(EXACT(F123,"＜1"),1,IF(EXACT(F123,"&gt;5"),5)))))</f>
        <v>1</v>
      </c>
      <c r="L123">
        <f>IF(AND(E123&gt;=3,E123&lt;=5),1,IF(AND(E123&gt;=6,E123&lt;=7),2,IF(AND(E123&gt;=8,E123&lt;=9),3,IF(EXACT(E123,"＜1"),1,IF(EXACT(E123,"&gt;5"),5)))))</f>
        <v>2</v>
      </c>
      <c r="M123" s="1">
        <f>IF(G123=1,2,IF(G123=2,3,IF(EXACT(G123,"＜1"),1,IF(EXACT(G123,"&gt;5"),5,IF(EXACT(G123,"1"),2,IF(EXACT(G123,"2"),3))))))</f>
        <v>3</v>
      </c>
      <c r="N123">
        <f>IF(D123 &gt; 90, D123/2,D123)</f>
        <v>62</v>
      </c>
      <c r="O123" s="2">
        <f>C123/100</f>
        <v>1.75</v>
      </c>
      <c r="P123" s="1">
        <f>ROUND(N123/O123/O123,3)</f>
        <v>20.245000000000001</v>
      </c>
    </row>
    <row r="124" spans="1:24" x14ac:dyDescent="0.15">
      <c r="A124" t="s">
        <v>210</v>
      </c>
      <c r="B124" t="s">
        <v>20</v>
      </c>
      <c r="C124" s="2">
        <v>172</v>
      </c>
      <c r="D124" s="2">
        <v>60</v>
      </c>
      <c r="E124">
        <v>7</v>
      </c>
      <c r="F124">
        <v>2</v>
      </c>
      <c r="G124" t="s">
        <v>15</v>
      </c>
      <c r="H124" t="s">
        <v>19</v>
      </c>
      <c r="I124" t="s">
        <v>19</v>
      </c>
      <c r="J124" t="s">
        <v>363</v>
      </c>
      <c r="K124">
        <f>IF(AND(F124&gt;=1,F124&lt;=3),2,IF(AND(F124&gt;3,F124&lt;=4),3,IF(AND(F124&gt;4,F124&lt;=5),4,IF(EXACT(F124,"＜1"),1,IF(EXACT(F124,"&gt;5"),5)))))</f>
        <v>2</v>
      </c>
      <c r="L124">
        <f>IF(AND(E124&gt;=3,E124&lt;=5),1,IF(AND(E124&gt;=6,E124&lt;=7),2,IF(AND(E124&gt;=8,E124&lt;=9),3,IF(EXACT(E124,"＜1"),1,IF(EXACT(E124,"&gt;5"),5)))))</f>
        <v>2</v>
      </c>
      <c r="M124" s="1">
        <f>IF(G124=1,2,IF(G124=2,3,IF(EXACT(G124,"＜1"),1,IF(EXACT(G124,"&gt;5"),5,IF(EXACT(G124,"1"),2,IF(EXACT(G124,"2"),3))))))</f>
        <v>1</v>
      </c>
      <c r="N124">
        <f>IF(D124 &gt; 90, D124/2,D124)</f>
        <v>60</v>
      </c>
      <c r="O124" s="2">
        <f>C124/100</f>
        <v>1.72</v>
      </c>
      <c r="P124" s="1">
        <f>ROUND(N124/O124/O124,3)</f>
        <v>20.280999999999999</v>
      </c>
    </row>
    <row r="125" spans="1:24" x14ac:dyDescent="0.15">
      <c r="A125" t="s">
        <v>419</v>
      </c>
      <c r="B125" t="s">
        <v>10</v>
      </c>
      <c r="C125" s="2">
        <v>172</v>
      </c>
      <c r="D125" s="2">
        <v>60</v>
      </c>
      <c r="E125">
        <v>7</v>
      </c>
      <c r="F125" t="s">
        <v>15</v>
      </c>
      <c r="G125" t="s">
        <v>15</v>
      </c>
      <c r="H125" t="s">
        <v>13</v>
      </c>
      <c r="I125" t="s">
        <v>13</v>
      </c>
      <c r="J125" t="s">
        <v>420</v>
      </c>
      <c r="K125">
        <f>IF(AND(F125&gt;=1,F125&lt;=3),2,IF(AND(F125&gt;3,F125&lt;=4),3,IF(AND(F125&gt;4,F125&lt;=5),4,IF(EXACT(F125,"＜1"),1,IF(EXACT(F125,"&gt;5"),5)))))</f>
        <v>1</v>
      </c>
      <c r="L125">
        <f>IF(AND(E125&gt;=3,E125&lt;=5),1,IF(AND(E125&gt;=6,E125&lt;=7),2,IF(AND(E125&gt;=8,E125&lt;=9),3,IF(EXACT(E125,"＜1"),1,IF(EXACT(E125,"&gt;5"),5)))))</f>
        <v>2</v>
      </c>
      <c r="M125" s="1">
        <f>IF(G125=1,2,IF(G125=2,3,IF(EXACT(G125,"＜1"),1,IF(EXACT(G125,"&gt;5"),5,IF(EXACT(G125,"1"),2,IF(EXACT(G125,"2"),3))))))</f>
        <v>1</v>
      </c>
      <c r="N125">
        <f>IF(D125 &gt; 90, D125/2,D125)</f>
        <v>60</v>
      </c>
      <c r="O125" s="2">
        <f>C125/100</f>
        <v>1.72</v>
      </c>
      <c r="P125" s="1">
        <f>ROUND(N125/O125/O125,3)</f>
        <v>20.280999999999999</v>
      </c>
    </row>
    <row r="126" spans="1:24" x14ac:dyDescent="0.15">
      <c r="A126" t="s">
        <v>48</v>
      </c>
      <c r="B126" t="s">
        <v>10</v>
      </c>
      <c r="C126" s="2">
        <v>163</v>
      </c>
      <c r="D126" s="2">
        <v>54</v>
      </c>
      <c r="E126">
        <v>6</v>
      </c>
      <c r="F126">
        <v>3</v>
      </c>
      <c r="G126" t="s">
        <v>15</v>
      </c>
      <c r="H126" t="s">
        <v>26</v>
      </c>
      <c r="I126" t="s">
        <v>26</v>
      </c>
      <c r="J126" t="s">
        <v>50</v>
      </c>
      <c r="K126">
        <f>IF(AND(F126&gt;=1,F126&lt;=3),2,IF(AND(F126&gt;3,F126&lt;=4),3,IF(AND(F126&gt;4,F126&lt;=5),4,IF(EXACT(F126,"＜1"),1,IF(EXACT(F126,"&gt;5"),5)))))</f>
        <v>2</v>
      </c>
      <c r="L126">
        <f>IF(AND(E126&gt;=3,E126&lt;=5),1,IF(AND(E126&gt;=6,E126&lt;=7),2,IF(AND(E126&gt;=8,E126&lt;=9),3,IF(EXACT(E126,"＜1"),1,IF(EXACT(E126,"&gt;5"),5)))))</f>
        <v>2</v>
      </c>
      <c r="M126" s="1">
        <f>IF(G126=1,2,IF(G126=2,3,IF(EXACT(G126,"＜1"),1,IF(EXACT(G126,"&gt;5"),5,IF(EXACT(G126,"1"),2,IF(EXACT(G126,"2"),3))))))</f>
        <v>1</v>
      </c>
      <c r="N126">
        <f>IF(D126 &gt; 90, D126/2,D126)</f>
        <v>54</v>
      </c>
      <c r="O126" s="2">
        <f>C126/100</f>
        <v>1.63</v>
      </c>
      <c r="P126" s="1">
        <f>ROUND(N126/O126/O126,3)</f>
        <v>20.324000000000002</v>
      </c>
      <c r="S126" s="4"/>
      <c r="T126" s="3"/>
      <c r="U126" s="3"/>
      <c r="V126" s="3"/>
      <c r="W126" s="3"/>
      <c r="X126" s="3"/>
    </row>
    <row r="127" spans="1:24" x14ac:dyDescent="0.15">
      <c r="A127" t="s">
        <v>286</v>
      </c>
      <c r="B127" t="s">
        <v>10</v>
      </c>
      <c r="C127" s="2">
        <v>163</v>
      </c>
      <c r="D127" s="2">
        <v>54</v>
      </c>
      <c r="E127">
        <v>7</v>
      </c>
      <c r="F127">
        <v>3</v>
      </c>
      <c r="G127" t="s">
        <v>15</v>
      </c>
      <c r="H127" t="s">
        <v>13</v>
      </c>
      <c r="I127" t="s">
        <v>14</v>
      </c>
      <c r="J127" t="s">
        <v>287</v>
      </c>
      <c r="K127">
        <f>IF(AND(F127&gt;=1,F127&lt;=3),2,IF(AND(F127&gt;3,F127&lt;=4),3,IF(AND(F127&gt;4,F127&lt;=5),4,IF(EXACT(F127,"＜1"),1,IF(EXACT(F127,"&gt;5"),5)))))</f>
        <v>2</v>
      </c>
      <c r="L127">
        <f>IF(AND(E127&gt;=3,E127&lt;=5),1,IF(AND(E127&gt;=6,E127&lt;=7),2,IF(AND(E127&gt;=8,E127&lt;=9),3,IF(EXACT(E127,"＜1"),1,IF(EXACT(E127,"&gt;5"),5)))))</f>
        <v>2</v>
      </c>
      <c r="M127" s="1">
        <f>IF(G127=1,2,IF(G127=2,3,IF(EXACT(G127,"＜1"),1,IF(EXACT(G127,"&gt;5"),5,IF(EXACT(G127,"1"),2,IF(EXACT(G127,"2"),3))))))</f>
        <v>1</v>
      </c>
      <c r="N127">
        <f>IF(D127 &gt; 90, D127/2,D127)</f>
        <v>54</v>
      </c>
      <c r="O127" s="2">
        <f>C127/100</f>
        <v>1.63</v>
      </c>
      <c r="P127" s="1">
        <f>ROUND(N127/O127/O127,3)</f>
        <v>20.324000000000002</v>
      </c>
    </row>
    <row r="128" spans="1:24" x14ac:dyDescent="0.15">
      <c r="A128" t="s">
        <v>27</v>
      </c>
      <c r="B128" t="s">
        <v>10</v>
      </c>
      <c r="C128" s="2">
        <v>170</v>
      </c>
      <c r="D128" s="2">
        <v>118</v>
      </c>
      <c r="E128">
        <v>8</v>
      </c>
      <c r="F128">
        <v>4</v>
      </c>
      <c r="G128" t="s">
        <v>15</v>
      </c>
      <c r="H128" t="s">
        <v>27</v>
      </c>
      <c r="I128" t="s">
        <v>23</v>
      </c>
      <c r="J128" t="s">
        <v>43</v>
      </c>
      <c r="K128">
        <f>IF(AND(F128&gt;=1,F128&lt;=3),2,IF(AND(F128&gt;3,F128&lt;=4),3,IF(AND(F128&gt;4,F128&lt;=5),4,IF(EXACT(F128,"＜1"),1,IF(EXACT(F128,"&gt;5"),5)))))</f>
        <v>3</v>
      </c>
      <c r="L128">
        <f>IF(AND(E128&gt;=3,E128&lt;=5),1,IF(AND(E128&gt;=6,E128&lt;=7),2,IF(AND(E128&gt;=8,E128&lt;=9),3,IF(EXACT(E128,"＜1"),1,IF(EXACT(E128,"&gt;5"),5)))))</f>
        <v>3</v>
      </c>
      <c r="M128" s="1">
        <f>IF(G128=1,2,IF(G128=2,3,IF(EXACT(G128,"＜1"),1,IF(EXACT(G128,"&gt;5"),5,IF(EXACT(G128,"1"),2,IF(EXACT(G128,"2"),3))))))</f>
        <v>1</v>
      </c>
      <c r="N128">
        <f>IF(D128 &gt; 90, D128/2,D128)</f>
        <v>59</v>
      </c>
      <c r="O128" s="2">
        <f>C128/100</f>
        <v>1.7</v>
      </c>
      <c r="P128" s="1">
        <f>ROUND(N128/O128/O128,3)</f>
        <v>20.414999999999999</v>
      </c>
    </row>
    <row r="129" spans="1:16" x14ac:dyDescent="0.15">
      <c r="A129" t="s">
        <v>31</v>
      </c>
      <c r="B129" t="s">
        <v>10</v>
      </c>
      <c r="C129" s="2">
        <v>164</v>
      </c>
      <c r="D129" s="2">
        <v>55</v>
      </c>
      <c r="E129">
        <v>7</v>
      </c>
      <c r="F129">
        <v>2</v>
      </c>
      <c r="G129" t="s">
        <v>15</v>
      </c>
      <c r="H129" t="s">
        <v>26</v>
      </c>
      <c r="I129" t="s">
        <v>14</v>
      </c>
      <c r="J129" t="s">
        <v>367</v>
      </c>
      <c r="K129">
        <f>IF(AND(F129&gt;=1,F129&lt;=3),2,IF(AND(F129&gt;3,F129&lt;=4),3,IF(AND(F129&gt;4,F129&lt;=5),4,IF(EXACT(F129,"＜1"),1,IF(EXACT(F129,"&gt;5"),5)))))</f>
        <v>2</v>
      </c>
      <c r="L129">
        <f>IF(AND(E129&gt;=3,E129&lt;=5),1,IF(AND(E129&gt;=6,E129&lt;=7),2,IF(AND(E129&gt;=8,E129&lt;=9),3,IF(EXACT(E129,"＜1"),1,IF(EXACT(E129,"&gt;5"),5)))))</f>
        <v>2</v>
      </c>
      <c r="M129" s="1">
        <f>IF(G129=1,2,IF(G129=2,3,IF(EXACT(G129,"＜1"),1,IF(EXACT(G129,"&gt;5"),5,IF(EXACT(G129,"1"),2,IF(EXACT(G129,"2"),3))))))</f>
        <v>1</v>
      </c>
      <c r="N129">
        <f>IF(D129 &gt; 90, D129/2,D129)</f>
        <v>55</v>
      </c>
      <c r="O129" s="2">
        <f>C129/100</f>
        <v>1.64</v>
      </c>
      <c r="P129" s="1">
        <f>ROUND(N129/O129/O129,3)</f>
        <v>20.449000000000002</v>
      </c>
    </row>
    <row r="130" spans="1:16" x14ac:dyDescent="0.15">
      <c r="A130" t="s">
        <v>343</v>
      </c>
      <c r="B130" t="s">
        <v>20</v>
      </c>
      <c r="C130" s="2">
        <v>178</v>
      </c>
      <c r="D130" s="2">
        <v>65</v>
      </c>
      <c r="E130">
        <v>7</v>
      </c>
      <c r="F130">
        <v>2</v>
      </c>
      <c r="G130" t="s">
        <v>9</v>
      </c>
      <c r="H130" t="s">
        <v>26</v>
      </c>
      <c r="I130" t="s">
        <v>17</v>
      </c>
      <c r="J130" t="s">
        <v>344</v>
      </c>
      <c r="K130">
        <f>IF(AND(F130&gt;=1,F130&lt;=3),2,IF(AND(F130&gt;3,F130&lt;=4),3,IF(AND(F130&gt;4,F130&lt;=5),4,IF(EXACT(F130,"＜1"),1,IF(EXACT(F130,"&gt;5"),5)))))</f>
        <v>2</v>
      </c>
      <c r="L130">
        <f>IF(AND(E130&gt;=3,E130&lt;=5),1,IF(AND(E130&gt;=6,E130&lt;=7),2,IF(AND(E130&gt;=8,E130&lt;=9),3,IF(EXACT(E130,"＜1"),1,IF(EXACT(E130,"&gt;5"),5)))))</f>
        <v>2</v>
      </c>
      <c r="M130" s="1">
        <f>IF(G130=1,2,IF(G130=2,3,IF(EXACT(G130,"＜1"),1,IF(EXACT(G130,"&gt;5"),5,IF(EXACT(G130,"1"),2,IF(EXACT(G130,"2"),3))))))</f>
        <v>2</v>
      </c>
      <c r="N130">
        <f>IF(D130 &gt; 90, D130/2,D130)</f>
        <v>65</v>
      </c>
      <c r="O130" s="2">
        <f>C130/100</f>
        <v>1.78</v>
      </c>
      <c r="P130" s="1">
        <f>ROUND(N130/O130/O130,3)</f>
        <v>20.515000000000001</v>
      </c>
    </row>
    <row r="131" spans="1:16" x14ac:dyDescent="0.15">
      <c r="A131" t="s">
        <v>397</v>
      </c>
      <c r="B131" t="s">
        <v>10</v>
      </c>
      <c r="C131" s="2">
        <v>165</v>
      </c>
      <c r="D131" s="2">
        <v>56</v>
      </c>
      <c r="E131">
        <v>7</v>
      </c>
      <c r="F131">
        <v>1</v>
      </c>
      <c r="G131" t="s">
        <v>15</v>
      </c>
      <c r="H131" t="s">
        <v>36</v>
      </c>
      <c r="I131" t="s">
        <v>29</v>
      </c>
      <c r="J131" t="s">
        <v>398</v>
      </c>
      <c r="K131">
        <f>IF(AND(F131&gt;=1,F131&lt;=3),2,IF(AND(F131&gt;3,F131&lt;=4),3,IF(AND(F131&gt;4,F131&lt;=5),4,IF(EXACT(F131,"＜1"),1,IF(EXACT(F131,"&gt;5"),5)))))</f>
        <v>2</v>
      </c>
      <c r="L131">
        <f>IF(AND(E131&gt;=3,E131&lt;=5),1,IF(AND(E131&gt;=6,E131&lt;=7),2,IF(AND(E131&gt;=8,E131&lt;=9),3,IF(EXACT(E131,"＜1"),1,IF(EXACT(E131,"&gt;5"),5)))))</f>
        <v>2</v>
      </c>
      <c r="M131" s="1">
        <f>IF(G131=1,2,IF(G131=2,3,IF(EXACT(G131,"＜1"),1,IF(EXACT(G131,"&gt;5"),5,IF(EXACT(G131,"1"),2,IF(EXACT(G131,"2"),3))))))</f>
        <v>1</v>
      </c>
      <c r="N131">
        <f>IF(D131 &gt; 90, D131/2,D131)</f>
        <v>56</v>
      </c>
      <c r="O131" s="2">
        <f>C131/100</f>
        <v>1.65</v>
      </c>
      <c r="P131" s="1">
        <f>ROUND(N131/O131/O131,3)</f>
        <v>20.568999999999999</v>
      </c>
    </row>
    <row r="132" spans="1:16" x14ac:dyDescent="0.15">
      <c r="A132" t="s">
        <v>62</v>
      </c>
      <c r="B132" t="s">
        <v>10</v>
      </c>
      <c r="C132" s="2">
        <v>169</v>
      </c>
      <c r="D132" s="2">
        <v>59</v>
      </c>
      <c r="E132">
        <v>6</v>
      </c>
      <c r="F132">
        <v>4</v>
      </c>
      <c r="G132" t="s">
        <v>9</v>
      </c>
      <c r="H132" t="s">
        <v>29</v>
      </c>
      <c r="I132" t="s">
        <v>26</v>
      </c>
      <c r="J132" t="s">
        <v>368</v>
      </c>
      <c r="K132">
        <f>IF(AND(F132&gt;=1,F132&lt;=3),2,IF(AND(F132&gt;3,F132&lt;=4),3,IF(AND(F132&gt;4,F132&lt;=5),4,IF(EXACT(F132,"＜1"),1,IF(EXACT(F132,"&gt;5"),5)))))</f>
        <v>3</v>
      </c>
      <c r="L132">
        <f>IF(AND(E132&gt;=3,E132&lt;=5),1,IF(AND(E132&gt;=6,E132&lt;=7),2,IF(AND(E132&gt;=8,E132&lt;=9),3,IF(EXACT(E132,"＜1"),1,IF(EXACT(E132,"&gt;5"),5)))))</f>
        <v>2</v>
      </c>
      <c r="M132" s="1">
        <f>IF(G132=1,2,IF(G132=2,3,IF(EXACT(G132,"＜1"),1,IF(EXACT(G132,"&gt;5"),5,IF(EXACT(G132,"1"),2,IF(EXACT(G132,"2"),3))))))</f>
        <v>2</v>
      </c>
      <c r="N132">
        <f>IF(D132 &gt; 90, D132/2,D132)</f>
        <v>59</v>
      </c>
      <c r="O132" s="2">
        <f>C132/100</f>
        <v>1.69</v>
      </c>
      <c r="P132" s="1">
        <f>ROUND(N132/O132/O132,3)</f>
        <v>20.658000000000001</v>
      </c>
    </row>
    <row r="133" spans="1:16" x14ac:dyDescent="0.15">
      <c r="A133" t="s">
        <v>288</v>
      </c>
      <c r="B133" t="s">
        <v>10</v>
      </c>
      <c r="C133" s="2">
        <v>163</v>
      </c>
      <c r="D133" s="2">
        <v>55</v>
      </c>
      <c r="E133">
        <v>6</v>
      </c>
      <c r="F133">
        <v>4</v>
      </c>
      <c r="G133" t="s">
        <v>15</v>
      </c>
      <c r="H133" t="s">
        <v>27</v>
      </c>
      <c r="I133" t="s">
        <v>29</v>
      </c>
      <c r="J133" t="s">
        <v>289</v>
      </c>
      <c r="K133">
        <f>IF(AND(F133&gt;=1,F133&lt;=3),2,IF(AND(F133&gt;3,F133&lt;=4),3,IF(AND(F133&gt;4,F133&lt;=5),4,IF(EXACT(F133,"＜1"),1,IF(EXACT(F133,"&gt;5"),5)))))</f>
        <v>3</v>
      </c>
      <c r="L133">
        <f>IF(AND(E133&gt;=3,E133&lt;=5),1,IF(AND(E133&gt;=6,E133&lt;=7),2,IF(AND(E133&gt;=8,E133&lt;=9),3,IF(EXACT(E133,"＜1"),1,IF(EXACT(E133,"&gt;5"),5)))))</f>
        <v>2</v>
      </c>
      <c r="M133" s="1">
        <f>IF(G133=1,2,IF(G133=2,3,IF(EXACT(G133,"＜1"),1,IF(EXACT(G133,"&gt;5"),5,IF(EXACT(G133,"1"),2,IF(EXACT(G133,"2"),3))))))</f>
        <v>1</v>
      </c>
      <c r="N133">
        <f>IF(D133 &gt; 90, D133/2,D133)</f>
        <v>55</v>
      </c>
      <c r="O133" s="2">
        <f>C133/100</f>
        <v>1.63</v>
      </c>
      <c r="P133" s="1">
        <f>ROUND(N133/O133/O133,3)</f>
        <v>20.701000000000001</v>
      </c>
    </row>
    <row r="134" spans="1:16" x14ac:dyDescent="0.15">
      <c r="A134" t="s">
        <v>278</v>
      </c>
      <c r="B134" t="s">
        <v>10</v>
      </c>
      <c r="C134" s="2">
        <v>160</v>
      </c>
      <c r="D134" s="2">
        <v>53</v>
      </c>
      <c r="E134">
        <v>7</v>
      </c>
      <c r="F134">
        <v>2</v>
      </c>
      <c r="G134" t="s">
        <v>15</v>
      </c>
      <c r="H134" t="s">
        <v>27</v>
      </c>
      <c r="I134" t="s">
        <v>26</v>
      </c>
      <c r="J134" t="s">
        <v>279</v>
      </c>
      <c r="K134">
        <f>IF(AND(F134&gt;=1,F134&lt;=3),2,IF(AND(F134&gt;3,F134&lt;=4),3,IF(AND(F134&gt;4,F134&lt;=5),4,IF(EXACT(F134,"＜1"),1,IF(EXACT(F134,"&gt;5"),5)))))</f>
        <v>2</v>
      </c>
      <c r="L134">
        <f>IF(AND(E134&gt;=3,E134&lt;=5),1,IF(AND(E134&gt;=6,E134&lt;=7),2,IF(AND(E134&gt;=8,E134&lt;=9),3,IF(EXACT(E134,"＜1"),1,IF(EXACT(E134,"&gt;5"),5)))))</f>
        <v>2</v>
      </c>
      <c r="M134" s="1">
        <f>IF(G134=1,2,IF(G134=2,3,IF(EXACT(G134,"＜1"),1,IF(EXACT(G134,"&gt;5"),5,IF(EXACT(G134,"1"),2,IF(EXACT(G134,"2"),3))))))</f>
        <v>1</v>
      </c>
      <c r="N134">
        <f>IF(D134 &gt; 90, D134/2,D134)</f>
        <v>53</v>
      </c>
      <c r="O134" s="2">
        <f>C134/100</f>
        <v>1.6</v>
      </c>
      <c r="P134" s="1">
        <f>ROUND(N134/O134/O134,3)</f>
        <v>20.702999999999999</v>
      </c>
    </row>
    <row r="135" spans="1:16" x14ac:dyDescent="0.15">
      <c r="A135" t="s">
        <v>214</v>
      </c>
      <c r="B135" t="s">
        <v>10</v>
      </c>
      <c r="C135" s="2">
        <v>170</v>
      </c>
      <c r="D135" s="2">
        <v>120</v>
      </c>
      <c r="E135">
        <v>6</v>
      </c>
      <c r="F135">
        <v>3</v>
      </c>
      <c r="G135" t="s">
        <v>15</v>
      </c>
      <c r="H135" t="s">
        <v>23</v>
      </c>
      <c r="I135" t="s">
        <v>13</v>
      </c>
      <c r="J135" t="s">
        <v>216</v>
      </c>
      <c r="K135">
        <f>IF(AND(F135&gt;=1,F135&lt;=3),2,IF(AND(F135&gt;3,F135&lt;=4),3,IF(AND(F135&gt;4,F135&lt;=5),4,IF(EXACT(F135,"＜1"),1,IF(EXACT(F135,"&gt;5"),5)))))</f>
        <v>2</v>
      </c>
      <c r="L135">
        <f>IF(AND(E135&gt;=3,E135&lt;=5),1,IF(AND(E135&gt;=6,E135&lt;=7),2,IF(AND(E135&gt;=8,E135&lt;=9),3,IF(EXACT(E135,"＜1"),1,IF(EXACT(E135,"&gt;5"),5)))))</f>
        <v>2</v>
      </c>
      <c r="M135" s="1">
        <f>IF(G135=1,2,IF(G135=2,3,IF(EXACT(G135,"＜1"),1,IF(EXACT(G135,"&gt;5"),5,IF(EXACT(G135,"1"),2,IF(EXACT(G135,"2"),3))))))</f>
        <v>1</v>
      </c>
      <c r="N135">
        <f>IF(D135 &gt; 90, D135/2,D135)</f>
        <v>60</v>
      </c>
      <c r="O135" s="2">
        <f>C135/100</f>
        <v>1.7</v>
      </c>
      <c r="P135" s="1">
        <f>ROUND(N135/O135/O135,3)</f>
        <v>20.760999999999999</v>
      </c>
    </row>
    <row r="136" spans="1:16" x14ac:dyDescent="0.15">
      <c r="A136" t="s">
        <v>109</v>
      </c>
      <c r="B136" t="s">
        <v>10</v>
      </c>
      <c r="C136" s="2">
        <v>167</v>
      </c>
      <c r="D136" s="2">
        <v>58</v>
      </c>
      <c r="E136">
        <v>6</v>
      </c>
      <c r="F136">
        <v>4</v>
      </c>
      <c r="G136" s="1" t="s">
        <v>434</v>
      </c>
      <c r="H136" t="s">
        <v>23</v>
      </c>
      <c r="I136" t="s">
        <v>23</v>
      </c>
      <c r="J136" t="s">
        <v>111</v>
      </c>
      <c r="K136">
        <f>IF(AND(F136&gt;=1,F136&lt;=3),2,IF(AND(F136&gt;3,F136&lt;=4),3,IF(AND(F136&gt;4,F136&lt;=5),4,IF(EXACT(F136,"＜1"),1,IF(EXACT(F136,"&gt;5"),5)))))</f>
        <v>3</v>
      </c>
      <c r="L136">
        <f>IF(AND(E136&gt;=3,E136&lt;=5),1,IF(AND(E136&gt;=6,E136&lt;=7),2,IF(AND(E136&gt;=8,E136&lt;=9),3,IF(EXACT(E136,"＜1"),1,IF(EXACT(E136,"&gt;5"),5)))))</f>
        <v>2</v>
      </c>
      <c r="M136" s="1">
        <f>IF(G136=1,2,IF(G136=2,3,IF(EXACT(G136,"＜1"),1,IF(EXACT(G136,"&gt;5"),5,IF(EXACT(G136,"1"),2,IF(EXACT(G136,"2"),3))))))</f>
        <v>1</v>
      </c>
      <c r="N136">
        <f>IF(D136 &gt; 90, D136/2,D136)</f>
        <v>58</v>
      </c>
      <c r="O136" s="2">
        <f>C136/100</f>
        <v>1.67</v>
      </c>
      <c r="P136" s="1">
        <f>ROUND(N136/O136/O136,3)</f>
        <v>20.797000000000001</v>
      </c>
    </row>
    <row r="137" spans="1:16" x14ac:dyDescent="0.15">
      <c r="A137" t="s">
        <v>234</v>
      </c>
      <c r="B137" t="s">
        <v>10</v>
      </c>
      <c r="C137" s="2">
        <v>167</v>
      </c>
      <c r="D137" s="2">
        <v>58</v>
      </c>
      <c r="E137">
        <v>7</v>
      </c>
      <c r="F137">
        <v>5</v>
      </c>
      <c r="G137" t="s">
        <v>15</v>
      </c>
      <c r="H137" t="s">
        <v>29</v>
      </c>
      <c r="I137" t="s">
        <v>13</v>
      </c>
      <c r="J137" t="s">
        <v>235</v>
      </c>
      <c r="K137">
        <f>IF(AND(F137&gt;=1,F137&lt;=3),2,IF(AND(F137&gt;3,F137&lt;=4),3,IF(AND(F137&gt;4,F137&lt;=5),4,IF(EXACT(F137,"＜1"),1,IF(EXACT(F137,"&gt;5"),5)))))</f>
        <v>4</v>
      </c>
      <c r="L137">
        <f>IF(AND(E137&gt;=3,E137&lt;=5),1,IF(AND(E137&gt;=6,E137&lt;=7),2,IF(AND(E137&gt;=8,E137&lt;=9),3,IF(EXACT(E137,"＜1"),1,IF(EXACT(E137,"&gt;5"),5)))))</f>
        <v>2</v>
      </c>
      <c r="M137" s="1">
        <f>IF(G137=1,2,IF(G137=2,3,IF(EXACT(G137,"＜1"),1,IF(EXACT(G137,"&gt;5"),5,IF(EXACT(G137,"1"),2,IF(EXACT(G137,"2"),3))))))</f>
        <v>1</v>
      </c>
      <c r="N137">
        <f>IF(D137 &gt; 90, D137/2,D137)</f>
        <v>58</v>
      </c>
      <c r="O137" s="2">
        <f>C137/100</f>
        <v>1.67</v>
      </c>
      <c r="P137" s="1">
        <f>ROUND(N137/O137/O137,3)</f>
        <v>20.797000000000001</v>
      </c>
    </row>
    <row r="138" spans="1:16" x14ac:dyDescent="0.15">
      <c r="A138" t="s">
        <v>85</v>
      </c>
      <c r="B138" t="s">
        <v>20</v>
      </c>
      <c r="C138" s="2">
        <v>178</v>
      </c>
      <c r="D138" s="2">
        <v>66</v>
      </c>
      <c r="E138">
        <v>6</v>
      </c>
      <c r="F138" t="s">
        <v>15</v>
      </c>
      <c r="G138" t="s">
        <v>15</v>
      </c>
      <c r="H138" t="s">
        <v>23</v>
      </c>
      <c r="I138" t="s">
        <v>17</v>
      </c>
      <c r="J138" t="s">
        <v>204</v>
      </c>
      <c r="K138">
        <f>IF(AND(F138&gt;=1,F138&lt;=3),2,IF(AND(F138&gt;3,F138&lt;=4),3,IF(AND(F138&gt;4,F138&lt;=5),4,IF(EXACT(F138,"＜1"),1,IF(EXACT(F138,"&gt;5"),5)))))</f>
        <v>1</v>
      </c>
      <c r="L138">
        <f>IF(AND(E138&gt;=3,E138&lt;=5),1,IF(AND(E138&gt;=6,E138&lt;=7),2,IF(AND(E138&gt;=8,E138&lt;=9),3,IF(EXACT(E138,"＜1"),1,IF(EXACT(E138,"&gt;5"),5)))))</f>
        <v>2</v>
      </c>
      <c r="M138" s="1">
        <f>IF(G138=1,2,IF(G138=2,3,IF(EXACT(G138,"＜1"),1,IF(EXACT(G138,"&gt;5"),5,IF(EXACT(G138,"1"),2,IF(EXACT(G138,"2"),3))))))</f>
        <v>1</v>
      </c>
      <c r="N138">
        <f>IF(D138 &gt; 90, D138/2,D138)</f>
        <v>66</v>
      </c>
      <c r="O138" s="2">
        <f>C138/100</f>
        <v>1.78</v>
      </c>
      <c r="P138" s="1">
        <f>ROUND(N138/O138/O138,3)</f>
        <v>20.831</v>
      </c>
    </row>
    <row r="139" spans="1:16" x14ac:dyDescent="0.15">
      <c r="A139" t="s">
        <v>41</v>
      </c>
      <c r="B139" t="s">
        <v>20</v>
      </c>
      <c r="C139" s="2">
        <v>183</v>
      </c>
      <c r="D139" s="2">
        <v>70</v>
      </c>
      <c r="E139">
        <v>7</v>
      </c>
      <c r="F139">
        <v>3</v>
      </c>
      <c r="G139" t="s">
        <v>9</v>
      </c>
      <c r="H139" t="s">
        <v>29</v>
      </c>
      <c r="I139" t="s">
        <v>19</v>
      </c>
      <c r="J139" t="s">
        <v>372</v>
      </c>
      <c r="K139">
        <f>IF(AND(F139&gt;=1,F139&lt;=3),2,IF(AND(F139&gt;3,F139&lt;=4),3,IF(AND(F139&gt;4,F139&lt;=5),4,IF(EXACT(F139,"＜1"),1,IF(EXACT(F139,"&gt;5"),5)))))</f>
        <v>2</v>
      </c>
      <c r="L139">
        <f>IF(AND(E139&gt;=3,E139&lt;=5),1,IF(AND(E139&gt;=6,E139&lt;=7),2,IF(AND(E139&gt;=8,E139&lt;=9),3,IF(EXACT(E139,"＜1"),1,IF(EXACT(E139,"&gt;5"),5)))))</f>
        <v>2</v>
      </c>
      <c r="M139" s="1">
        <f>IF(G139=1,2,IF(G139=2,3,IF(EXACT(G139,"＜1"),1,IF(EXACT(G139,"&gt;5"),5,IF(EXACT(G139,"1"),2,IF(EXACT(G139,"2"),3))))))</f>
        <v>2</v>
      </c>
      <c r="N139">
        <f>IF(D139 &gt; 90, D139/2,D139)</f>
        <v>70</v>
      </c>
      <c r="O139" s="2">
        <f>C139/100</f>
        <v>1.83</v>
      </c>
      <c r="P139" s="1">
        <f>ROUND(N139/O139/O139,3)</f>
        <v>20.902000000000001</v>
      </c>
    </row>
    <row r="140" spans="1:16" x14ac:dyDescent="0.15">
      <c r="A140" t="s">
        <v>107</v>
      </c>
      <c r="B140" t="s">
        <v>10</v>
      </c>
      <c r="C140" s="2">
        <v>162</v>
      </c>
      <c r="D140" s="2">
        <v>55</v>
      </c>
      <c r="E140">
        <v>6</v>
      </c>
      <c r="F140">
        <v>5</v>
      </c>
      <c r="G140" t="s">
        <v>15</v>
      </c>
      <c r="H140" t="s">
        <v>26</v>
      </c>
      <c r="I140" t="s">
        <v>26</v>
      </c>
      <c r="J140" t="s">
        <v>268</v>
      </c>
      <c r="K140">
        <f>IF(AND(F140&gt;=1,F140&lt;=3),2,IF(AND(F140&gt;3,F140&lt;=4),3,IF(AND(F140&gt;4,F140&lt;=5),4,IF(EXACT(F140,"＜1"),1,IF(EXACT(F140,"&gt;5"),5)))))</f>
        <v>4</v>
      </c>
      <c r="L140">
        <f>IF(AND(E140&gt;=3,E140&lt;=5),1,IF(AND(E140&gt;=6,E140&lt;=7),2,IF(AND(E140&gt;=8,E140&lt;=9),3,IF(EXACT(E140,"＜1"),1,IF(EXACT(E140,"&gt;5"),5)))))</f>
        <v>2</v>
      </c>
      <c r="M140" s="1">
        <f>IF(G140=1,2,IF(G140=2,3,IF(EXACT(G140,"＜1"),1,IF(EXACT(G140,"&gt;5"),5,IF(EXACT(G140,"1"),2,IF(EXACT(G140,"2"),3))))))</f>
        <v>1</v>
      </c>
      <c r="N140">
        <f>IF(D140 &gt; 90, D140/2,D140)</f>
        <v>55</v>
      </c>
      <c r="O140" s="2">
        <f>C140/100</f>
        <v>1.62</v>
      </c>
      <c r="P140" s="1">
        <f>ROUND(N140/O140/O140,3)</f>
        <v>20.957000000000001</v>
      </c>
    </row>
    <row r="141" spans="1:16" x14ac:dyDescent="0.15">
      <c r="A141" t="s">
        <v>290</v>
      </c>
      <c r="B141" t="s">
        <v>10</v>
      </c>
      <c r="C141" s="2">
        <v>176</v>
      </c>
      <c r="D141" s="2">
        <v>65</v>
      </c>
      <c r="E141">
        <v>8</v>
      </c>
      <c r="F141">
        <v>2</v>
      </c>
      <c r="G141" t="s">
        <v>15</v>
      </c>
      <c r="H141" t="s">
        <v>16</v>
      </c>
      <c r="I141" t="s">
        <v>13</v>
      </c>
      <c r="J141" t="s">
        <v>291</v>
      </c>
      <c r="K141">
        <f>IF(AND(F141&gt;=1,F141&lt;=3),2,IF(AND(F141&gt;3,F141&lt;=4),3,IF(AND(F141&gt;4,F141&lt;=5),4,IF(EXACT(F141,"＜1"),1,IF(EXACT(F141,"&gt;5"),5)))))</f>
        <v>2</v>
      </c>
      <c r="L141">
        <f>IF(AND(E141&gt;=3,E141&lt;=5),1,IF(AND(E141&gt;=6,E141&lt;=7),2,IF(AND(E141&gt;=8,E141&lt;=9),3,IF(EXACT(E141,"＜1"),1,IF(EXACT(E141,"&gt;5"),5)))))</f>
        <v>3</v>
      </c>
      <c r="M141" s="1">
        <f>IF(G141=1,2,IF(G141=2,3,IF(EXACT(G141,"＜1"),1,IF(EXACT(G141,"&gt;5"),5,IF(EXACT(G141,"1"),2,IF(EXACT(G141,"2"),3))))))</f>
        <v>1</v>
      </c>
      <c r="N141">
        <f>IF(D141 &gt; 90, D141/2,D141)</f>
        <v>65</v>
      </c>
      <c r="O141" s="2">
        <f>C141/100</f>
        <v>1.76</v>
      </c>
      <c r="P141" s="1">
        <f>ROUND(N141/O141/O141,3)</f>
        <v>20.984000000000002</v>
      </c>
    </row>
    <row r="142" spans="1:16" x14ac:dyDescent="0.15">
      <c r="A142" t="s">
        <v>325</v>
      </c>
      <c r="B142" t="s">
        <v>10</v>
      </c>
      <c r="C142" s="2">
        <v>166</v>
      </c>
      <c r="D142" s="2">
        <v>58</v>
      </c>
      <c r="E142">
        <v>6</v>
      </c>
      <c r="F142">
        <v>3</v>
      </c>
      <c r="G142" t="s">
        <v>9</v>
      </c>
      <c r="H142" t="s">
        <v>27</v>
      </c>
      <c r="I142" t="s">
        <v>13</v>
      </c>
      <c r="J142" t="s">
        <v>326</v>
      </c>
      <c r="K142">
        <f>IF(AND(F142&gt;=1,F142&lt;=3),2,IF(AND(F142&gt;3,F142&lt;=4),3,IF(AND(F142&gt;4,F142&lt;=5),4,IF(EXACT(F142,"＜1"),1,IF(EXACT(F142,"&gt;5"),5)))))</f>
        <v>2</v>
      </c>
      <c r="L142">
        <f>IF(AND(E142&gt;=3,E142&lt;=5),1,IF(AND(E142&gt;=6,E142&lt;=7),2,IF(AND(E142&gt;=8,E142&lt;=9),3,IF(EXACT(E142,"＜1"),1,IF(EXACT(E142,"&gt;5"),5)))))</f>
        <v>2</v>
      </c>
      <c r="M142" s="1">
        <f>IF(G142=1,2,IF(G142=2,3,IF(EXACT(G142,"＜1"),1,IF(EXACT(G142,"&gt;5"),5,IF(EXACT(G142,"1"),2,IF(EXACT(G142,"2"),3))))))</f>
        <v>2</v>
      </c>
      <c r="N142">
        <f>IF(D142 &gt; 90, D142/2,D142)</f>
        <v>58</v>
      </c>
      <c r="O142" s="2">
        <f>C142/100</f>
        <v>1.66</v>
      </c>
      <c r="P142" s="1">
        <f>ROUND(N142/O142/O142,3)</f>
        <v>21.047999999999998</v>
      </c>
    </row>
    <row r="143" spans="1:16" x14ac:dyDescent="0.15">
      <c r="A143" t="s">
        <v>196</v>
      </c>
      <c r="B143" t="s">
        <v>20</v>
      </c>
      <c r="C143" s="2">
        <v>173</v>
      </c>
      <c r="D143" s="2">
        <v>63</v>
      </c>
      <c r="E143">
        <v>7</v>
      </c>
      <c r="F143">
        <v>2</v>
      </c>
      <c r="G143" t="s">
        <v>15</v>
      </c>
      <c r="H143" t="s">
        <v>27</v>
      </c>
      <c r="I143" t="s">
        <v>29</v>
      </c>
      <c r="J143" t="s">
        <v>387</v>
      </c>
      <c r="K143">
        <f>IF(AND(F143&gt;=1,F143&lt;=3),2,IF(AND(F143&gt;3,F143&lt;=4),3,IF(AND(F143&gt;4,F143&lt;=5),4,IF(EXACT(F143,"＜1"),1,IF(EXACT(F143,"&gt;5"),5)))))</f>
        <v>2</v>
      </c>
      <c r="L143">
        <f>IF(AND(E143&gt;=3,E143&lt;=5),1,IF(AND(E143&gt;=6,E143&lt;=7),2,IF(AND(E143&gt;=8,E143&lt;=9),3,IF(EXACT(E143,"＜1"),1,IF(EXACT(E143,"&gt;5"),5)))))</f>
        <v>2</v>
      </c>
      <c r="M143" s="1">
        <f>IF(G143=1,2,IF(G143=2,3,IF(EXACT(G143,"＜1"),1,IF(EXACT(G143,"&gt;5"),5,IF(EXACT(G143,"1"),2,IF(EXACT(G143,"2"),3))))))</f>
        <v>1</v>
      </c>
      <c r="N143">
        <f>IF(D143 &gt; 90, D143/2,D143)</f>
        <v>63</v>
      </c>
      <c r="O143" s="2">
        <f>C143/100</f>
        <v>1.73</v>
      </c>
      <c r="P143" s="1">
        <f>ROUND(N143/O143/O143,3)</f>
        <v>21.05</v>
      </c>
    </row>
    <row r="144" spans="1:16" x14ac:dyDescent="0.15">
      <c r="A144" t="s">
        <v>173</v>
      </c>
      <c r="B144" t="s">
        <v>20</v>
      </c>
      <c r="C144" s="2">
        <v>177</v>
      </c>
      <c r="D144" s="2">
        <v>66</v>
      </c>
      <c r="E144">
        <v>7</v>
      </c>
      <c r="F144" t="s">
        <v>73</v>
      </c>
      <c r="G144" t="s">
        <v>9</v>
      </c>
      <c r="H144" t="s">
        <v>23</v>
      </c>
      <c r="I144" t="s">
        <v>16</v>
      </c>
      <c r="J144" t="s">
        <v>242</v>
      </c>
      <c r="K144">
        <f>IF(AND(F144&gt;=1,F144&lt;=3),2,IF(AND(F144&gt;3,F144&lt;=4),3,IF(AND(F144&gt;4,F144&lt;=5),4,IF(EXACT(F144,"＜1"),1,IF(EXACT(F144,"&gt;5"),5)))))</f>
        <v>5</v>
      </c>
      <c r="L144">
        <f>IF(AND(E144&gt;=3,E144&lt;=5),1,IF(AND(E144&gt;=6,E144&lt;=7),2,IF(AND(E144&gt;=8,E144&lt;=9),3,IF(EXACT(E144,"＜1"),1,IF(EXACT(E144,"&gt;5"),5)))))</f>
        <v>2</v>
      </c>
      <c r="M144" s="1">
        <f>IF(G144=1,2,IF(G144=2,3,IF(EXACT(G144,"＜1"),1,IF(EXACT(G144,"&gt;5"),5,IF(EXACT(G144,"1"),2,IF(EXACT(G144,"2"),3))))))</f>
        <v>2</v>
      </c>
      <c r="N144">
        <f>IF(D144 &gt; 90, D144/2,D144)</f>
        <v>66</v>
      </c>
      <c r="O144" s="2">
        <f>C144/100</f>
        <v>1.77</v>
      </c>
      <c r="P144" s="1">
        <f>ROUND(N144/O144/O144,3)</f>
        <v>21.067</v>
      </c>
    </row>
    <row r="145" spans="1:27" x14ac:dyDescent="0.15">
      <c r="A145" t="s">
        <v>266</v>
      </c>
      <c r="B145" t="s">
        <v>10</v>
      </c>
      <c r="C145" s="2">
        <v>163</v>
      </c>
      <c r="D145" s="2">
        <v>56</v>
      </c>
      <c r="E145">
        <v>6</v>
      </c>
      <c r="F145">
        <v>2</v>
      </c>
      <c r="G145" t="s">
        <v>15</v>
      </c>
      <c r="H145" t="s">
        <v>26</v>
      </c>
      <c r="I145" t="s">
        <v>26</v>
      </c>
      <c r="J145" t="s">
        <v>267</v>
      </c>
      <c r="K145">
        <f>IF(AND(F145&gt;=1,F145&lt;=3),2,IF(AND(F145&gt;3,F145&lt;=4),3,IF(AND(F145&gt;4,F145&lt;=5),4,IF(EXACT(F145,"＜1"),1,IF(EXACT(F145,"&gt;5"),5)))))</f>
        <v>2</v>
      </c>
      <c r="L145">
        <f>IF(AND(E145&gt;=3,E145&lt;=5),1,IF(AND(E145&gt;=6,E145&lt;=7),2,IF(AND(E145&gt;=8,E145&lt;=9),3,IF(EXACT(E145,"＜1"),1,IF(EXACT(E145,"&gt;5"),5)))))</f>
        <v>2</v>
      </c>
      <c r="M145" s="1">
        <f>IF(G145=1,2,IF(G145=2,3,IF(EXACT(G145,"＜1"),1,IF(EXACT(G145,"&gt;5"),5,IF(EXACT(G145,"1"),2,IF(EXACT(G145,"2"),3))))))</f>
        <v>1</v>
      </c>
      <c r="N145">
        <f>IF(D145 &gt; 90, D145/2,D145)</f>
        <v>56</v>
      </c>
      <c r="O145" s="2">
        <f>C145/100</f>
        <v>1.63</v>
      </c>
      <c r="P145" s="1">
        <f>ROUND(N145/O145/O145,3)</f>
        <v>21.077000000000002</v>
      </c>
    </row>
    <row r="146" spans="1:27" x14ac:dyDescent="0.15">
      <c r="A146" t="s">
        <v>351</v>
      </c>
      <c r="B146" t="s">
        <v>10</v>
      </c>
      <c r="C146" s="2">
        <v>157</v>
      </c>
      <c r="D146" s="2">
        <v>52</v>
      </c>
      <c r="E146">
        <v>7</v>
      </c>
      <c r="F146">
        <v>1</v>
      </c>
      <c r="G146" t="s">
        <v>9</v>
      </c>
      <c r="H146" t="s">
        <v>13</v>
      </c>
      <c r="I146" t="s">
        <v>17</v>
      </c>
      <c r="J146" t="s">
        <v>353</v>
      </c>
      <c r="K146">
        <f>IF(AND(F146&gt;=1,F146&lt;=3),2,IF(AND(F146&gt;3,F146&lt;=4),3,IF(AND(F146&gt;4,F146&lt;=5),4,IF(EXACT(F146,"＜1"),1,IF(EXACT(F146,"&gt;5"),5)))))</f>
        <v>2</v>
      </c>
      <c r="L146">
        <f>IF(AND(E146&gt;=3,E146&lt;=5),1,IF(AND(E146&gt;=6,E146&lt;=7),2,IF(AND(E146&gt;=8,E146&lt;=9),3,IF(EXACT(E146,"＜1"),1,IF(EXACT(E146,"&gt;5"),5)))))</f>
        <v>2</v>
      </c>
      <c r="M146" s="1">
        <f>IF(G146=1,2,IF(G146=2,3,IF(EXACT(G146,"＜1"),1,IF(EXACT(G146,"&gt;5"),5,IF(EXACT(G146,"1"),2,IF(EXACT(G146,"2"),3))))))</f>
        <v>2</v>
      </c>
      <c r="N146">
        <f>IF(D146 &gt; 90, D146/2,D146)</f>
        <v>52</v>
      </c>
      <c r="O146" s="2">
        <f>C146/100</f>
        <v>1.57</v>
      </c>
      <c r="P146" s="1">
        <f>ROUND(N146/O146/O146,3)</f>
        <v>21.096</v>
      </c>
    </row>
    <row r="147" spans="1:27" x14ac:dyDescent="0.15">
      <c r="A147" t="s">
        <v>131</v>
      </c>
      <c r="B147" t="s">
        <v>20</v>
      </c>
      <c r="C147" s="2">
        <v>182</v>
      </c>
      <c r="D147" s="2">
        <v>70</v>
      </c>
      <c r="E147">
        <v>4</v>
      </c>
      <c r="F147" t="s">
        <v>73</v>
      </c>
      <c r="G147" t="s">
        <v>19</v>
      </c>
      <c r="H147" t="s">
        <v>13</v>
      </c>
      <c r="I147" t="s">
        <v>16</v>
      </c>
      <c r="J147" t="s">
        <v>133</v>
      </c>
      <c r="K147">
        <f>IF(AND(F147&gt;=1,F147&lt;=3),2,IF(AND(F147&gt;3,F147&lt;=4),3,IF(AND(F147&gt;4,F147&lt;=5),4,IF(EXACT(F147,"＜1"),1,IF(EXACT(F147,"&gt;5"),5)))))</f>
        <v>5</v>
      </c>
      <c r="L147">
        <f>IF(AND(E147&gt;=3,E147&lt;=5),1,IF(AND(E147&gt;=6,E147&lt;=7),2,IF(AND(E147&gt;=8,E147&lt;=9),3,IF(EXACT(E147,"＜1"),1,IF(EXACT(E147,"&gt;5"),5)))))</f>
        <v>1</v>
      </c>
      <c r="M147" s="1">
        <f>IF(G147=1,2,IF(G147=2,3,IF(EXACT(G147,"＜1"),1,IF(EXACT(G147,"&gt;5"),5,IF(EXACT(G147,"1"),2,IF(EXACT(G147,"2"),3))))))</f>
        <v>3</v>
      </c>
      <c r="N147">
        <f>IF(D147 &gt; 90, D147/2,D147)</f>
        <v>70</v>
      </c>
      <c r="O147" s="2">
        <f>C147/100</f>
        <v>1.82</v>
      </c>
      <c r="P147" s="1">
        <f>ROUND(N147/O147/O147,3)</f>
        <v>21.132999999999999</v>
      </c>
    </row>
    <row r="148" spans="1:27" x14ac:dyDescent="0.15">
      <c r="A148" t="s">
        <v>72</v>
      </c>
      <c r="B148" t="s">
        <v>20</v>
      </c>
      <c r="C148" s="2">
        <v>182</v>
      </c>
      <c r="D148" s="2">
        <v>70</v>
      </c>
      <c r="E148">
        <v>7</v>
      </c>
      <c r="F148">
        <v>5</v>
      </c>
      <c r="G148" t="s">
        <v>9</v>
      </c>
      <c r="H148" t="s">
        <v>29</v>
      </c>
      <c r="I148" t="s">
        <v>23</v>
      </c>
      <c r="J148" t="s">
        <v>362</v>
      </c>
      <c r="K148">
        <f>IF(AND(F148&gt;=1,F148&lt;=3),2,IF(AND(F148&gt;3,F148&lt;=4),3,IF(AND(F148&gt;4,F148&lt;=5),4,IF(EXACT(F148,"＜1"),1,IF(EXACT(F148,"&gt;5"),5)))))</f>
        <v>4</v>
      </c>
      <c r="L148">
        <f>IF(AND(E148&gt;=3,E148&lt;=5),1,IF(AND(E148&gt;=6,E148&lt;=7),2,IF(AND(E148&gt;=8,E148&lt;=9),3,IF(EXACT(E148,"＜1"),1,IF(EXACT(E148,"&gt;5"),5)))))</f>
        <v>2</v>
      </c>
      <c r="M148" s="1">
        <f>IF(G148=1,2,IF(G148=2,3,IF(EXACT(G148,"＜1"),1,IF(EXACT(G148,"&gt;5"),5,IF(EXACT(G148,"1"),2,IF(EXACT(G148,"2"),3))))))</f>
        <v>2</v>
      </c>
      <c r="N148">
        <f>IF(D148 &gt; 90, D148/2,D148)</f>
        <v>70</v>
      </c>
      <c r="O148" s="2">
        <f>C148/100</f>
        <v>1.82</v>
      </c>
      <c r="P148" s="1">
        <f>ROUND(N148/O148/O148,3)</f>
        <v>21.132999999999999</v>
      </c>
    </row>
    <row r="149" spans="1:27" x14ac:dyDescent="0.15">
      <c r="A149" t="s">
        <v>354</v>
      </c>
      <c r="B149" t="s">
        <v>10</v>
      </c>
      <c r="C149" s="2">
        <v>161</v>
      </c>
      <c r="D149" s="2">
        <v>55</v>
      </c>
      <c r="E149">
        <v>7</v>
      </c>
      <c r="F149">
        <v>3</v>
      </c>
      <c r="G149" t="s">
        <v>9</v>
      </c>
      <c r="H149" t="s">
        <v>27</v>
      </c>
      <c r="I149" t="s">
        <v>13</v>
      </c>
      <c r="J149" t="s">
        <v>355</v>
      </c>
      <c r="K149">
        <f>IF(AND(F149&gt;=1,F149&lt;=3),2,IF(AND(F149&gt;3,F149&lt;=4),3,IF(AND(F149&gt;4,F149&lt;=5),4,IF(EXACT(F149,"＜1"),1,IF(EXACT(F149,"&gt;5"),5)))))</f>
        <v>2</v>
      </c>
      <c r="L149">
        <f>IF(AND(E149&gt;=3,E149&lt;=5),1,IF(AND(E149&gt;=6,E149&lt;=7),2,IF(AND(E149&gt;=8,E149&lt;=9),3,IF(EXACT(E149,"＜1"),1,IF(EXACT(E149,"&gt;5"),5)))))</f>
        <v>2</v>
      </c>
      <c r="M149" s="1">
        <f>IF(G149=1,2,IF(G149=2,3,IF(EXACT(G149,"＜1"),1,IF(EXACT(G149,"&gt;5"),5,IF(EXACT(G149,"1"),2,IF(EXACT(G149,"2"),3))))))</f>
        <v>2</v>
      </c>
      <c r="N149">
        <f>IF(D149 &gt; 90, D149/2,D149)</f>
        <v>55</v>
      </c>
      <c r="O149" s="2">
        <f>C149/100</f>
        <v>1.61</v>
      </c>
      <c r="P149" s="1">
        <f>ROUND(N149/O149/O149,3)</f>
        <v>21.218</v>
      </c>
    </row>
    <row r="150" spans="1:27" x14ac:dyDescent="0.15">
      <c r="A150" t="s">
        <v>153</v>
      </c>
      <c r="B150" t="s">
        <v>20</v>
      </c>
      <c r="C150" s="2">
        <v>179</v>
      </c>
      <c r="D150" s="2">
        <v>68</v>
      </c>
      <c r="E150">
        <v>7</v>
      </c>
      <c r="F150">
        <v>2</v>
      </c>
      <c r="G150" t="s">
        <v>15</v>
      </c>
      <c r="H150" t="s">
        <v>29</v>
      </c>
      <c r="I150" t="s">
        <v>26</v>
      </c>
      <c r="J150" t="s">
        <v>380</v>
      </c>
      <c r="K150">
        <f>IF(AND(F150&gt;=1,F150&lt;=3),2,IF(AND(F150&gt;3,F150&lt;=4),3,IF(AND(F150&gt;4,F150&lt;=5),4,IF(EXACT(F150,"＜1"),1,IF(EXACT(F150,"&gt;5"),5)))))</f>
        <v>2</v>
      </c>
      <c r="L150">
        <f>IF(AND(E150&gt;=3,E150&lt;=5),1,IF(AND(E150&gt;=6,E150&lt;=7),2,IF(AND(E150&gt;=8,E150&lt;=9),3,IF(EXACT(E150,"＜1"),1,IF(EXACT(E150,"&gt;5"),5)))))</f>
        <v>2</v>
      </c>
      <c r="M150" s="1">
        <f>IF(G150=1,2,IF(G150=2,3,IF(EXACT(G150,"＜1"),1,IF(EXACT(G150,"&gt;5"),5,IF(EXACT(G150,"1"),2,IF(EXACT(G150,"2"),3))))))</f>
        <v>1</v>
      </c>
      <c r="N150">
        <f>IF(D150 &gt; 90, D150/2,D150)</f>
        <v>68</v>
      </c>
      <c r="O150" s="2">
        <f>C150/100</f>
        <v>1.79</v>
      </c>
      <c r="P150" s="1">
        <f>ROUND(N150/O150/O150,3)</f>
        <v>21.222999999999999</v>
      </c>
    </row>
    <row r="151" spans="1:27" x14ac:dyDescent="0.15">
      <c r="A151" t="s">
        <v>39</v>
      </c>
      <c r="B151" t="s">
        <v>20</v>
      </c>
      <c r="C151" s="2">
        <v>175</v>
      </c>
      <c r="D151" s="2">
        <v>65</v>
      </c>
      <c r="E151">
        <v>7</v>
      </c>
      <c r="F151">
        <v>2</v>
      </c>
      <c r="G151" t="s">
        <v>19</v>
      </c>
      <c r="H151" t="s">
        <v>36</v>
      </c>
      <c r="I151" t="s">
        <v>16</v>
      </c>
      <c r="J151" t="s">
        <v>178</v>
      </c>
      <c r="K151">
        <f>IF(AND(F151&gt;=1,F151&lt;=3),2,IF(AND(F151&gt;3,F151&lt;=4),3,IF(AND(F151&gt;4,F151&lt;=5),4,IF(EXACT(F151,"＜1"),1,IF(EXACT(F151,"&gt;5"),5)))))</f>
        <v>2</v>
      </c>
      <c r="L151">
        <f>IF(AND(E151&gt;=3,E151&lt;=5),1,IF(AND(E151&gt;=6,E151&lt;=7),2,IF(AND(E151&gt;=8,E151&lt;=9),3,IF(EXACT(E151,"＜1"),1,IF(EXACT(E151,"&gt;5"),5)))))</f>
        <v>2</v>
      </c>
      <c r="M151" s="1">
        <f>IF(G151=1,2,IF(G151=2,3,IF(EXACT(G151,"＜1"),1,IF(EXACT(G151,"&gt;5"),5,IF(EXACT(G151,"1"),2,IF(EXACT(G151,"2"),3))))))</f>
        <v>3</v>
      </c>
      <c r="N151">
        <f>IF(D151 &gt; 90, D151/2,D151)</f>
        <v>65</v>
      </c>
      <c r="O151" s="2">
        <f>C151/100</f>
        <v>1.75</v>
      </c>
      <c r="P151" s="1">
        <f>ROUND(N151/O151/O151,3)</f>
        <v>21.224</v>
      </c>
    </row>
    <row r="152" spans="1:27" x14ac:dyDescent="0.15">
      <c r="A152" t="s">
        <v>9</v>
      </c>
      <c r="B152" t="s">
        <v>10</v>
      </c>
      <c r="C152" s="2">
        <v>158</v>
      </c>
      <c r="D152" s="2">
        <v>53</v>
      </c>
      <c r="E152">
        <v>6</v>
      </c>
      <c r="F152">
        <v>3</v>
      </c>
      <c r="G152" s="1" t="s">
        <v>434</v>
      </c>
      <c r="H152" t="s">
        <v>16</v>
      </c>
      <c r="I152" t="s">
        <v>17</v>
      </c>
      <c r="J152" t="s">
        <v>18</v>
      </c>
      <c r="K152">
        <f>IF(AND(F152&gt;=1,F152&lt;=2),2,IF(AND(F152&gt;=3,F152&lt;=4),3,IF(AND(F152&gt;4,F152&lt;=5),4,IF(EXACT(F152,"＜1"),1,IF(EXACT(F152,"&gt;5"),5)))))</f>
        <v>3</v>
      </c>
      <c r="L152">
        <f>IF(AND(E152&gt;=3,E152&lt;=5),1,IF(AND(E152&gt;=6,E152&lt;=7),2,IF(AND(E152&gt;=8,E152&lt;=9),3,IF(EXACT(E152,"＜1"),1,IF(EXACT(E152,"&gt;5"),5)))))</f>
        <v>2</v>
      </c>
      <c r="M152" s="1">
        <f>IF(G152=1,2,IF(G152=2,3,IF(EXACT(G152,"＜1"),1,IF(EXACT(G152,"&gt;5"),5,IF(EXACT(G152,"1"),2,IF(EXACT(G152,"2"),3))))))</f>
        <v>1</v>
      </c>
      <c r="N152">
        <f>IF(D152 &gt; 90, D152/2,D152)</f>
        <v>53</v>
      </c>
      <c r="O152" s="2">
        <f>C152/100</f>
        <v>1.58</v>
      </c>
      <c r="P152" s="1">
        <f>ROUND(N152/O152/O152,3)</f>
        <v>21.231000000000002</v>
      </c>
    </row>
    <row r="153" spans="1:27" x14ac:dyDescent="0.15">
      <c r="A153" t="s">
        <v>58</v>
      </c>
      <c r="B153" t="s">
        <v>10</v>
      </c>
      <c r="C153" s="2">
        <v>168</v>
      </c>
      <c r="D153" s="2">
        <v>60</v>
      </c>
      <c r="E153">
        <v>6</v>
      </c>
      <c r="F153">
        <v>5</v>
      </c>
      <c r="G153" t="s">
        <v>9</v>
      </c>
      <c r="H153" t="s">
        <v>23</v>
      </c>
      <c r="I153" t="s">
        <v>23</v>
      </c>
      <c r="J153" t="s">
        <v>60</v>
      </c>
      <c r="K153">
        <f>IF(AND(F153&gt;=1,F153&lt;=3),2,IF(AND(F153&gt;3,F153&lt;=4),3,IF(AND(F153&gt;4,F153&lt;=5),4,IF(EXACT(F153,"＜1"),1,IF(EXACT(F153,"&gt;5"),5)))))</f>
        <v>4</v>
      </c>
      <c r="L153">
        <f>IF(AND(E153&gt;=3,E153&lt;=5),1,IF(AND(E153&gt;=6,E153&lt;=7),2,IF(AND(E153&gt;=8,E153&lt;=9),3,IF(EXACT(E153,"＜1"),1,IF(EXACT(E153,"&gt;5"),5)))))</f>
        <v>2</v>
      </c>
      <c r="M153" s="1">
        <f>IF(G153=1,2,IF(G153=2,3,IF(EXACT(G153,"＜1"),1,IF(EXACT(G153,"&gt;5"),5,IF(EXACT(G153,"1"),2,IF(EXACT(G153,"2"),3))))))</f>
        <v>2</v>
      </c>
      <c r="N153">
        <f>IF(D153 &gt; 90, D153/2,D153)</f>
        <v>60</v>
      </c>
      <c r="O153" s="2">
        <f>C153/100</f>
        <v>1.68</v>
      </c>
      <c r="P153" s="1">
        <f>ROUND(N153/O153/O153,3)</f>
        <v>21.259</v>
      </c>
    </row>
    <row r="154" spans="1:27" x14ac:dyDescent="0.15">
      <c r="A154" t="s">
        <v>186</v>
      </c>
      <c r="B154" t="s">
        <v>20</v>
      </c>
      <c r="C154" s="2">
        <v>181</v>
      </c>
      <c r="D154" s="2">
        <v>70</v>
      </c>
      <c r="E154">
        <v>7</v>
      </c>
      <c r="F154">
        <v>2</v>
      </c>
      <c r="G154" t="s">
        <v>19</v>
      </c>
      <c r="H154" t="s">
        <v>16</v>
      </c>
      <c r="I154" t="s">
        <v>17</v>
      </c>
      <c r="J154" t="s">
        <v>364</v>
      </c>
      <c r="K154">
        <f>IF(AND(F154&gt;=1,F154&lt;=3),2,IF(AND(F154&gt;3,F154&lt;=4),3,IF(AND(F154&gt;4,F154&lt;=5),4,IF(EXACT(F154,"＜1"),1,IF(EXACT(F154,"&gt;5"),5)))))</f>
        <v>2</v>
      </c>
      <c r="L154">
        <f>IF(AND(E154&gt;=3,E154&lt;=5),1,IF(AND(E154&gt;=6,E154&lt;=7),2,IF(AND(E154&gt;=8,E154&lt;=9),3,IF(EXACT(E154,"＜1"),1,IF(EXACT(E154,"&gt;5"),5)))))</f>
        <v>2</v>
      </c>
      <c r="M154" s="1">
        <f>IF(G154=1,2,IF(G154=2,3,IF(EXACT(G154,"＜1"),1,IF(EXACT(G154,"&gt;5"),5,IF(EXACT(G154,"1"),2,IF(EXACT(G154,"2"),3))))))</f>
        <v>3</v>
      </c>
      <c r="N154">
        <f>IF(D154 &gt; 90, D154/2,D154)</f>
        <v>70</v>
      </c>
      <c r="O154" s="2">
        <f>C154/100</f>
        <v>1.81</v>
      </c>
      <c r="P154" s="1">
        <f>ROUND(N154/O154/O154,3)</f>
        <v>21.367000000000001</v>
      </c>
    </row>
    <row r="155" spans="1:27" x14ac:dyDescent="0.15">
      <c r="A155" t="s">
        <v>137</v>
      </c>
      <c r="B155" t="s">
        <v>10</v>
      </c>
      <c r="C155" s="2">
        <v>173</v>
      </c>
      <c r="D155" s="2">
        <v>64</v>
      </c>
      <c r="E155">
        <v>8</v>
      </c>
      <c r="F155">
        <v>2</v>
      </c>
      <c r="G155" t="s">
        <v>9</v>
      </c>
      <c r="H155" t="s">
        <v>29</v>
      </c>
      <c r="I155" t="s">
        <v>29</v>
      </c>
      <c r="J155" t="s">
        <v>164</v>
      </c>
      <c r="K155">
        <f>IF(AND(F155&gt;=1,F155&lt;=3),2,IF(AND(F155&gt;3,F155&lt;=4),3,IF(AND(F155&gt;4,F155&lt;=5),4,IF(EXACT(F155,"＜1"),1,IF(EXACT(F155,"&gt;5"),5)))))</f>
        <v>2</v>
      </c>
      <c r="L155">
        <f>IF(AND(E155&gt;=3,E155&lt;=5),1,IF(AND(E155&gt;=6,E155&lt;=7),2,IF(AND(E155&gt;=8,E155&lt;=9),3,IF(EXACT(E155,"＜1"),1,IF(EXACT(E155,"&gt;5"),5)))))</f>
        <v>3</v>
      </c>
      <c r="M155" s="1">
        <f>IF(G155=1,2,IF(G155=2,3,IF(EXACT(G155,"＜1"),1,IF(EXACT(G155,"&gt;5"),5,IF(EXACT(G155,"1"),2,IF(EXACT(G155,"2"),3))))))</f>
        <v>2</v>
      </c>
      <c r="N155">
        <f>IF(D155 &gt; 90, D155/2,D155)</f>
        <v>64</v>
      </c>
      <c r="O155" s="2">
        <f>C155/100</f>
        <v>1.73</v>
      </c>
      <c r="P155" s="1">
        <f>ROUND(N155/O155/O155,3)</f>
        <v>21.384</v>
      </c>
    </row>
    <row r="156" spans="1:27" x14ac:dyDescent="0.15">
      <c r="A156" t="s">
        <v>78</v>
      </c>
      <c r="B156" t="s">
        <v>20</v>
      </c>
      <c r="C156" s="2">
        <v>170</v>
      </c>
      <c r="D156" s="2">
        <v>62</v>
      </c>
      <c r="E156">
        <v>7</v>
      </c>
      <c r="F156">
        <v>5</v>
      </c>
      <c r="G156" t="s">
        <v>9</v>
      </c>
      <c r="H156" t="s">
        <v>29</v>
      </c>
      <c r="I156" t="s">
        <v>23</v>
      </c>
      <c r="J156" t="s">
        <v>79</v>
      </c>
      <c r="K156">
        <f>IF(AND(F156&gt;=1,F156&lt;=3),2,IF(AND(F156&gt;3,F156&lt;=4),3,IF(AND(F156&gt;4,F156&lt;=5),4,IF(EXACT(F156,"＜1"),1,IF(EXACT(F156,"&gt;5"),5)))))</f>
        <v>4</v>
      </c>
      <c r="L156">
        <f>IF(AND(E156&gt;=3,E156&lt;=5),1,IF(AND(E156&gt;=6,E156&lt;=7),2,IF(AND(E156&gt;=8,E156&lt;=9),3,IF(EXACT(E156,"＜1"),1,IF(EXACT(E156,"&gt;5"),5)))))</f>
        <v>2</v>
      </c>
      <c r="M156" s="1">
        <f>IF(G156=1,2,IF(G156=2,3,IF(EXACT(G156,"＜1"),1,IF(EXACT(G156,"&gt;5"),5,IF(EXACT(G156,"1"),2,IF(EXACT(G156,"2"),3))))))</f>
        <v>2</v>
      </c>
      <c r="N156">
        <f>IF(D156 &gt; 90, D156/2,D156)</f>
        <v>62</v>
      </c>
      <c r="O156" s="2">
        <f>C156/100</f>
        <v>1.7</v>
      </c>
      <c r="P156" s="1">
        <f>ROUND(N156/O156/O156,3)</f>
        <v>21.452999999999999</v>
      </c>
    </row>
    <row r="157" spans="1:27" x14ac:dyDescent="0.15">
      <c r="A157" t="s">
        <v>64</v>
      </c>
      <c r="B157" t="s">
        <v>20</v>
      </c>
      <c r="C157" s="2">
        <v>174</v>
      </c>
      <c r="D157" s="2">
        <v>130</v>
      </c>
      <c r="E157">
        <v>7</v>
      </c>
      <c r="F157">
        <v>3</v>
      </c>
      <c r="G157" s="1" t="s">
        <v>434</v>
      </c>
      <c r="H157">
        <v>9</v>
      </c>
      <c r="I157" s="1" t="s">
        <v>435</v>
      </c>
      <c r="J157" t="s">
        <v>67</v>
      </c>
      <c r="K157">
        <f>IF(AND(F157&gt;=1,F157&lt;=3),2,IF(AND(F157&gt;3,F157&lt;=4),3,IF(AND(F157&gt;4,F157&lt;=5),4,IF(EXACT(F157,"＜1"),1,IF(EXACT(F157,"&gt;5"),5)))))</f>
        <v>2</v>
      </c>
      <c r="L157">
        <f>IF(AND(E157&gt;=3,E157&lt;=5),1,IF(AND(E157&gt;=6,E157&lt;=7),2,IF(AND(E157&gt;=8,E157&lt;=9),3,IF(EXACT(E157,"＜1"),1,IF(EXACT(E157,"&gt;5"),5)))))</f>
        <v>2</v>
      </c>
      <c r="M157" s="1">
        <f>IF(G157=1,2,IF(G157=2,3,IF(EXACT(G157,"＜1"),1,IF(EXACT(G157,"&gt;5"),5,IF(EXACT(G157,"1"),2,IF(EXACT(G157,"2"),3))))))</f>
        <v>1</v>
      </c>
      <c r="N157">
        <f>IF(D157 &gt; 90, D157/2,D157)</f>
        <v>65</v>
      </c>
      <c r="O157" s="2">
        <f>C157/100</f>
        <v>1.74</v>
      </c>
      <c r="P157" s="1">
        <f>ROUND(N157/O157/O157,3)</f>
        <v>21.469000000000001</v>
      </c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15">
      <c r="A158" t="s">
        <v>147</v>
      </c>
      <c r="B158" t="s">
        <v>20</v>
      </c>
      <c r="C158" s="2">
        <v>174</v>
      </c>
      <c r="D158" s="2">
        <v>65</v>
      </c>
      <c r="E158">
        <v>7</v>
      </c>
      <c r="F158">
        <v>2</v>
      </c>
      <c r="G158" t="s">
        <v>15</v>
      </c>
      <c r="H158" t="s">
        <v>29</v>
      </c>
      <c r="I158" t="s">
        <v>17</v>
      </c>
      <c r="J158" t="s">
        <v>148</v>
      </c>
      <c r="K158">
        <f>IF(AND(F158&gt;=1,F158&lt;=3),2,IF(AND(F158&gt;3,F158&lt;=4),3,IF(AND(F158&gt;4,F158&lt;=5),4,IF(EXACT(F158,"＜1"),1,IF(EXACT(F158,"&gt;5"),5)))))</f>
        <v>2</v>
      </c>
      <c r="L158">
        <f>IF(AND(E158&gt;=3,E158&lt;=5),1,IF(AND(E158&gt;=6,E158&lt;=7),2,IF(AND(E158&gt;=8,E158&lt;=9),3,IF(EXACT(E158,"＜1"),1,IF(EXACT(E158,"&gt;5"),5)))))</f>
        <v>2</v>
      </c>
      <c r="M158" s="1">
        <f>IF(G158=1,2,IF(G158=2,3,IF(EXACT(G158,"＜1"),1,IF(EXACT(G158,"&gt;5"),5,IF(EXACT(G158,"1"),2,IF(EXACT(G158,"2"),3))))))</f>
        <v>1</v>
      </c>
      <c r="N158">
        <f>IF(D158 &gt; 90, D158/2,D158)</f>
        <v>65</v>
      </c>
      <c r="O158" s="2">
        <f>C158/100</f>
        <v>1.74</v>
      </c>
      <c r="P158" s="1">
        <f>ROUND(N158/O158/O158,3)</f>
        <v>21.469000000000001</v>
      </c>
    </row>
    <row r="159" spans="1:27" x14ac:dyDescent="0.15">
      <c r="A159" t="s">
        <v>56</v>
      </c>
      <c r="B159" t="s">
        <v>10</v>
      </c>
      <c r="C159" s="2">
        <v>174</v>
      </c>
      <c r="D159" s="2">
        <v>65</v>
      </c>
      <c r="E159">
        <v>7</v>
      </c>
      <c r="F159">
        <v>4</v>
      </c>
      <c r="G159" t="s">
        <v>15</v>
      </c>
      <c r="H159" t="s">
        <v>29</v>
      </c>
      <c r="I159" t="s">
        <v>26</v>
      </c>
      <c r="J159" t="s">
        <v>184</v>
      </c>
      <c r="K159">
        <f>IF(AND(F159&gt;=1,F159&lt;=3),2,IF(AND(F159&gt;3,F159&lt;=4),3,IF(AND(F159&gt;4,F159&lt;=5),4,IF(EXACT(F159,"＜1"),1,IF(EXACT(F159,"&gt;5"),5)))))</f>
        <v>3</v>
      </c>
      <c r="L159">
        <f>IF(AND(E159&gt;=3,E159&lt;=5),1,IF(AND(E159&gt;=6,E159&lt;=7),2,IF(AND(E159&gt;=8,E159&lt;=9),3,IF(EXACT(E159,"＜1"),1,IF(EXACT(E159,"&gt;5"),5)))))</f>
        <v>2</v>
      </c>
      <c r="M159" s="1">
        <f>IF(G159=1,2,IF(G159=2,3,IF(EXACT(G159,"＜1"),1,IF(EXACT(G159,"&gt;5"),5,IF(EXACT(G159,"1"),2,IF(EXACT(G159,"2"),3))))))</f>
        <v>1</v>
      </c>
      <c r="N159">
        <f>IF(D159 &gt; 90, D159/2,D159)</f>
        <v>65</v>
      </c>
      <c r="O159" s="2">
        <f>C159/100</f>
        <v>1.74</v>
      </c>
      <c r="P159" s="1">
        <f>ROUND(N159/O159/O159,3)</f>
        <v>21.469000000000001</v>
      </c>
    </row>
    <row r="160" spans="1:27" x14ac:dyDescent="0.15">
      <c r="A160" t="s">
        <v>312</v>
      </c>
      <c r="B160" t="s">
        <v>20</v>
      </c>
      <c r="C160" s="2">
        <v>175</v>
      </c>
      <c r="D160" s="2">
        <v>66</v>
      </c>
      <c r="E160">
        <v>7</v>
      </c>
      <c r="F160">
        <v>3</v>
      </c>
      <c r="G160" t="s">
        <v>19</v>
      </c>
      <c r="H160" t="s">
        <v>36</v>
      </c>
      <c r="I160" t="s">
        <v>36</v>
      </c>
      <c r="J160" t="s">
        <v>396</v>
      </c>
      <c r="K160">
        <f>IF(AND(F160&gt;=1,F160&lt;=3),2,IF(AND(F160&gt;3,F160&lt;=4),3,IF(AND(F160&gt;4,F160&lt;=5),4,IF(EXACT(F160,"＜1"),1,IF(EXACT(F160,"&gt;5"),5)))))</f>
        <v>2</v>
      </c>
      <c r="L160">
        <f>IF(AND(E160&gt;=3,E160&lt;=5),1,IF(AND(E160&gt;=6,E160&lt;=7),2,IF(AND(E160&gt;=8,E160&lt;=9),3,IF(EXACT(E160,"＜1"),1,IF(EXACT(E160,"&gt;5"),5)))))</f>
        <v>2</v>
      </c>
      <c r="M160" s="1">
        <f>IF(G160=1,2,IF(G160=2,3,IF(EXACT(G160,"＜1"),1,IF(EXACT(G160,"&gt;5"),5,IF(EXACT(G160,"1"),2,IF(EXACT(G160,"2"),3))))))</f>
        <v>3</v>
      </c>
      <c r="N160">
        <f>IF(D160 &gt; 90, D160/2,D160)</f>
        <v>66</v>
      </c>
      <c r="O160" s="2">
        <f>C160/100</f>
        <v>1.75</v>
      </c>
      <c r="P160" s="1">
        <f>ROUND(N160/O160/O160,3)</f>
        <v>21.550999999999998</v>
      </c>
    </row>
    <row r="161" spans="1:16" x14ac:dyDescent="0.15">
      <c r="A161" t="s">
        <v>222</v>
      </c>
      <c r="B161" t="s">
        <v>20</v>
      </c>
      <c r="C161" s="2">
        <v>180</v>
      </c>
      <c r="D161" s="2">
        <v>70</v>
      </c>
      <c r="E161">
        <v>6</v>
      </c>
      <c r="F161">
        <v>2</v>
      </c>
      <c r="G161" t="s">
        <v>9</v>
      </c>
      <c r="H161" t="s">
        <v>36</v>
      </c>
      <c r="I161" t="s">
        <v>13</v>
      </c>
      <c r="J161" t="s">
        <v>223</v>
      </c>
      <c r="K161">
        <f>IF(AND(F161&gt;=1,F161&lt;=3),2,IF(AND(F161&gt;3,F161&lt;=4),3,IF(AND(F161&gt;4,F161&lt;=5),4,IF(EXACT(F161,"＜1"),1,IF(EXACT(F161,"&gt;5"),5)))))</f>
        <v>2</v>
      </c>
      <c r="L161">
        <f>IF(AND(E161&gt;=3,E161&lt;=5),1,IF(AND(E161&gt;=6,E161&lt;=7),2,IF(AND(E161&gt;=8,E161&lt;=9),3,IF(EXACT(E161,"＜1"),1,IF(EXACT(E161,"&gt;5"),5)))))</f>
        <v>2</v>
      </c>
      <c r="M161" s="1">
        <f>IF(G161=1,2,IF(G161=2,3,IF(EXACT(G161,"＜1"),1,IF(EXACT(G161,"&gt;5"),5,IF(EXACT(G161,"1"),2,IF(EXACT(G161,"2"),3))))))</f>
        <v>2</v>
      </c>
      <c r="N161">
        <f>IF(D161 &gt; 90, D161/2,D161)</f>
        <v>70</v>
      </c>
      <c r="O161" s="2">
        <f>C161/100</f>
        <v>1.8</v>
      </c>
      <c r="P161" s="1">
        <f>ROUND(N161/O161/O161,3)</f>
        <v>21.605</v>
      </c>
    </row>
    <row r="162" spans="1:16" x14ac:dyDescent="0.15">
      <c r="A162" t="s">
        <v>46</v>
      </c>
      <c r="B162" t="s">
        <v>20</v>
      </c>
      <c r="C162" s="2">
        <v>180</v>
      </c>
      <c r="D162" s="2">
        <v>140</v>
      </c>
      <c r="E162">
        <v>7</v>
      </c>
      <c r="F162">
        <v>3</v>
      </c>
      <c r="G162" t="s">
        <v>15</v>
      </c>
      <c r="H162" t="s">
        <v>16</v>
      </c>
      <c r="I162" t="s">
        <v>14</v>
      </c>
      <c r="J162" t="s">
        <v>256</v>
      </c>
      <c r="K162">
        <f>IF(AND(F162&gt;=1,F162&lt;=3),2,IF(AND(F162&gt;3,F162&lt;=4),3,IF(AND(F162&gt;4,F162&lt;=5),4,IF(EXACT(F162,"＜1"),1,IF(EXACT(F162,"&gt;5"),5)))))</f>
        <v>2</v>
      </c>
      <c r="L162">
        <f>IF(AND(E162&gt;=3,E162&lt;=5),1,IF(AND(E162&gt;=6,E162&lt;=7),2,IF(AND(E162&gt;=8,E162&lt;=9),3,IF(EXACT(E162,"＜1"),1,IF(EXACT(E162,"&gt;5"),5)))))</f>
        <v>2</v>
      </c>
      <c r="M162" s="1">
        <f>IF(G162=1,2,IF(G162=2,3,IF(EXACT(G162,"＜1"),1,IF(EXACT(G162,"&gt;5"),5,IF(EXACT(G162,"1"),2,IF(EXACT(G162,"2"),3))))))</f>
        <v>1</v>
      </c>
      <c r="N162">
        <f>IF(D162 &gt; 90, D162/2,D162)</f>
        <v>70</v>
      </c>
      <c r="O162" s="2">
        <f>C162/100</f>
        <v>1.8</v>
      </c>
      <c r="P162" s="1">
        <f>ROUND(N162/O162/O162,3)</f>
        <v>21.605</v>
      </c>
    </row>
    <row r="163" spans="1:16" x14ac:dyDescent="0.15">
      <c r="A163" t="s">
        <v>401</v>
      </c>
      <c r="B163" t="s">
        <v>20</v>
      </c>
      <c r="C163" s="2">
        <v>185</v>
      </c>
      <c r="D163" s="2">
        <v>74</v>
      </c>
      <c r="E163">
        <v>6</v>
      </c>
      <c r="F163">
        <v>3</v>
      </c>
      <c r="G163" t="s">
        <v>9</v>
      </c>
      <c r="H163" t="s">
        <v>16</v>
      </c>
      <c r="I163" t="s">
        <v>16</v>
      </c>
      <c r="J163" t="s">
        <v>402</v>
      </c>
      <c r="K163">
        <f>IF(AND(F163&gt;=1,F163&lt;=3),2,IF(AND(F163&gt;3,F163&lt;=4),3,IF(AND(F163&gt;4,F163&lt;=5),4,IF(EXACT(F163,"＜1"),1,IF(EXACT(F163,"&gt;5"),5)))))</f>
        <v>2</v>
      </c>
      <c r="L163">
        <f>IF(AND(E163&gt;=3,E163&lt;=5),1,IF(AND(E163&gt;=6,E163&lt;=7),2,IF(AND(E163&gt;=8,E163&lt;=9),3,IF(EXACT(E163,"＜1"),1,IF(EXACT(E163,"&gt;5"),5)))))</f>
        <v>2</v>
      </c>
      <c r="M163" s="1">
        <f>IF(G163=1,2,IF(G163=2,3,IF(EXACT(G163,"＜1"),1,IF(EXACT(G163,"&gt;5"),5,IF(EXACT(G163,"1"),2,IF(EXACT(G163,"2"),3))))))</f>
        <v>2</v>
      </c>
      <c r="N163">
        <f>IF(D163 &gt; 90, D163/2,D163)</f>
        <v>74</v>
      </c>
      <c r="O163" s="2">
        <f>C163/100</f>
        <v>1.85</v>
      </c>
      <c r="P163" s="1">
        <f>ROUND(N163/O163/O163,3)</f>
        <v>21.622</v>
      </c>
    </row>
    <row r="164" spans="1:16" x14ac:dyDescent="0.15">
      <c r="A164" t="s">
        <v>392</v>
      </c>
      <c r="B164" t="s">
        <v>20</v>
      </c>
      <c r="C164" s="2">
        <v>183</v>
      </c>
      <c r="D164" s="2">
        <v>73</v>
      </c>
      <c r="E164">
        <v>7</v>
      </c>
      <c r="F164">
        <v>5</v>
      </c>
      <c r="G164" t="s">
        <v>19</v>
      </c>
      <c r="H164" t="s">
        <v>36</v>
      </c>
      <c r="I164" t="s">
        <v>27</v>
      </c>
      <c r="J164" t="s">
        <v>393</v>
      </c>
      <c r="K164">
        <f>IF(AND(F164&gt;=1,F164&lt;=3),2,IF(AND(F164&gt;3,F164&lt;=4),3,IF(AND(F164&gt;4,F164&lt;=5),4,IF(EXACT(F164,"＜1"),1,IF(EXACT(F164,"&gt;5"),5)))))</f>
        <v>4</v>
      </c>
      <c r="L164">
        <f>IF(AND(E164&gt;=3,E164&lt;=5),1,IF(AND(E164&gt;=6,E164&lt;=7),2,IF(AND(E164&gt;=8,E164&lt;=9),3,IF(EXACT(E164,"＜1"),1,IF(EXACT(E164,"&gt;5"),5)))))</f>
        <v>2</v>
      </c>
      <c r="M164" s="1">
        <f>IF(G164=1,2,IF(G164=2,3,IF(EXACT(G164,"＜1"),1,IF(EXACT(G164,"&gt;5"),5,IF(EXACT(G164,"1"),2,IF(EXACT(G164,"2"),3))))))</f>
        <v>3</v>
      </c>
      <c r="N164">
        <f>IF(D164 &gt; 90, D164/2,D164)</f>
        <v>73</v>
      </c>
      <c r="O164" s="2">
        <f>C164/100</f>
        <v>1.83</v>
      </c>
      <c r="P164" s="1">
        <f>ROUND(N164/O164/O164,3)</f>
        <v>21.797999999999998</v>
      </c>
    </row>
    <row r="165" spans="1:16" x14ac:dyDescent="0.15">
      <c r="A165" t="s">
        <v>352</v>
      </c>
      <c r="B165" t="s">
        <v>10</v>
      </c>
      <c r="C165" s="2">
        <v>163</v>
      </c>
      <c r="D165" s="2">
        <v>59</v>
      </c>
      <c r="E165">
        <v>7</v>
      </c>
      <c r="F165">
        <v>5</v>
      </c>
      <c r="G165" t="s">
        <v>19</v>
      </c>
      <c r="H165" t="s">
        <v>23</v>
      </c>
      <c r="I165" t="s">
        <v>13</v>
      </c>
      <c r="J165" t="s">
        <v>359</v>
      </c>
      <c r="K165">
        <f>IF(AND(F165&gt;=1,F165&lt;=3),2,IF(AND(F165&gt;3,F165&lt;=4),3,IF(AND(F165&gt;4,F165&lt;=5),4,IF(EXACT(F165,"＜1"),1,IF(EXACT(F165,"&gt;5"),5)))))</f>
        <v>4</v>
      </c>
      <c r="L165">
        <f>IF(AND(E165&gt;=3,E165&lt;=5),1,IF(AND(E165&gt;=6,E165&lt;=7),2,IF(AND(E165&gt;=8,E165&lt;=9),3,IF(EXACT(E165,"＜1"),1,IF(EXACT(E165,"&gt;5"),5)))))</f>
        <v>2</v>
      </c>
      <c r="M165" s="1">
        <f>IF(G165=1,2,IF(G165=2,3,IF(EXACT(G165,"＜1"),1,IF(EXACT(G165,"&gt;5"),5,IF(EXACT(G165,"1"),2,IF(EXACT(G165,"2"),3))))))</f>
        <v>3</v>
      </c>
      <c r="N165">
        <f>IF(D165 &gt; 90, D165/2,D165)</f>
        <v>59</v>
      </c>
      <c r="O165" s="2">
        <f>C165/100</f>
        <v>1.63</v>
      </c>
      <c r="P165" s="1">
        <f>ROUND(N165/O165/O165,3)</f>
        <v>22.206</v>
      </c>
    </row>
    <row r="166" spans="1:16" x14ac:dyDescent="0.15">
      <c r="A166" t="s">
        <v>264</v>
      </c>
      <c r="B166" t="s">
        <v>20</v>
      </c>
      <c r="C166" s="2">
        <v>180</v>
      </c>
      <c r="D166" s="2">
        <v>72</v>
      </c>
      <c r="E166">
        <v>7</v>
      </c>
      <c r="F166">
        <v>3</v>
      </c>
      <c r="G166" t="s">
        <v>9</v>
      </c>
      <c r="H166" t="s">
        <v>29</v>
      </c>
      <c r="I166" t="s">
        <v>13</v>
      </c>
      <c r="J166" t="s">
        <v>265</v>
      </c>
      <c r="K166">
        <f>IF(AND(F166&gt;=1,F166&lt;=3),2,IF(AND(F166&gt;3,F166&lt;=4),3,IF(AND(F166&gt;4,F166&lt;=5),4,IF(EXACT(F166,"＜1"),1,IF(EXACT(F166,"&gt;5"),5)))))</f>
        <v>2</v>
      </c>
      <c r="L166">
        <f>IF(AND(E166&gt;=3,E166&lt;=5),1,IF(AND(E166&gt;=6,E166&lt;=7),2,IF(AND(E166&gt;=8,E166&lt;=9),3,IF(EXACT(E166,"＜1"),1,IF(EXACT(E166,"&gt;5"),5)))))</f>
        <v>2</v>
      </c>
      <c r="M166" s="1">
        <f>IF(G166=1,2,IF(G166=2,3,IF(EXACT(G166,"＜1"),1,IF(EXACT(G166,"&gt;5"),5,IF(EXACT(G166,"1"),2,IF(EXACT(G166,"2"),3))))))</f>
        <v>2</v>
      </c>
      <c r="N166">
        <f>IF(D166 &gt; 90, D166/2,D166)</f>
        <v>72</v>
      </c>
      <c r="O166" s="2">
        <f>C166/100</f>
        <v>1.8</v>
      </c>
      <c r="P166" s="1">
        <f>ROUND(N166/O166/O166,3)</f>
        <v>22.222000000000001</v>
      </c>
    </row>
    <row r="167" spans="1:16" x14ac:dyDescent="0.15">
      <c r="A167" t="s">
        <v>417</v>
      </c>
      <c r="B167" t="s">
        <v>20</v>
      </c>
      <c r="C167" s="2">
        <v>167</v>
      </c>
      <c r="D167" s="2">
        <v>62</v>
      </c>
      <c r="E167">
        <v>6</v>
      </c>
      <c r="F167">
        <v>4</v>
      </c>
      <c r="G167" t="s">
        <v>9</v>
      </c>
      <c r="H167" t="s">
        <v>27</v>
      </c>
      <c r="I167" t="s">
        <v>23</v>
      </c>
      <c r="J167" t="s">
        <v>418</v>
      </c>
      <c r="K167">
        <f>IF(AND(F167&gt;=1,F167&lt;=3),2,IF(AND(F167&gt;3,F167&lt;=4),3,IF(AND(F167&gt;4,F167&lt;=5),4,IF(EXACT(F167,"＜1"),1,IF(EXACT(F167,"&gt;5"),5)))))</f>
        <v>3</v>
      </c>
      <c r="L167">
        <f>IF(AND(E167&gt;=3,E167&lt;=5),1,IF(AND(E167&gt;=6,E167&lt;=7),2,IF(AND(E167&gt;=8,E167&lt;=9),3,IF(EXACT(E167,"＜1"),1,IF(EXACT(E167,"&gt;5"),5)))))</f>
        <v>2</v>
      </c>
      <c r="M167" s="1">
        <f>IF(G167=1,2,IF(G167=2,3,IF(EXACT(G167,"＜1"),1,IF(EXACT(G167,"&gt;5"),5,IF(EXACT(G167,"1"),2,IF(EXACT(G167,"2"),3))))))</f>
        <v>2</v>
      </c>
      <c r="N167">
        <f>IF(D167 &gt; 90, D167/2,D167)</f>
        <v>62</v>
      </c>
      <c r="O167" s="2">
        <f>C167/100</f>
        <v>1.67</v>
      </c>
      <c r="P167" s="1">
        <f>ROUND(N167/O167/O167,3)</f>
        <v>22.231000000000002</v>
      </c>
    </row>
    <row r="168" spans="1:16" x14ac:dyDescent="0.15">
      <c r="A168" t="s">
        <v>124</v>
      </c>
      <c r="B168" t="s">
        <v>20</v>
      </c>
      <c r="C168" s="2">
        <v>170</v>
      </c>
      <c r="D168" s="2">
        <v>65</v>
      </c>
      <c r="E168">
        <v>6</v>
      </c>
      <c r="F168">
        <v>2</v>
      </c>
      <c r="G168" t="s">
        <v>15</v>
      </c>
      <c r="H168" t="s">
        <v>36</v>
      </c>
      <c r="I168" t="s">
        <v>17</v>
      </c>
      <c r="J168" t="s">
        <v>190</v>
      </c>
      <c r="K168">
        <f>IF(AND(F168&gt;=1,F168&lt;=3),2,IF(AND(F168&gt;3,F168&lt;=4),3,IF(AND(F168&gt;4,F168&lt;=5),4,IF(EXACT(F168,"＜1"),1,IF(EXACT(F168,"&gt;5"),5)))))</f>
        <v>2</v>
      </c>
      <c r="L168">
        <f>IF(AND(E168&gt;=3,E168&lt;=5),1,IF(AND(E168&gt;=6,E168&lt;=7),2,IF(AND(E168&gt;=8,E168&lt;=9),3,IF(EXACT(E168,"＜1"),1,IF(EXACT(E168,"&gt;5"),5)))))</f>
        <v>2</v>
      </c>
      <c r="M168" s="1">
        <f>IF(G168=1,2,IF(G168=2,3,IF(EXACT(G168,"＜1"),1,IF(EXACT(G168,"&gt;5"),5,IF(EXACT(G168,"1"),2,IF(EXACT(G168,"2"),3))))))</f>
        <v>1</v>
      </c>
      <c r="N168">
        <f>IF(D168 &gt; 90, D168/2,D168)</f>
        <v>65</v>
      </c>
      <c r="O168" s="2">
        <f>C168/100</f>
        <v>1.7</v>
      </c>
      <c r="P168" s="1">
        <f>ROUND(N168/O168/O168,3)</f>
        <v>22.491</v>
      </c>
    </row>
    <row r="169" spans="1:16" x14ac:dyDescent="0.15">
      <c r="A169" t="s">
        <v>103</v>
      </c>
      <c r="B169" t="s">
        <v>20</v>
      </c>
      <c r="C169" s="2">
        <v>180</v>
      </c>
      <c r="D169" s="2">
        <v>73</v>
      </c>
      <c r="E169">
        <v>7</v>
      </c>
      <c r="F169">
        <v>2</v>
      </c>
      <c r="G169" t="s">
        <v>9</v>
      </c>
      <c r="H169" t="s">
        <v>26</v>
      </c>
      <c r="I169" t="s">
        <v>19</v>
      </c>
      <c r="J169" t="s">
        <v>105</v>
      </c>
      <c r="K169">
        <f>IF(AND(F169&gt;=1,F169&lt;=3),2,IF(AND(F169&gt;3,F169&lt;=4),3,IF(AND(F169&gt;4,F169&lt;=5),4,IF(EXACT(F169,"＜1"),1,IF(EXACT(F169,"&gt;5"),5)))))</f>
        <v>2</v>
      </c>
      <c r="L169">
        <f>IF(AND(E169&gt;=3,E169&lt;=5),1,IF(AND(E169&gt;=6,E169&lt;=7),2,IF(AND(E169&gt;=8,E169&lt;=9),3,IF(EXACT(E169,"＜1"),1,IF(EXACT(E169,"&gt;5"),5)))))</f>
        <v>2</v>
      </c>
      <c r="M169" s="1">
        <f>IF(G169=1,2,IF(G169=2,3,IF(EXACT(G169,"＜1"),1,IF(EXACT(G169,"&gt;5"),5,IF(EXACT(G169,"1"),2,IF(EXACT(G169,"2"),3))))))</f>
        <v>2</v>
      </c>
      <c r="N169">
        <f>IF(D169 &gt; 90, D169/2,D169)</f>
        <v>73</v>
      </c>
      <c r="O169" s="2">
        <f>C169/100</f>
        <v>1.8</v>
      </c>
      <c r="P169" s="1">
        <f>ROUND(N169/O169/O169,3)</f>
        <v>22.530999999999999</v>
      </c>
    </row>
    <row r="170" spans="1:16" x14ac:dyDescent="0.15">
      <c r="A170" t="s">
        <v>251</v>
      </c>
      <c r="B170" t="s">
        <v>20</v>
      </c>
      <c r="C170" s="2">
        <v>176</v>
      </c>
      <c r="D170" s="2">
        <v>70</v>
      </c>
      <c r="E170">
        <v>8</v>
      </c>
      <c r="F170">
        <v>3</v>
      </c>
      <c r="G170" t="s">
        <v>15</v>
      </c>
      <c r="H170" t="s">
        <v>23</v>
      </c>
      <c r="I170" t="s">
        <v>16</v>
      </c>
      <c r="J170" t="s">
        <v>252</v>
      </c>
      <c r="K170">
        <f>IF(AND(F170&gt;=1,F170&lt;=3),2,IF(AND(F170&gt;3,F170&lt;=4),3,IF(AND(F170&gt;4,F170&lt;=5),4,IF(EXACT(F170,"＜1"),1,IF(EXACT(F170,"&gt;5"),5)))))</f>
        <v>2</v>
      </c>
      <c r="L170">
        <f>IF(AND(E170&gt;=3,E170&lt;=5),1,IF(AND(E170&gt;=6,E170&lt;=7),2,IF(AND(E170&gt;=8,E170&lt;=9),3,IF(EXACT(E170,"＜1"),1,IF(EXACT(E170,"&gt;5"),5)))))</f>
        <v>3</v>
      </c>
      <c r="M170" s="1">
        <f>IF(G170=1,2,IF(G170=2,3,IF(EXACT(G170,"＜1"),1,IF(EXACT(G170,"&gt;5"),5,IF(EXACT(G170,"1"),2,IF(EXACT(G170,"2"),3))))))</f>
        <v>1</v>
      </c>
      <c r="N170">
        <f>IF(D170 &gt; 90, D170/2,D170)</f>
        <v>70</v>
      </c>
      <c r="O170" s="2">
        <f>C170/100</f>
        <v>1.76</v>
      </c>
      <c r="P170" s="1">
        <f>ROUND(N170/O170/O170,3)</f>
        <v>22.597999999999999</v>
      </c>
    </row>
    <row r="171" spans="1:16" x14ac:dyDescent="0.15">
      <c r="A171" t="s">
        <v>333</v>
      </c>
      <c r="B171" t="s">
        <v>20</v>
      </c>
      <c r="C171" s="2">
        <v>178</v>
      </c>
      <c r="D171" s="2">
        <v>72</v>
      </c>
      <c r="E171">
        <v>7</v>
      </c>
      <c r="F171">
        <v>2</v>
      </c>
      <c r="G171" t="s">
        <v>9</v>
      </c>
      <c r="H171" t="s">
        <v>17</v>
      </c>
      <c r="I171" t="s">
        <v>17</v>
      </c>
      <c r="J171" t="s">
        <v>334</v>
      </c>
      <c r="K171">
        <f>IF(AND(F171&gt;=1,F171&lt;=3),2,IF(AND(F171&gt;3,F171&lt;=4),3,IF(AND(F171&gt;4,F171&lt;=5),4,IF(EXACT(F171,"＜1"),1,IF(EXACT(F171,"&gt;5"),5)))))</f>
        <v>2</v>
      </c>
      <c r="L171">
        <f>IF(AND(E171&gt;=3,E171&lt;=5),1,IF(AND(E171&gt;=6,E171&lt;=7),2,IF(AND(E171&gt;=8,E171&lt;=9),3,IF(EXACT(E171,"＜1"),1,IF(EXACT(E171,"&gt;5"),5)))))</f>
        <v>2</v>
      </c>
      <c r="M171" s="1">
        <f>IF(G171=1,2,IF(G171=2,3,IF(EXACT(G171,"＜1"),1,IF(EXACT(G171,"&gt;5"),5,IF(EXACT(G171,"1"),2,IF(EXACT(G171,"2"),3))))))</f>
        <v>2</v>
      </c>
      <c r="N171">
        <f>IF(D171 &gt; 90, D171/2,D171)</f>
        <v>72</v>
      </c>
      <c r="O171" s="2">
        <f>C171/100</f>
        <v>1.78</v>
      </c>
      <c r="P171" s="1">
        <f>ROUND(N171/O171/O171,3)</f>
        <v>22.724</v>
      </c>
    </row>
    <row r="172" spans="1:16" x14ac:dyDescent="0.15">
      <c r="A172" t="s">
        <v>394</v>
      </c>
      <c r="B172" t="s">
        <v>10</v>
      </c>
      <c r="C172" s="2">
        <v>165</v>
      </c>
      <c r="D172" s="2">
        <v>62</v>
      </c>
      <c r="E172">
        <v>6</v>
      </c>
      <c r="F172">
        <v>4</v>
      </c>
      <c r="G172" t="s">
        <v>15</v>
      </c>
      <c r="H172" t="s">
        <v>36</v>
      </c>
      <c r="I172" t="s">
        <v>29</v>
      </c>
      <c r="J172" t="s">
        <v>395</v>
      </c>
      <c r="K172">
        <f>IF(AND(F172&gt;=1,F172&lt;=3),2,IF(AND(F172&gt;3,F172&lt;=4),3,IF(AND(F172&gt;4,F172&lt;=5),4,IF(EXACT(F172,"＜1"),1,IF(EXACT(F172,"&gt;5"),5)))))</f>
        <v>3</v>
      </c>
      <c r="L172">
        <f>IF(AND(E172&gt;=3,E172&lt;=5),1,IF(AND(E172&gt;=6,E172&lt;=7),2,IF(AND(E172&gt;=8,E172&lt;=9),3,IF(EXACT(E172,"＜1"),1,IF(EXACT(E172,"&gt;5"),5)))))</f>
        <v>2</v>
      </c>
      <c r="M172" s="1">
        <f>IF(G172=1,2,IF(G172=2,3,IF(EXACT(G172,"＜1"),1,IF(EXACT(G172,"&gt;5"),5,IF(EXACT(G172,"1"),2,IF(EXACT(G172,"2"),3))))))</f>
        <v>1</v>
      </c>
      <c r="N172">
        <f>IF(D172 &gt; 90, D172/2,D172)</f>
        <v>62</v>
      </c>
      <c r="O172" s="2">
        <f>C172/100</f>
        <v>1.65</v>
      </c>
      <c r="P172" s="1">
        <f>ROUND(N172/O172/O172,3)</f>
        <v>22.773</v>
      </c>
    </row>
    <row r="173" spans="1:16" x14ac:dyDescent="0.15">
      <c r="A173" t="s">
        <v>357</v>
      </c>
      <c r="B173" t="s">
        <v>20</v>
      </c>
      <c r="C173" s="2">
        <v>180</v>
      </c>
      <c r="D173" s="2">
        <v>75</v>
      </c>
      <c r="E173">
        <v>7</v>
      </c>
      <c r="F173" t="s">
        <v>15</v>
      </c>
      <c r="G173" t="s">
        <v>15</v>
      </c>
      <c r="H173" t="s">
        <v>36</v>
      </c>
      <c r="I173" t="s">
        <v>16</v>
      </c>
      <c r="J173" t="s">
        <v>358</v>
      </c>
      <c r="K173">
        <f>IF(AND(F173&gt;=1,F173&lt;=3),2,IF(AND(F173&gt;3,F173&lt;=4),3,IF(AND(F173&gt;4,F173&lt;=5),4,IF(EXACT(F173,"＜1"),1,IF(EXACT(F173,"&gt;5"),5)))))</f>
        <v>1</v>
      </c>
      <c r="L173">
        <f>IF(AND(E173&gt;=3,E173&lt;=5),1,IF(AND(E173&gt;=6,E173&lt;=7),2,IF(AND(E173&gt;=8,E173&lt;=9),3,IF(EXACT(E173,"＜1"),1,IF(EXACT(E173,"&gt;5"),5)))))</f>
        <v>2</v>
      </c>
      <c r="M173" s="1">
        <f>IF(G173=1,2,IF(G173=2,3,IF(EXACT(G173,"＜1"),1,IF(EXACT(G173,"&gt;5"),5,IF(EXACT(G173,"1"),2,IF(EXACT(G173,"2"),3))))))</f>
        <v>1</v>
      </c>
      <c r="N173">
        <f>IF(D173 &gt; 90, D173/2,D173)</f>
        <v>75</v>
      </c>
      <c r="O173" s="2">
        <f>C173/100</f>
        <v>1.8</v>
      </c>
      <c r="P173" s="1">
        <f>ROUND(N173/O173/O173,3)</f>
        <v>23.148</v>
      </c>
    </row>
    <row r="174" spans="1:16" x14ac:dyDescent="0.15">
      <c r="A174" t="s">
        <v>421</v>
      </c>
      <c r="B174" t="s">
        <v>20</v>
      </c>
      <c r="C174" s="2">
        <v>180</v>
      </c>
      <c r="D174" s="2">
        <v>75</v>
      </c>
      <c r="E174">
        <v>3</v>
      </c>
      <c r="F174" t="s">
        <v>73</v>
      </c>
      <c r="G174" t="s">
        <v>15</v>
      </c>
      <c r="H174" t="s">
        <v>17</v>
      </c>
      <c r="I174" t="s">
        <v>17</v>
      </c>
      <c r="J174" t="s">
        <v>422</v>
      </c>
      <c r="K174">
        <f>IF(AND(F174&gt;=1,F174&lt;=3),2,IF(AND(F174&gt;3,F174&lt;=4),3,IF(AND(F174&gt;4,F174&lt;=5),4,IF(EXACT(F174,"＜1"),1,IF(EXACT(F174,"&gt;5"),5)))))</f>
        <v>5</v>
      </c>
      <c r="L174">
        <f>IF(AND(E174&gt;=3,E174&lt;=5),1,IF(AND(E174&gt;=6,E174&lt;=7),2,IF(AND(E174&gt;=8,E174&lt;=9),3,IF(EXACT(E174,"＜1"),1,IF(EXACT(E174,"&gt;5"),5)))))</f>
        <v>1</v>
      </c>
      <c r="M174" s="1">
        <f>IF(G174=1,2,IF(G174=2,3,IF(EXACT(G174,"＜1"),1,IF(EXACT(G174,"&gt;5"),5,IF(EXACT(G174,"1"),2,IF(EXACT(G174,"2"),3))))))</f>
        <v>1</v>
      </c>
      <c r="N174">
        <f>IF(D174 &gt; 90, D174/2,D174)</f>
        <v>75</v>
      </c>
      <c r="O174" s="2">
        <f>C174/100</f>
        <v>1.8</v>
      </c>
      <c r="P174" s="1">
        <f>ROUND(N174/O174/O174,3)</f>
        <v>23.148</v>
      </c>
    </row>
    <row r="175" spans="1:16" x14ac:dyDescent="0.15">
      <c r="A175" t="s">
        <v>104</v>
      </c>
      <c r="B175" t="s">
        <v>20</v>
      </c>
      <c r="C175" s="2">
        <v>185</v>
      </c>
      <c r="D175" s="2">
        <v>80</v>
      </c>
      <c r="E175">
        <v>6</v>
      </c>
      <c r="F175">
        <v>2</v>
      </c>
      <c r="G175" t="s">
        <v>9</v>
      </c>
      <c r="H175" t="s">
        <v>23</v>
      </c>
      <c r="I175" t="s">
        <v>19</v>
      </c>
      <c r="J175" t="s">
        <v>198</v>
      </c>
      <c r="K175">
        <f>IF(AND(F175&gt;=1,F175&lt;=3),2,IF(AND(F175&gt;3,F175&lt;=4),3,IF(AND(F175&gt;4,F175&lt;=5),4,IF(EXACT(F175,"＜1"),1,IF(EXACT(F175,"&gt;5"),5)))))</f>
        <v>2</v>
      </c>
      <c r="L175">
        <f>IF(AND(E175&gt;=3,E175&lt;=5),1,IF(AND(E175&gt;=6,E175&lt;=7),2,IF(AND(E175&gt;=8,E175&lt;=9),3,IF(EXACT(E175,"＜1"),1,IF(EXACT(E175,"&gt;5"),5)))))</f>
        <v>2</v>
      </c>
      <c r="M175" s="1">
        <f>IF(G175=1,2,IF(G175=2,3,IF(EXACT(G175,"＜1"),1,IF(EXACT(G175,"&gt;5"),5,IF(EXACT(G175,"1"),2,IF(EXACT(G175,"2"),3))))))</f>
        <v>2</v>
      </c>
      <c r="N175">
        <f>IF(D175 &gt; 90, D175/2,D175)</f>
        <v>80</v>
      </c>
      <c r="O175" s="2">
        <f>C175/100</f>
        <v>1.85</v>
      </c>
      <c r="P175" s="1">
        <f>ROUND(N175/O175/O175,3)</f>
        <v>23.375</v>
      </c>
    </row>
    <row r="176" spans="1:16" x14ac:dyDescent="0.15">
      <c r="A176" t="s">
        <v>157</v>
      </c>
      <c r="B176" t="s">
        <v>20</v>
      </c>
      <c r="C176" s="2">
        <v>185</v>
      </c>
      <c r="D176" s="2">
        <v>80</v>
      </c>
      <c r="E176">
        <v>7</v>
      </c>
      <c r="F176">
        <v>4</v>
      </c>
      <c r="G176" t="s">
        <v>9</v>
      </c>
      <c r="H176" t="s">
        <v>36</v>
      </c>
      <c r="I176" t="s">
        <v>17</v>
      </c>
      <c r="J176" t="s">
        <v>207</v>
      </c>
      <c r="K176">
        <f>IF(AND(F176&gt;=1,F176&lt;=3),2,IF(AND(F176&gt;3,F176&lt;=4),3,IF(AND(F176&gt;4,F176&lt;=5),4,IF(EXACT(F176,"＜1"),1,IF(EXACT(F176,"&gt;5"),5)))))</f>
        <v>3</v>
      </c>
      <c r="L176">
        <f>IF(AND(E176&gt;=3,E176&lt;=5),1,IF(AND(E176&gt;=6,E176&lt;=7),2,IF(AND(E176&gt;=8,E176&lt;=9),3,IF(EXACT(E176,"＜1"),1,IF(EXACT(E176,"&gt;5"),5)))))</f>
        <v>2</v>
      </c>
      <c r="M176" s="1">
        <f>IF(G176=1,2,IF(G176=2,3,IF(EXACT(G176,"＜1"),1,IF(EXACT(G176,"&gt;5"),5,IF(EXACT(G176,"1"),2,IF(EXACT(G176,"2"),3))))))</f>
        <v>2</v>
      </c>
      <c r="N176">
        <f>IF(D176 &gt; 90, D176/2,D176)</f>
        <v>80</v>
      </c>
      <c r="O176" s="2">
        <f>C176/100</f>
        <v>1.85</v>
      </c>
      <c r="P176" s="1">
        <f>ROUND(N176/O176/O176,3)</f>
        <v>23.375</v>
      </c>
    </row>
    <row r="177" spans="1:16" x14ac:dyDescent="0.15">
      <c r="A177" t="s">
        <v>139</v>
      </c>
      <c r="B177" t="s">
        <v>20</v>
      </c>
      <c r="C177" s="2">
        <v>173</v>
      </c>
      <c r="D177" s="2">
        <v>70</v>
      </c>
      <c r="E177">
        <v>7</v>
      </c>
      <c r="F177">
        <v>3</v>
      </c>
      <c r="G177" t="s">
        <v>9</v>
      </c>
      <c r="H177" t="s">
        <v>27</v>
      </c>
      <c r="I177" t="s">
        <v>29</v>
      </c>
      <c r="J177" t="s">
        <v>141</v>
      </c>
      <c r="K177">
        <f>IF(AND(F177&gt;=1,F177&lt;=3),2,IF(AND(F177&gt;3,F177&lt;=4),3,IF(AND(F177&gt;4,F177&lt;=5),4,IF(EXACT(F177,"＜1"),1,IF(EXACT(F177,"&gt;5"),5)))))</f>
        <v>2</v>
      </c>
      <c r="L177">
        <f>IF(AND(E177&gt;=3,E177&lt;=5),1,IF(AND(E177&gt;=6,E177&lt;=7),2,IF(AND(E177&gt;=8,E177&lt;=9),3,IF(EXACT(E177,"＜1"),1,IF(EXACT(E177,"&gt;5"),5)))))</f>
        <v>2</v>
      </c>
      <c r="M177" s="1">
        <f>IF(G177=1,2,IF(G177=2,3,IF(EXACT(G177,"＜1"),1,IF(EXACT(G177,"&gt;5"),5,IF(EXACT(G177,"1"),2,IF(EXACT(G177,"2"),3))))))</f>
        <v>2</v>
      </c>
      <c r="N177">
        <f>IF(D177 &gt; 90, D177/2,D177)</f>
        <v>70</v>
      </c>
      <c r="O177" s="2">
        <f>C177/100</f>
        <v>1.73</v>
      </c>
      <c r="P177" s="1">
        <f>ROUND(N177/O177/O177,3)</f>
        <v>23.388999999999999</v>
      </c>
    </row>
    <row r="178" spans="1:16" x14ac:dyDescent="0.15">
      <c r="A178" t="s">
        <v>403</v>
      </c>
      <c r="B178" t="s">
        <v>10</v>
      </c>
      <c r="C178" s="2">
        <v>173</v>
      </c>
      <c r="D178" s="2">
        <v>70</v>
      </c>
      <c r="E178">
        <v>7</v>
      </c>
      <c r="F178">
        <v>3</v>
      </c>
      <c r="G178" t="s">
        <v>15</v>
      </c>
      <c r="H178" t="s">
        <v>17</v>
      </c>
      <c r="I178" t="s">
        <v>17</v>
      </c>
      <c r="J178" t="s">
        <v>404</v>
      </c>
      <c r="K178">
        <f>IF(AND(F178&gt;=1,F178&lt;=3),2,IF(AND(F178&gt;3,F178&lt;=4),3,IF(AND(F178&gt;4,F178&lt;=5),4,IF(EXACT(F178,"＜1"),1,IF(EXACT(F178,"&gt;5"),5)))))</f>
        <v>2</v>
      </c>
      <c r="L178">
        <f>IF(AND(E178&gt;=3,E178&lt;=5),1,IF(AND(E178&gt;=6,E178&lt;=7),2,IF(AND(E178&gt;=8,E178&lt;=9),3,IF(EXACT(E178,"＜1"),1,IF(EXACT(E178,"&gt;5"),5)))))</f>
        <v>2</v>
      </c>
      <c r="M178" s="1">
        <f>IF(G178=1,2,IF(G178=2,3,IF(EXACT(G178,"＜1"),1,IF(EXACT(G178,"&gt;5"),5,IF(EXACT(G178,"1"),2,IF(EXACT(G178,"2"),3))))))</f>
        <v>1</v>
      </c>
      <c r="N178">
        <f>IF(D178 &gt; 90, D178/2,D178)</f>
        <v>70</v>
      </c>
      <c r="O178" s="2">
        <f>C178/100</f>
        <v>1.73</v>
      </c>
      <c r="P178" s="1">
        <f>ROUND(N178/O178/O178,3)</f>
        <v>23.388999999999999</v>
      </c>
    </row>
    <row r="179" spans="1:16" x14ac:dyDescent="0.15">
      <c r="A179" t="s">
        <v>95</v>
      </c>
      <c r="B179" t="s">
        <v>10</v>
      </c>
      <c r="C179" s="2">
        <v>160</v>
      </c>
      <c r="D179" s="2">
        <v>60</v>
      </c>
      <c r="E179">
        <v>6</v>
      </c>
      <c r="F179" t="s">
        <v>73</v>
      </c>
      <c r="G179" t="s">
        <v>15</v>
      </c>
      <c r="H179" t="s">
        <v>36</v>
      </c>
      <c r="I179" t="s">
        <v>36</v>
      </c>
      <c r="J179" t="s">
        <v>377</v>
      </c>
      <c r="K179">
        <f>IF(AND(F179&gt;=1,F179&lt;=3),2,IF(AND(F179&gt;3,F179&lt;=4),3,IF(AND(F179&gt;4,F179&lt;=5),4,IF(EXACT(F179,"＜1"),1,IF(EXACT(F179,"&gt;5"),5)))))</f>
        <v>5</v>
      </c>
      <c r="L179">
        <f>IF(AND(E179&gt;=3,E179&lt;=5),1,IF(AND(E179&gt;=6,E179&lt;=7),2,IF(AND(E179&gt;=8,E179&lt;=9),3,IF(EXACT(E179,"＜1"),1,IF(EXACT(E179,"&gt;5"),5)))))</f>
        <v>2</v>
      </c>
      <c r="M179" s="1">
        <f>IF(G179=1,2,IF(G179=2,3,IF(EXACT(G179,"＜1"),1,IF(EXACT(G179,"&gt;5"),5,IF(EXACT(G179,"1"),2,IF(EXACT(G179,"2"),3))))))</f>
        <v>1</v>
      </c>
      <c r="N179">
        <f>IF(D179 &gt; 90, D179/2,D179)</f>
        <v>60</v>
      </c>
      <c r="O179" s="2">
        <f>C179/100</f>
        <v>1.6</v>
      </c>
      <c r="P179" s="1">
        <f>ROUND(N179/O179/O179,3)</f>
        <v>23.437999999999999</v>
      </c>
    </row>
    <row r="180" spans="1:16" x14ac:dyDescent="0.15">
      <c r="A180" t="s">
        <v>152</v>
      </c>
      <c r="B180" t="s">
        <v>20</v>
      </c>
      <c r="C180" s="2">
        <v>178</v>
      </c>
      <c r="D180" s="2">
        <v>75</v>
      </c>
      <c r="E180">
        <v>6</v>
      </c>
      <c r="F180" t="s">
        <v>73</v>
      </c>
      <c r="G180" t="s">
        <v>15</v>
      </c>
      <c r="H180" t="s">
        <v>26</v>
      </c>
      <c r="I180" t="s">
        <v>19</v>
      </c>
      <c r="J180" t="s">
        <v>154</v>
      </c>
      <c r="K180">
        <f>IF(AND(F180&gt;=1,F180&lt;=3),2,IF(AND(F180&gt;3,F180&lt;=4),3,IF(AND(F180&gt;4,F180&lt;=5),4,IF(EXACT(F180,"＜1"),1,IF(EXACT(F180,"&gt;5"),5)))))</f>
        <v>5</v>
      </c>
      <c r="L180">
        <f>IF(AND(E180&gt;=3,E180&lt;=5),1,IF(AND(E180&gt;=6,E180&lt;=7),2,IF(AND(E180&gt;=8,E180&lt;=9),3,IF(EXACT(E180,"＜1"),1,IF(EXACT(E180,"&gt;5"),5)))))</f>
        <v>2</v>
      </c>
      <c r="M180" s="1">
        <f>IF(G180=1,2,IF(G180=2,3,IF(EXACT(G180,"＜1"),1,IF(EXACT(G180,"&gt;5"),5,IF(EXACT(G180,"1"),2,IF(EXACT(G180,"2"),3))))))</f>
        <v>1</v>
      </c>
      <c r="N180">
        <f>IF(D180 &gt; 90, D180/2,D180)</f>
        <v>75</v>
      </c>
      <c r="O180" s="2">
        <f>C180/100</f>
        <v>1.78</v>
      </c>
      <c r="P180" s="1">
        <f>ROUND(N180/O180/O180,3)</f>
        <v>23.670999999999999</v>
      </c>
    </row>
    <row r="181" spans="1:16" x14ac:dyDescent="0.15">
      <c r="A181" t="s">
        <v>59</v>
      </c>
      <c r="B181" t="s">
        <v>20</v>
      </c>
      <c r="C181" s="2">
        <v>178</v>
      </c>
      <c r="D181" s="2">
        <v>75</v>
      </c>
      <c r="E181">
        <v>6</v>
      </c>
      <c r="F181">
        <v>3</v>
      </c>
      <c r="G181" t="s">
        <v>19</v>
      </c>
      <c r="H181" t="s">
        <v>16</v>
      </c>
      <c r="I181" t="s">
        <v>17</v>
      </c>
      <c r="J181" t="s">
        <v>176</v>
      </c>
      <c r="K181">
        <f>IF(AND(F181&gt;=1,F181&lt;=3),2,IF(AND(F181&gt;3,F181&lt;=4),3,IF(AND(F181&gt;4,F181&lt;=5),4,IF(EXACT(F181,"＜1"),1,IF(EXACT(F181,"&gt;5"),5)))))</f>
        <v>2</v>
      </c>
      <c r="L181">
        <f>IF(AND(E181&gt;=3,E181&lt;=5),1,IF(AND(E181&gt;=6,E181&lt;=7),2,IF(AND(E181&gt;=8,E181&lt;=9),3,IF(EXACT(E181,"＜1"),1,IF(EXACT(E181,"&gt;5"),5)))))</f>
        <v>2</v>
      </c>
      <c r="M181" s="1">
        <f>IF(G181=1,2,IF(G181=2,3,IF(EXACT(G181,"＜1"),1,IF(EXACT(G181,"&gt;5"),5,IF(EXACT(G181,"1"),2,IF(EXACT(G181,"2"),3))))))</f>
        <v>3</v>
      </c>
      <c r="N181">
        <f>IF(D181 &gt; 90, D181/2,D181)</f>
        <v>75</v>
      </c>
      <c r="O181" s="2">
        <f>C181/100</f>
        <v>1.78</v>
      </c>
      <c r="P181" s="1">
        <f>ROUND(N181/O181/O181,3)</f>
        <v>23.670999999999999</v>
      </c>
    </row>
    <row r="182" spans="1:16" x14ac:dyDescent="0.15">
      <c r="A182" t="s">
        <v>89</v>
      </c>
      <c r="B182" t="s">
        <v>10</v>
      </c>
      <c r="C182" s="2">
        <v>159</v>
      </c>
      <c r="D182" s="2">
        <v>60</v>
      </c>
      <c r="E182">
        <v>8</v>
      </c>
      <c r="F182">
        <v>3</v>
      </c>
      <c r="G182" t="s">
        <v>15</v>
      </c>
      <c r="H182" t="s">
        <v>29</v>
      </c>
      <c r="I182" t="s">
        <v>23</v>
      </c>
      <c r="J182" t="s">
        <v>91</v>
      </c>
      <c r="K182">
        <f>IF(AND(F182&gt;=1,F182&lt;=3),2,IF(AND(F182&gt;3,F182&lt;=4),3,IF(AND(F182&gt;4,F182&lt;=5),4,IF(EXACT(F182,"＜1"),1,IF(EXACT(F182,"&gt;5"),5)))))</f>
        <v>2</v>
      </c>
      <c r="L182">
        <f>IF(AND(E182&gt;=3,E182&lt;=5),1,IF(AND(E182&gt;=6,E182&lt;=7),2,IF(AND(E182&gt;=8,E182&lt;=9),3,IF(EXACT(E182,"＜1"),1,IF(EXACT(E182,"&gt;5"),5)))))</f>
        <v>3</v>
      </c>
      <c r="M182" s="1">
        <f>IF(G182=1,2,IF(G182=2,3,IF(EXACT(G182,"＜1"),1,IF(EXACT(G182,"&gt;5"),5,IF(EXACT(G182,"1"),2,IF(EXACT(G182,"2"),3))))))</f>
        <v>1</v>
      </c>
      <c r="N182">
        <f>IF(D182 &gt; 90, D182/2,D182)</f>
        <v>60</v>
      </c>
      <c r="O182" s="2">
        <f>C182/100</f>
        <v>1.59</v>
      </c>
      <c r="P182" s="1">
        <f>ROUND(N182/O182/O182,3)</f>
        <v>23.733000000000001</v>
      </c>
    </row>
    <row r="183" spans="1:16" x14ac:dyDescent="0.15">
      <c r="A183" t="s">
        <v>205</v>
      </c>
      <c r="B183" t="s">
        <v>20</v>
      </c>
      <c r="C183" s="2">
        <v>181</v>
      </c>
      <c r="D183" s="2">
        <v>78</v>
      </c>
      <c r="E183">
        <v>7</v>
      </c>
      <c r="F183">
        <v>1</v>
      </c>
      <c r="G183" t="s">
        <v>19</v>
      </c>
      <c r="H183" t="s">
        <v>29</v>
      </c>
      <c r="I183" t="s">
        <v>17</v>
      </c>
      <c r="J183" t="s">
        <v>206</v>
      </c>
      <c r="K183">
        <f>IF(AND(F183&gt;=1,F183&lt;=3),2,IF(AND(F183&gt;3,F183&lt;=4),3,IF(AND(F183&gt;4,F183&lt;=5),4,IF(EXACT(F183,"＜1"),1,IF(EXACT(F183,"&gt;5"),5)))))</f>
        <v>2</v>
      </c>
      <c r="L183">
        <f>IF(AND(E183&gt;=3,E183&lt;=5),1,IF(AND(E183&gt;=6,E183&lt;=7),2,IF(AND(E183&gt;=8,E183&lt;=9),3,IF(EXACT(E183,"＜1"),1,IF(EXACT(E183,"&gt;5"),5)))))</f>
        <v>2</v>
      </c>
      <c r="M183" s="1">
        <f>IF(G183=1,2,IF(G183=2,3,IF(EXACT(G183,"＜1"),1,IF(EXACT(G183,"&gt;5"),5,IF(EXACT(G183,"1"),2,IF(EXACT(G183,"2"),3))))))</f>
        <v>3</v>
      </c>
      <c r="N183">
        <f>IF(D183 &gt; 90, D183/2,D183)</f>
        <v>78</v>
      </c>
      <c r="O183" s="2">
        <f>C183/100</f>
        <v>1.81</v>
      </c>
      <c r="P183" s="1">
        <f>ROUND(N183/O183/O183,3)</f>
        <v>23.809000000000001</v>
      </c>
    </row>
    <row r="184" spans="1:16" x14ac:dyDescent="0.15">
      <c r="A184" t="s">
        <v>247</v>
      </c>
      <c r="B184" t="s">
        <v>20</v>
      </c>
      <c r="C184" s="2">
        <v>165</v>
      </c>
      <c r="D184" s="2">
        <v>65</v>
      </c>
      <c r="E184">
        <v>7</v>
      </c>
      <c r="F184">
        <v>3</v>
      </c>
      <c r="G184" t="s">
        <v>9</v>
      </c>
      <c r="H184" t="s">
        <v>36</v>
      </c>
      <c r="I184" t="s">
        <v>23</v>
      </c>
      <c r="J184" t="s">
        <v>248</v>
      </c>
      <c r="K184">
        <f>IF(AND(F184&gt;=1,F184&lt;=3),2,IF(AND(F184&gt;3,F184&lt;=4),3,IF(AND(F184&gt;4,F184&lt;=5),4,IF(EXACT(F184,"＜1"),1,IF(EXACT(F184,"&gt;5"),5)))))</f>
        <v>2</v>
      </c>
      <c r="L184">
        <f>IF(AND(E184&gt;=3,E184&lt;=5),1,IF(AND(E184&gt;=6,E184&lt;=7),2,IF(AND(E184&gt;=8,E184&lt;=9),3,IF(EXACT(E184,"＜1"),1,IF(EXACT(E184,"&gt;5"),5)))))</f>
        <v>2</v>
      </c>
      <c r="M184" s="1">
        <f>IF(G184=1,2,IF(G184=2,3,IF(EXACT(G184,"＜1"),1,IF(EXACT(G184,"&gt;5"),5,IF(EXACT(G184,"1"),2,IF(EXACT(G184,"2"),3))))))</f>
        <v>2</v>
      </c>
      <c r="N184">
        <f>IF(D184 &gt; 90, D184/2,D184)</f>
        <v>65</v>
      </c>
      <c r="O184" s="2">
        <f>C184/100</f>
        <v>1.65</v>
      </c>
      <c r="P184" s="1">
        <f>ROUND(N184/O184/O184,3)</f>
        <v>23.875</v>
      </c>
    </row>
    <row r="185" spans="1:16" x14ac:dyDescent="0.15">
      <c r="A185" t="s">
        <v>115</v>
      </c>
      <c r="B185" t="s">
        <v>10</v>
      </c>
      <c r="C185" s="2">
        <v>177</v>
      </c>
      <c r="D185" s="2">
        <v>75</v>
      </c>
      <c r="E185">
        <v>6</v>
      </c>
      <c r="F185" t="s">
        <v>15</v>
      </c>
      <c r="G185" t="s">
        <v>9</v>
      </c>
      <c r="H185" t="s">
        <v>26</v>
      </c>
      <c r="I185" t="s">
        <v>26</v>
      </c>
      <c r="J185" t="s">
        <v>118</v>
      </c>
      <c r="K185">
        <f>IF(AND(F185&gt;=1,F185&lt;=3),2,IF(AND(F185&gt;3,F185&lt;=4),3,IF(AND(F185&gt;4,F185&lt;=5),4,IF(EXACT(F185,"＜1"),1,IF(EXACT(F185,"&gt;5"),5)))))</f>
        <v>1</v>
      </c>
      <c r="L185">
        <f>IF(AND(E185&gt;=3,E185&lt;=5),1,IF(AND(E185&gt;=6,E185&lt;=7),2,IF(AND(E185&gt;=8,E185&lt;=9),3,IF(EXACT(E185,"＜1"),1,IF(EXACT(E185,"&gt;5"),5)))))</f>
        <v>2</v>
      </c>
      <c r="M185" s="1">
        <f>IF(G185=1,2,IF(G185=2,3,IF(EXACT(G185,"＜1"),1,IF(EXACT(G185,"&gt;5"),5,IF(EXACT(G185,"1"),2,IF(EXACT(G185,"2"),3))))))</f>
        <v>2</v>
      </c>
      <c r="N185">
        <f>IF(D185 &gt; 90, D185/2,D185)</f>
        <v>75</v>
      </c>
      <c r="O185" s="2">
        <f>C185/100</f>
        <v>1.77</v>
      </c>
      <c r="P185" s="1">
        <f>ROUND(N185/O185/O185,3)</f>
        <v>23.939</v>
      </c>
    </row>
    <row r="186" spans="1:16" x14ac:dyDescent="0.15">
      <c r="A186" t="s">
        <v>122</v>
      </c>
      <c r="B186" t="s">
        <v>20</v>
      </c>
      <c r="C186" s="2">
        <v>171</v>
      </c>
      <c r="D186" s="2">
        <v>70</v>
      </c>
      <c r="E186">
        <v>7</v>
      </c>
      <c r="F186">
        <v>2</v>
      </c>
      <c r="G186" t="s">
        <v>15</v>
      </c>
      <c r="H186" t="s">
        <v>13</v>
      </c>
      <c r="I186" t="s">
        <v>16</v>
      </c>
      <c r="J186" t="s">
        <v>125</v>
      </c>
      <c r="K186">
        <f>IF(AND(F186&gt;=1,F186&lt;=3),2,IF(AND(F186&gt;3,F186&lt;=4),3,IF(AND(F186&gt;4,F186&lt;=5),4,IF(EXACT(F186,"＜1"),1,IF(EXACT(F186,"&gt;5"),5)))))</f>
        <v>2</v>
      </c>
      <c r="L186">
        <f>IF(AND(E186&gt;=3,E186&lt;=5),1,IF(AND(E186&gt;=6,E186&lt;=7),2,IF(AND(E186&gt;=8,E186&lt;=9),3,IF(EXACT(E186,"＜1"),1,IF(EXACT(E186,"&gt;5"),5)))))</f>
        <v>2</v>
      </c>
      <c r="M186" s="1">
        <f>IF(G186=1,2,IF(G186=2,3,IF(EXACT(G186,"＜1"),1,IF(EXACT(G186,"&gt;5"),5,IF(EXACT(G186,"1"),2,IF(EXACT(G186,"2"),3))))))</f>
        <v>1</v>
      </c>
      <c r="N186">
        <f>IF(D186 &gt; 90, D186/2,D186)</f>
        <v>70</v>
      </c>
      <c r="O186" s="2">
        <f>C186/100</f>
        <v>1.71</v>
      </c>
      <c r="P186" s="1">
        <f>ROUND(N186/O186/O186,3)</f>
        <v>23.939</v>
      </c>
    </row>
    <row r="187" spans="1:16" x14ac:dyDescent="0.15">
      <c r="A187" t="s">
        <v>129</v>
      </c>
      <c r="B187" t="s">
        <v>10</v>
      </c>
      <c r="C187" s="2">
        <v>166</v>
      </c>
      <c r="D187" s="2">
        <v>132</v>
      </c>
      <c r="E187">
        <v>6</v>
      </c>
      <c r="F187">
        <v>2</v>
      </c>
      <c r="G187" t="s">
        <v>15</v>
      </c>
      <c r="H187" t="s">
        <v>26</v>
      </c>
      <c r="I187" t="s">
        <v>14</v>
      </c>
      <c r="J187" t="s">
        <v>388</v>
      </c>
      <c r="K187">
        <f>IF(AND(F187&gt;=1,F187&lt;=3),2,IF(AND(F187&gt;3,F187&lt;=4),3,IF(AND(F187&gt;4,F187&lt;=5),4,IF(EXACT(F187,"＜1"),1,IF(EXACT(F187,"&gt;5"),5)))))</f>
        <v>2</v>
      </c>
      <c r="L187">
        <f>IF(AND(E187&gt;=3,E187&lt;=5),1,IF(AND(E187&gt;=6,E187&lt;=7),2,IF(AND(E187&gt;=8,E187&lt;=9),3,IF(EXACT(E187,"＜1"),1,IF(EXACT(E187,"&gt;5"),5)))))</f>
        <v>2</v>
      </c>
      <c r="M187" s="1">
        <f>IF(G187=1,2,IF(G187=2,3,IF(EXACT(G187,"＜1"),1,IF(EXACT(G187,"&gt;5"),5,IF(EXACT(G187,"1"),2,IF(EXACT(G187,"2"),3))))))</f>
        <v>1</v>
      </c>
      <c r="N187">
        <f>IF(D187 &gt; 90, D187/2,D187)</f>
        <v>66</v>
      </c>
      <c r="O187" s="2">
        <f>C187/100</f>
        <v>1.66</v>
      </c>
      <c r="P187" s="1">
        <f>ROUND(N187/O187/O187,3)</f>
        <v>23.951000000000001</v>
      </c>
    </row>
    <row r="188" spans="1:16" x14ac:dyDescent="0.15">
      <c r="A188" t="s">
        <v>12</v>
      </c>
      <c r="B188" t="s">
        <v>20</v>
      </c>
      <c r="C188" s="2">
        <v>186</v>
      </c>
      <c r="D188" s="2">
        <v>83</v>
      </c>
      <c r="E188">
        <v>7</v>
      </c>
      <c r="F188">
        <v>4</v>
      </c>
      <c r="G188" t="s">
        <v>19</v>
      </c>
      <c r="H188" t="s">
        <v>23</v>
      </c>
      <c r="I188" t="s">
        <v>17</v>
      </c>
      <c r="J188" t="s">
        <v>166</v>
      </c>
      <c r="K188">
        <f>IF(AND(F188&gt;=1,F188&lt;=3),2,IF(AND(F188&gt;3,F188&lt;=4),3,IF(AND(F188&gt;4,F188&lt;=5),4,IF(EXACT(F188,"＜1"),1,IF(EXACT(F188,"&gt;5"),5)))))</f>
        <v>3</v>
      </c>
      <c r="L188">
        <f>IF(AND(E188&gt;=3,E188&lt;=5),1,IF(AND(E188&gt;=6,E188&lt;=7),2,IF(AND(E188&gt;=8,E188&lt;=9),3,IF(EXACT(E188,"＜1"),1,IF(EXACT(E188,"&gt;5"),5)))))</f>
        <v>2</v>
      </c>
      <c r="M188" s="1">
        <f>IF(G188=1,2,IF(G188=2,3,IF(EXACT(G188,"＜1"),1,IF(EXACT(G188,"&gt;5"),5,IF(EXACT(G188,"1"),2,IF(EXACT(G188,"2"),3))))))</f>
        <v>3</v>
      </c>
      <c r="N188">
        <f>IF(D188 &gt; 90, D188/2,D188)</f>
        <v>83</v>
      </c>
      <c r="O188" s="2">
        <f>C188/100</f>
        <v>1.86</v>
      </c>
      <c r="P188" s="1">
        <f>ROUND(N188/O188/O188,3)</f>
        <v>23.991</v>
      </c>
    </row>
    <row r="189" spans="1:16" x14ac:dyDescent="0.15">
      <c r="A189" t="s">
        <v>150</v>
      </c>
      <c r="B189" t="s">
        <v>10</v>
      </c>
      <c r="C189" s="2">
        <v>161</v>
      </c>
      <c r="D189" s="2">
        <v>63</v>
      </c>
      <c r="E189">
        <v>8</v>
      </c>
      <c r="F189">
        <v>3</v>
      </c>
      <c r="G189" t="s">
        <v>15</v>
      </c>
      <c r="H189" t="s">
        <v>17</v>
      </c>
      <c r="I189" t="s">
        <v>13</v>
      </c>
      <c r="J189" t="s">
        <v>383</v>
      </c>
      <c r="K189">
        <f>IF(AND(F189&gt;=1,F189&lt;=3),2,IF(AND(F189&gt;3,F189&lt;=4),3,IF(AND(F189&gt;4,F189&lt;=5),4,IF(EXACT(F189,"＜1"),1,IF(EXACT(F189,"&gt;5"),5)))))</f>
        <v>2</v>
      </c>
      <c r="L189">
        <f>IF(AND(E189&gt;=3,E189&lt;=5),1,IF(AND(E189&gt;=6,E189&lt;=7),2,IF(AND(E189&gt;=8,E189&lt;=9),3,IF(EXACT(E189,"＜1"),1,IF(EXACT(E189,"&gt;5"),5)))))</f>
        <v>3</v>
      </c>
      <c r="M189" s="1">
        <f>IF(G189=1,2,IF(G189=2,3,IF(EXACT(G189,"＜1"),1,IF(EXACT(G189,"&gt;5"),5,IF(EXACT(G189,"1"),2,IF(EXACT(G189,"2"),3))))))</f>
        <v>1</v>
      </c>
      <c r="N189">
        <f>IF(D189 &gt; 90, D189/2,D189)</f>
        <v>63</v>
      </c>
      <c r="O189" s="2">
        <f>C189/100</f>
        <v>1.61</v>
      </c>
      <c r="P189" s="1">
        <f>ROUND(N189/O189/O189,3)</f>
        <v>24.305</v>
      </c>
    </row>
    <row r="190" spans="1:16" x14ac:dyDescent="0.15">
      <c r="A190" t="s">
        <v>132</v>
      </c>
      <c r="B190" t="s">
        <v>10</v>
      </c>
      <c r="C190" s="2">
        <v>163</v>
      </c>
      <c r="D190" s="2">
        <v>65</v>
      </c>
      <c r="E190">
        <v>6</v>
      </c>
      <c r="F190" t="s">
        <v>73</v>
      </c>
      <c r="G190" t="s">
        <v>15</v>
      </c>
      <c r="H190" t="s">
        <v>17</v>
      </c>
      <c r="I190" t="s">
        <v>17</v>
      </c>
      <c r="J190" t="s">
        <v>384</v>
      </c>
      <c r="K190">
        <f>IF(AND(F190&gt;=1,F190&lt;=3),2,IF(AND(F190&gt;3,F190&lt;=4),3,IF(AND(F190&gt;4,F190&lt;=5),4,IF(EXACT(F190,"＜1"),1,IF(EXACT(F190,"&gt;5"),5)))))</f>
        <v>5</v>
      </c>
      <c r="L190">
        <f>IF(AND(E190&gt;=3,E190&lt;=5),1,IF(AND(E190&gt;=6,E190&lt;=7),2,IF(AND(E190&gt;=8,E190&lt;=9),3,IF(EXACT(E190,"＜1"),1,IF(EXACT(E190,"&gt;5"),5)))))</f>
        <v>2</v>
      </c>
      <c r="M190" s="1">
        <f>IF(G190=1,2,IF(G190=2,3,IF(EXACT(G190,"＜1"),1,IF(EXACT(G190,"&gt;5"),5,IF(EXACT(G190,"1"),2,IF(EXACT(G190,"2"),3))))))</f>
        <v>1</v>
      </c>
      <c r="N190">
        <f>IF(D190 &gt; 90, D190/2,D190)</f>
        <v>65</v>
      </c>
      <c r="O190" s="2">
        <f>C190/100</f>
        <v>1.63</v>
      </c>
      <c r="P190" s="1">
        <f>ROUND(N190/O190/O190,3)</f>
        <v>24.465</v>
      </c>
    </row>
    <row r="191" spans="1:16" x14ac:dyDescent="0.15">
      <c r="A191" t="s">
        <v>22</v>
      </c>
      <c r="B191" t="s">
        <v>10</v>
      </c>
      <c r="C191" s="2">
        <v>175</v>
      </c>
      <c r="D191" s="2">
        <v>75</v>
      </c>
      <c r="E191">
        <v>5</v>
      </c>
      <c r="F191">
        <v>2</v>
      </c>
      <c r="G191" t="s">
        <v>15</v>
      </c>
      <c r="H191" t="s">
        <v>14</v>
      </c>
      <c r="I191" t="s">
        <v>14</v>
      </c>
      <c r="J191" t="s">
        <v>175</v>
      </c>
      <c r="K191">
        <f>IF(AND(F191&gt;=1,F191&lt;=3),2,IF(AND(F191&gt;3,F191&lt;=4),3,IF(AND(F191&gt;4,F191&lt;=5),4,IF(EXACT(F191,"＜1"),1,IF(EXACT(F191,"&gt;5"),5)))))</f>
        <v>2</v>
      </c>
      <c r="L191">
        <f>IF(AND(E191&gt;=3,E191&lt;=5),1,IF(AND(E191&gt;=6,E191&lt;=7),2,IF(AND(E191&gt;=8,E191&lt;=9),3,IF(EXACT(E191,"＜1"),1,IF(EXACT(E191,"&gt;5"),5)))))</f>
        <v>1</v>
      </c>
      <c r="M191" s="1">
        <f>IF(G191=1,2,IF(G191=2,3,IF(EXACT(G191,"＜1"),1,IF(EXACT(G191,"&gt;5"),5,IF(EXACT(G191,"1"),2,IF(EXACT(G191,"2"),3))))))</f>
        <v>1</v>
      </c>
      <c r="N191">
        <f>IF(D191 &gt; 90, D191/2,D191)</f>
        <v>75</v>
      </c>
      <c r="O191" s="2">
        <f>C191/100</f>
        <v>1.75</v>
      </c>
      <c r="P191" s="1">
        <f>ROUND(N191/O191/O191,3)</f>
        <v>24.49</v>
      </c>
    </row>
    <row r="192" spans="1:16" x14ac:dyDescent="0.15">
      <c r="A192" t="s">
        <v>193</v>
      </c>
      <c r="B192" t="s">
        <v>10</v>
      </c>
      <c r="C192" s="2">
        <v>164</v>
      </c>
      <c r="D192" s="2">
        <v>132</v>
      </c>
      <c r="E192">
        <v>6</v>
      </c>
      <c r="F192">
        <v>2</v>
      </c>
      <c r="G192" t="s">
        <v>15</v>
      </c>
      <c r="H192" t="s">
        <v>23</v>
      </c>
      <c r="I192" t="s">
        <v>23</v>
      </c>
      <c r="J192" t="s">
        <v>195</v>
      </c>
      <c r="K192">
        <f>IF(AND(F192&gt;=1,F192&lt;=3),2,IF(AND(F192&gt;3,F192&lt;=4),3,IF(AND(F192&gt;4,F192&lt;=5),4,IF(EXACT(F192,"＜1"),1,IF(EXACT(F192,"&gt;5"),5)))))</f>
        <v>2</v>
      </c>
      <c r="L192">
        <f>IF(AND(E192&gt;=3,E192&lt;=5),1,IF(AND(E192&gt;=6,E192&lt;=7),2,IF(AND(E192&gt;=8,E192&lt;=9),3,IF(EXACT(E192,"＜1"),1,IF(EXACT(E192,"&gt;5"),5)))))</f>
        <v>2</v>
      </c>
      <c r="M192" s="1">
        <f>IF(G192=1,2,IF(G192=2,3,IF(EXACT(G192,"＜1"),1,IF(EXACT(G192,"&gt;5"),5,IF(EXACT(G192,"1"),2,IF(EXACT(G192,"2"),3))))))</f>
        <v>1</v>
      </c>
      <c r="N192">
        <f>IF(D192 &gt; 90, D192/2,D192)</f>
        <v>66</v>
      </c>
      <c r="O192" s="2">
        <f>C192/100</f>
        <v>1.64</v>
      </c>
      <c r="P192" s="1">
        <f>ROUND(N192/O192/O192,3)</f>
        <v>24.539000000000001</v>
      </c>
    </row>
    <row r="193" spans="1:27" x14ac:dyDescent="0.15">
      <c r="A193" t="s">
        <v>298</v>
      </c>
      <c r="B193" t="s">
        <v>10</v>
      </c>
      <c r="C193" s="2">
        <v>155</v>
      </c>
      <c r="D193" s="2">
        <v>59</v>
      </c>
      <c r="E193">
        <v>7</v>
      </c>
      <c r="F193">
        <v>3</v>
      </c>
      <c r="G193" t="s">
        <v>15</v>
      </c>
      <c r="H193" t="s">
        <v>16</v>
      </c>
      <c r="I193" t="s">
        <v>17</v>
      </c>
      <c r="J193" t="s">
        <v>300</v>
      </c>
      <c r="K193">
        <f>IF(AND(F193&gt;=1,F193&lt;=3),2,IF(AND(F193&gt;3,F193&lt;=4),3,IF(AND(F193&gt;4,F193&lt;=5),4,IF(EXACT(F193,"＜1"),1,IF(EXACT(F193,"&gt;5"),5)))))</f>
        <v>2</v>
      </c>
      <c r="L193">
        <f>IF(AND(E193&gt;=3,E193&lt;=5),1,IF(AND(E193&gt;=6,E193&lt;=7),2,IF(AND(E193&gt;=8,E193&lt;=9),3,IF(EXACT(E193,"＜1"),1,IF(EXACT(E193,"&gt;5"),5)))))</f>
        <v>2</v>
      </c>
      <c r="M193" s="1">
        <f>IF(G193=1,2,IF(G193=2,3,IF(EXACT(G193,"＜1"),1,IF(EXACT(G193,"&gt;5"),5,IF(EXACT(G193,"1"),2,IF(EXACT(G193,"2"),3))))))</f>
        <v>1</v>
      </c>
      <c r="N193">
        <f>IF(D193 &gt; 90, D193/2,D193)</f>
        <v>59</v>
      </c>
      <c r="O193" s="2">
        <f>C193/100</f>
        <v>1.55</v>
      </c>
      <c r="P193" s="1">
        <f>ROUND(N193/O193/O193,3)</f>
        <v>24.558</v>
      </c>
    </row>
    <row r="194" spans="1:27" x14ac:dyDescent="0.15">
      <c r="A194" t="s">
        <v>309</v>
      </c>
      <c r="B194" t="s">
        <v>20</v>
      </c>
      <c r="C194" s="2">
        <v>180</v>
      </c>
      <c r="D194" s="2">
        <v>80</v>
      </c>
      <c r="E194">
        <v>7</v>
      </c>
      <c r="F194" t="s">
        <v>73</v>
      </c>
      <c r="G194" t="s">
        <v>15</v>
      </c>
      <c r="H194" t="s">
        <v>36</v>
      </c>
      <c r="I194" t="s">
        <v>16</v>
      </c>
      <c r="J194" t="s">
        <v>310</v>
      </c>
      <c r="K194">
        <f>IF(AND(F194&gt;=1,F194&lt;=3),2,IF(AND(F194&gt;3,F194&lt;=4),3,IF(AND(F194&gt;4,F194&lt;=5),4,IF(EXACT(F194,"＜1"),1,IF(EXACT(F194,"&gt;5"),5)))))</f>
        <v>5</v>
      </c>
      <c r="L194">
        <f>IF(AND(E194&gt;=3,E194&lt;=5),1,IF(AND(E194&gt;=6,E194&lt;=7),2,IF(AND(E194&gt;=8,E194&lt;=9),3,IF(EXACT(E194,"＜1"),1,IF(EXACT(E194,"&gt;5"),5)))))</f>
        <v>2</v>
      </c>
      <c r="M194" s="1">
        <f>IF(G194=1,2,IF(G194=2,3,IF(EXACT(G194,"＜1"),1,IF(EXACT(G194,"&gt;5"),5,IF(EXACT(G194,"1"),2,IF(EXACT(G194,"2"),3))))))</f>
        <v>1</v>
      </c>
      <c r="N194">
        <f>IF(D194 &gt; 90, D194/2,D194)</f>
        <v>80</v>
      </c>
      <c r="O194" s="2">
        <f>C194/100</f>
        <v>1.8</v>
      </c>
      <c r="P194" s="1">
        <f>ROUND(N194/O194/O194,3)</f>
        <v>24.690999999999999</v>
      </c>
    </row>
    <row r="195" spans="1:27" x14ac:dyDescent="0.15">
      <c r="A195" t="s">
        <v>185</v>
      </c>
      <c r="B195" t="s">
        <v>10</v>
      </c>
      <c r="C195" s="2">
        <v>162</v>
      </c>
      <c r="D195" s="2">
        <v>130</v>
      </c>
      <c r="E195">
        <v>6</v>
      </c>
      <c r="F195">
        <v>2</v>
      </c>
      <c r="G195" t="s">
        <v>15</v>
      </c>
      <c r="H195" t="s">
        <v>16</v>
      </c>
      <c r="I195" t="s">
        <v>16</v>
      </c>
      <c r="J195" t="s">
        <v>187</v>
      </c>
      <c r="K195">
        <f>IF(AND(F195&gt;=1,F195&lt;=3),2,IF(AND(F195&gt;3,F195&lt;=4),3,IF(AND(F195&gt;4,F195&lt;=5),4,IF(EXACT(F195,"＜1"),1,IF(EXACT(F195,"&gt;5"),5)))))</f>
        <v>2</v>
      </c>
      <c r="L195">
        <f>IF(AND(E195&gt;=3,E195&lt;=5),1,IF(AND(E195&gt;=6,E195&lt;=7),2,IF(AND(E195&gt;=8,E195&lt;=9),3,IF(EXACT(E195,"＜1"),1,IF(EXACT(E195,"&gt;5"),5)))))</f>
        <v>2</v>
      </c>
      <c r="M195" s="1">
        <f>IF(G195=1,2,IF(G195=2,3,IF(EXACT(G195,"＜1"),1,IF(EXACT(G195,"&gt;5"),5,IF(EXACT(G195,"1"),2,IF(EXACT(G195,"2"),3))))))</f>
        <v>1</v>
      </c>
      <c r="N195">
        <f>IF(D195 &gt; 90, D195/2,D195)</f>
        <v>65</v>
      </c>
      <c r="O195" s="2">
        <f>C195/100</f>
        <v>1.62</v>
      </c>
      <c r="P195" s="1">
        <f>ROUND(N195/O195/O195,3)</f>
        <v>24.768000000000001</v>
      </c>
    </row>
    <row r="196" spans="1:27" x14ac:dyDescent="0.15">
      <c r="A196" t="s">
        <v>68</v>
      </c>
      <c r="B196" t="s">
        <v>10</v>
      </c>
      <c r="C196" s="2">
        <v>164</v>
      </c>
      <c r="D196" s="2">
        <v>67</v>
      </c>
      <c r="E196">
        <v>7</v>
      </c>
      <c r="F196">
        <v>2</v>
      </c>
      <c r="G196" t="s">
        <v>15</v>
      </c>
      <c r="H196" t="s">
        <v>23</v>
      </c>
      <c r="I196">
        <v>6</v>
      </c>
      <c r="J196" t="s">
        <v>70</v>
      </c>
      <c r="K196">
        <f>IF(AND(F196&gt;=1,F196&lt;=3),2,IF(AND(F196&gt;3,F196&lt;=4),3,IF(AND(F196&gt;4,F196&lt;=5),4,IF(EXACT(F196,"＜1"),1,IF(EXACT(F196,"&gt;5"),5)))))</f>
        <v>2</v>
      </c>
      <c r="L196">
        <f>IF(AND(E196&gt;=3,E196&lt;=5),1,IF(AND(E196&gt;=6,E196&lt;=7),2,IF(AND(E196&gt;=8,E196&lt;=9),3,IF(EXACT(E196,"＜1"),1,IF(EXACT(E196,"&gt;5"),5)))))</f>
        <v>2</v>
      </c>
      <c r="M196" s="1">
        <f>IF(G196=1,2,IF(G196=2,3,IF(EXACT(G196,"＜1"),1,IF(EXACT(G196,"&gt;5"),5,IF(EXACT(G196,"1"),2,IF(EXACT(G196,"2"),3))))))</f>
        <v>1</v>
      </c>
      <c r="N196">
        <f>IF(D196 &gt; 90, D196/2,D196)</f>
        <v>67</v>
      </c>
      <c r="O196" s="2">
        <f>C196/100</f>
        <v>1.64</v>
      </c>
      <c r="P196" s="1">
        <f>ROUND(N196/O196/O196,3)</f>
        <v>24.911000000000001</v>
      </c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15">
      <c r="A197" t="s">
        <v>232</v>
      </c>
      <c r="B197" t="s">
        <v>10</v>
      </c>
      <c r="C197" s="2">
        <v>162</v>
      </c>
      <c r="D197" s="2">
        <v>66</v>
      </c>
      <c r="E197">
        <v>7</v>
      </c>
      <c r="F197">
        <v>5</v>
      </c>
      <c r="G197" t="s">
        <v>15</v>
      </c>
      <c r="H197" t="s">
        <v>16</v>
      </c>
      <c r="I197" t="s">
        <v>26</v>
      </c>
      <c r="J197" t="s">
        <v>233</v>
      </c>
      <c r="K197">
        <f>IF(AND(F197&gt;=1,F197&lt;=3),2,IF(AND(F197&gt;3,F197&lt;=4),3,IF(AND(F197&gt;4,F197&lt;=5),4,IF(EXACT(F197,"＜1"),1,IF(EXACT(F197,"&gt;5"),5)))))</f>
        <v>4</v>
      </c>
      <c r="L197">
        <f>IF(AND(E197&gt;=3,E197&lt;=5),1,IF(AND(E197&gt;=6,E197&lt;=7),2,IF(AND(E197&gt;=8,E197&lt;=9),3,IF(EXACT(E197,"＜1"),1,IF(EXACT(E197,"&gt;5"),5)))))</f>
        <v>2</v>
      </c>
      <c r="M197" s="1">
        <f>IF(G197=1,2,IF(G197=2,3,IF(EXACT(G197,"＜1"),1,IF(EXACT(G197,"&gt;5"),5,IF(EXACT(G197,"1"),2,IF(EXACT(G197,"2"),3))))))</f>
        <v>1</v>
      </c>
      <c r="N197">
        <f>IF(D197 &gt; 90, D197/2,D197)</f>
        <v>66</v>
      </c>
      <c r="O197" s="2">
        <f>C197/100</f>
        <v>1.62</v>
      </c>
      <c r="P197" s="1">
        <f>ROUND(N197/O197/O197,3)</f>
        <v>25.149000000000001</v>
      </c>
    </row>
    <row r="198" spans="1:27" x14ac:dyDescent="0.15">
      <c r="A198" t="s">
        <v>65</v>
      </c>
      <c r="B198" t="s">
        <v>20</v>
      </c>
      <c r="C198" s="2">
        <v>172</v>
      </c>
      <c r="D198" s="2">
        <v>75</v>
      </c>
      <c r="E198">
        <v>7</v>
      </c>
      <c r="F198">
        <v>4</v>
      </c>
      <c r="G198" t="s">
        <v>19</v>
      </c>
      <c r="H198" t="s">
        <v>23</v>
      </c>
      <c r="I198" t="s">
        <v>14</v>
      </c>
      <c r="J198" t="s">
        <v>376</v>
      </c>
      <c r="K198">
        <f>IF(AND(F198&gt;=1,F198&lt;=3),2,IF(AND(F198&gt;3,F198&lt;=4),3,IF(AND(F198&gt;4,F198&lt;=5),4,IF(EXACT(F198,"＜1"),1,IF(EXACT(F198,"&gt;5"),5)))))</f>
        <v>3</v>
      </c>
      <c r="L198">
        <f>IF(AND(E198&gt;=3,E198&lt;=5),1,IF(AND(E198&gt;=6,E198&lt;=7),2,IF(AND(E198&gt;=8,E198&lt;=9),3,IF(EXACT(E198,"＜1"),1,IF(EXACT(E198,"&gt;5"),5)))))</f>
        <v>2</v>
      </c>
      <c r="M198" s="1">
        <f>IF(G198=1,2,IF(G198=2,3,IF(EXACT(G198,"＜1"),1,IF(EXACT(G198,"&gt;5"),5,IF(EXACT(G198,"1"),2,IF(EXACT(G198,"2"),3))))))</f>
        <v>3</v>
      </c>
      <c r="N198">
        <f>IF(D198 &gt; 90, D198/2,D198)</f>
        <v>75</v>
      </c>
      <c r="O198" s="2">
        <f>C198/100</f>
        <v>1.72</v>
      </c>
      <c r="P198" s="1">
        <f>ROUND(N198/O198/O198,3)</f>
        <v>25.352</v>
      </c>
    </row>
    <row r="199" spans="1:27" x14ac:dyDescent="0.15">
      <c r="A199" t="s">
        <v>87</v>
      </c>
      <c r="B199" t="s">
        <v>10</v>
      </c>
      <c r="C199" s="2">
        <v>160</v>
      </c>
      <c r="D199" s="2">
        <v>65</v>
      </c>
      <c r="E199">
        <v>8</v>
      </c>
      <c r="F199">
        <v>2</v>
      </c>
      <c r="G199" t="s">
        <v>15</v>
      </c>
      <c r="H199" t="s">
        <v>36</v>
      </c>
      <c r="I199" t="s">
        <v>13</v>
      </c>
      <c r="J199" t="s">
        <v>88</v>
      </c>
      <c r="K199">
        <f>IF(AND(F199&gt;=1,F199&lt;=3),2,IF(AND(F199&gt;3,F199&lt;=4),3,IF(AND(F199&gt;4,F199&lt;=5),4,IF(EXACT(F199,"＜1"),1,IF(EXACT(F199,"&gt;5"),5)))))</f>
        <v>2</v>
      </c>
      <c r="L199">
        <f>IF(AND(E199&gt;=3,E199&lt;=5),1,IF(AND(E199&gt;=6,E199&lt;=7),2,IF(AND(E199&gt;=8,E199&lt;=9),3,IF(EXACT(E199,"＜1"),1,IF(EXACT(E199,"&gt;5"),5)))))</f>
        <v>3</v>
      </c>
      <c r="M199" s="1">
        <f>IF(G199=1,2,IF(G199=2,3,IF(EXACT(G199,"＜1"),1,IF(EXACT(G199,"&gt;5"),5,IF(EXACT(G199,"1"),2,IF(EXACT(G199,"2"),3))))))</f>
        <v>1</v>
      </c>
      <c r="N199">
        <f>IF(D199 &gt; 90, D199/2,D199)</f>
        <v>65</v>
      </c>
      <c r="O199" s="2">
        <f>C199/100</f>
        <v>1.6</v>
      </c>
      <c r="P199" s="1">
        <f>ROUND(N199/O199/O199,3)</f>
        <v>25.390999999999998</v>
      </c>
    </row>
    <row r="200" spans="1:27" x14ac:dyDescent="0.15">
      <c r="A200" t="s">
        <v>407</v>
      </c>
      <c r="B200" t="s">
        <v>10</v>
      </c>
      <c r="C200" s="2">
        <v>160</v>
      </c>
      <c r="D200" s="2">
        <v>65</v>
      </c>
      <c r="E200">
        <v>6</v>
      </c>
      <c r="F200">
        <v>2</v>
      </c>
      <c r="G200" t="s">
        <v>15</v>
      </c>
      <c r="H200" t="s">
        <v>29</v>
      </c>
      <c r="I200" t="s">
        <v>13</v>
      </c>
      <c r="J200" t="s">
        <v>408</v>
      </c>
      <c r="K200">
        <f>IF(AND(F200&gt;=1,F200&lt;=3),2,IF(AND(F200&gt;3,F200&lt;=4),3,IF(AND(F200&gt;4,F200&lt;=5),4,IF(EXACT(F200,"＜1"),1,IF(EXACT(F200,"&gt;5"),5)))))</f>
        <v>2</v>
      </c>
      <c r="L200">
        <f>IF(AND(E200&gt;=3,E200&lt;=5),1,IF(AND(E200&gt;=6,E200&lt;=7),2,IF(AND(E200&gt;=8,E200&lt;=9),3,IF(EXACT(E200,"＜1"),1,IF(EXACT(E200,"&gt;5"),5)))))</f>
        <v>2</v>
      </c>
      <c r="M200" s="1">
        <f>IF(G200=1,2,IF(G200=2,3,IF(EXACT(G200,"＜1"),1,IF(EXACT(G200,"&gt;5"),5,IF(EXACT(G200,"1"),2,IF(EXACT(G200,"2"),3))))))</f>
        <v>1</v>
      </c>
      <c r="N200">
        <f>IF(D200 &gt; 90, D200/2,D200)</f>
        <v>65</v>
      </c>
      <c r="O200" s="2">
        <f>C200/100</f>
        <v>1.6</v>
      </c>
      <c r="P200" s="1">
        <f>ROUND(N200/O200/O200,3)</f>
        <v>25.390999999999998</v>
      </c>
    </row>
    <row r="201" spans="1:27" x14ac:dyDescent="0.15">
      <c r="A201" t="s">
        <v>194</v>
      </c>
      <c r="B201" t="s">
        <v>10</v>
      </c>
      <c r="C201" s="2">
        <v>166</v>
      </c>
      <c r="D201" s="2">
        <v>70</v>
      </c>
      <c r="E201">
        <v>7</v>
      </c>
      <c r="F201">
        <v>3</v>
      </c>
      <c r="G201" t="s">
        <v>15</v>
      </c>
      <c r="H201" t="s">
        <v>29</v>
      </c>
      <c r="I201" t="s">
        <v>17</v>
      </c>
      <c r="J201" t="s">
        <v>308</v>
      </c>
      <c r="K201">
        <f>IF(AND(F201&gt;=1,F201&lt;=3),2,IF(AND(F201&gt;3,F201&lt;=4),3,IF(AND(F201&gt;4,F201&lt;=5),4,IF(EXACT(F201,"＜1"),1,IF(EXACT(F201,"&gt;5"),5)))))</f>
        <v>2</v>
      </c>
      <c r="L201">
        <f>IF(AND(E201&gt;=3,E201&lt;=5),1,IF(AND(E201&gt;=6,E201&lt;=7),2,IF(AND(E201&gt;=8,E201&lt;=9),3,IF(EXACT(E201,"＜1"),1,IF(EXACT(E201,"&gt;5"),5)))))</f>
        <v>2</v>
      </c>
      <c r="M201" s="1">
        <f>IF(G201=1,2,IF(G201=2,3,IF(EXACT(G201,"＜1"),1,IF(EXACT(G201,"&gt;5"),5,IF(EXACT(G201,"1"),2,IF(EXACT(G201,"2"),3))))))</f>
        <v>1</v>
      </c>
      <c r="N201">
        <f>IF(D201 &gt; 90, D201/2,D201)</f>
        <v>70</v>
      </c>
      <c r="O201" s="2">
        <f>C201/100</f>
        <v>1.66</v>
      </c>
      <c r="P201" s="1">
        <f>ROUND(N201/O201/O201,3)</f>
        <v>25.402999999999999</v>
      </c>
    </row>
    <row r="202" spans="1:27" x14ac:dyDescent="0.15">
      <c r="A202" t="s">
        <v>28</v>
      </c>
      <c r="B202" t="s">
        <v>20</v>
      </c>
      <c r="C202" s="2">
        <v>175</v>
      </c>
      <c r="D202" s="2">
        <v>78</v>
      </c>
      <c r="E202">
        <v>6</v>
      </c>
      <c r="F202">
        <v>2</v>
      </c>
      <c r="G202" t="s">
        <v>15</v>
      </c>
      <c r="H202" t="s">
        <v>29</v>
      </c>
      <c r="I202" t="s">
        <v>16</v>
      </c>
      <c r="J202" t="s">
        <v>158</v>
      </c>
      <c r="K202">
        <f>IF(AND(F202&gt;=1,F202&lt;=3),2,IF(AND(F202&gt;3,F202&lt;=4),3,IF(AND(F202&gt;4,F202&lt;=5),4,IF(EXACT(F202,"＜1"),1,IF(EXACT(F202,"&gt;5"),5)))))</f>
        <v>2</v>
      </c>
      <c r="L202">
        <f>IF(AND(E202&gt;=3,E202&lt;=5),1,IF(AND(E202&gt;=6,E202&lt;=7),2,IF(AND(E202&gt;=8,E202&lt;=9),3,IF(EXACT(E202,"＜1"),1,IF(EXACT(E202,"&gt;5"),5)))))</f>
        <v>2</v>
      </c>
      <c r="M202" s="1">
        <f>IF(G202=1,2,IF(G202=2,3,IF(EXACT(G202,"＜1"),1,IF(EXACT(G202,"&gt;5"),5,IF(EXACT(G202,"1"),2,IF(EXACT(G202,"2"),3))))))</f>
        <v>1</v>
      </c>
      <c r="N202">
        <f>IF(D202 &gt; 90, D202/2,D202)</f>
        <v>78</v>
      </c>
      <c r="O202" s="2">
        <f>C202/100</f>
        <v>1.75</v>
      </c>
      <c r="P202" s="1">
        <f>ROUND(N202/O202/O202,3)</f>
        <v>25.469000000000001</v>
      </c>
    </row>
    <row r="203" spans="1:27" x14ac:dyDescent="0.15">
      <c r="A203" t="s">
        <v>349</v>
      </c>
      <c r="B203" t="s">
        <v>20</v>
      </c>
      <c r="C203" s="2">
        <v>176</v>
      </c>
      <c r="D203" s="2">
        <v>79</v>
      </c>
      <c r="E203">
        <v>6</v>
      </c>
      <c r="F203">
        <v>2</v>
      </c>
      <c r="G203" t="s">
        <v>9</v>
      </c>
      <c r="H203" t="s">
        <v>23</v>
      </c>
      <c r="I203" t="s">
        <v>16</v>
      </c>
      <c r="J203" t="s">
        <v>350</v>
      </c>
      <c r="K203">
        <f>IF(AND(F203&gt;=1,F203&lt;=3),2,IF(AND(F203&gt;3,F203&lt;=4),3,IF(AND(F203&gt;4,F203&lt;=5),4,IF(EXACT(F203,"＜1"),1,IF(EXACT(F203,"&gt;5"),5)))))</f>
        <v>2</v>
      </c>
      <c r="L203">
        <f>IF(AND(E203&gt;=3,E203&lt;=5),1,IF(AND(E203&gt;=6,E203&lt;=7),2,IF(AND(E203&gt;=8,E203&lt;=9),3,IF(EXACT(E203,"＜1"),1,IF(EXACT(E203,"&gt;5"),5)))))</f>
        <v>2</v>
      </c>
      <c r="M203" s="1">
        <f>IF(G203=1,2,IF(G203=2,3,IF(EXACT(G203,"＜1"),1,IF(EXACT(G203,"&gt;5"),5,IF(EXACT(G203,"1"),2,IF(EXACT(G203,"2"),3))))))</f>
        <v>2</v>
      </c>
      <c r="N203">
        <f>IF(D203 &gt; 90, D203/2,D203)</f>
        <v>79</v>
      </c>
      <c r="O203" s="2">
        <f>C203/100</f>
        <v>1.76</v>
      </c>
      <c r="P203" s="1">
        <f>ROUND(N203/O203/O203,3)</f>
        <v>25.504000000000001</v>
      </c>
    </row>
    <row r="204" spans="1:27" x14ac:dyDescent="0.15">
      <c r="A204" t="s">
        <v>318</v>
      </c>
      <c r="B204" t="s">
        <v>20</v>
      </c>
      <c r="C204" s="2">
        <v>177</v>
      </c>
      <c r="D204" s="2">
        <v>80</v>
      </c>
      <c r="E204">
        <v>8</v>
      </c>
      <c r="F204">
        <v>2</v>
      </c>
      <c r="G204" t="s">
        <v>9</v>
      </c>
      <c r="H204" t="s">
        <v>13</v>
      </c>
      <c r="I204" t="s">
        <v>26</v>
      </c>
      <c r="J204" t="s">
        <v>319</v>
      </c>
      <c r="K204">
        <f>IF(AND(F204&gt;=1,F204&lt;=3),2,IF(AND(F204&gt;3,F204&lt;=4),3,IF(AND(F204&gt;4,F204&lt;=5),4,IF(EXACT(F204,"＜1"),1,IF(EXACT(F204,"&gt;5"),5)))))</f>
        <v>2</v>
      </c>
      <c r="L204">
        <f>IF(AND(E204&gt;=3,E204&lt;=5),1,IF(AND(E204&gt;=6,E204&lt;=7),2,IF(AND(E204&gt;=8,E204&lt;=9),3,IF(EXACT(E204,"＜1"),1,IF(EXACT(E204,"&gt;5"),5)))))</f>
        <v>3</v>
      </c>
      <c r="M204" s="1">
        <f>IF(G204=1,2,IF(G204=2,3,IF(EXACT(G204,"＜1"),1,IF(EXACT(G204,"&gt;5"),5,IF(EXACT(G204,"1"),2,IF(EXACT(G204,"2"),3))))))</f>
        <v>2</v>
      </c>
      <c r="N204">
        <f>IF(D204 &gt; 90, D204/2,D204)</f>
        <v>80</v>
      </c>
      <c r="O204" s="2">
        <f>C204/100</f>
        <v>1.77</v>
      </c>
      <c r="P204" s="1">
        <f>ROUND(N204/O204/O204,3)</f>
        <v>25.535</v>
      </c>
    </row>
    <row r="205" spans="1:27" x14ac:dyDescent="0.15">
      <c r="A205" t="s">
        <v>35</v>
      </c>
      <c r="B205" t="s">
        <v>10</v>
      </c>
      <c r="C205" s="2">
        <v>173</v>
      </c>
      <c r="D205" s="2">
        <v>78</v>
      </c>
      <c r="E205">
        <v>7</v>
      </c>
      <c r="F205">
        <v>3</v>
      </c>
      <c r="G205" t="s">
        <v>15</v>
      </c>
      <c r="H205" t="s">
        <v>27</v>
      </c>
      <c r="I205" t="s">
        <v>23</v>
      </c>
      <c r="J205" t="s">
        <v>382</v>
      </c>
      <c r="K205">
        <f>IF(AND(F205&gt;=1,F205&lt;=3),2,IF(AND(F205&gt;3,F205&lt;=4),3,IF(AND(F205&gt;4,F205&lt;=5),4,IF(EXACT(F205,"＜1"),1,IF(EXACT(F205,"&gt;5"),5)))))</f>
        <v>2</v>
      </c>
      <c r="L205">
        <f>IF(AND(E205&gt;=3,E205&lt;=5),1,IF(AND(E205&gt;=6,E205&lt;=7),2,IF(AND(E205&gt;=8,E205&lt;=9),3,IF(EXACT(E205,"＜1"),1,IF(EXACT(E205,"&gt;5"),5)))))</f>
        <v>2</v>
      </c>
      <c r="M205" s="1">
        <f>IF(G205=1,2,IF(G205=2,3,IF(EXACT(G205,"＜1"),1,IF(EXACT(G205,"&gt;5"),5,IF(EXACT(G205,"1"),2,IF(EXACT(G205,"2"),3))))))</f>
        <v>1</v>
      </c>
      <c r="N205">
        <f>IF(D205 &gt; 90, D205/2,D205)</f>
        <v>78</v>
      </c>
      <c r="O205" s="2">
        <f>C205/100</f>
        <v>1.73</v>
      </c>
      <c r="P205" s="1">
        <f>ROUND(N205/O205/O205,3)</f>
        <v>26.062000000000001</v>
      </c>
    </row>
    <row r="206" spans="1:27" x14ac:dyDescent="0.15">
      <c r="A206" t="s">
        <v>71</v>
      </c>
      <c r="B206" t="s">
        <v>10</v>
      </c>
      <c r="C206" s="2">
        <v>160</v>
      </c>
      <c r="D206" s="2">
        <v>67</v>
      </c>
      <c r="E206">
        <v>7</v>
      </c>
      <c r="F206" s="1" t="s">
        <v>438</v>
      </c>
      <c r="G206" t="s">
        <v>15</v>
      </c>
      <c r="H206" t="s">
        <v>16</v>
      </c>
      <c r="I206" t="s">
        <v>14</v>
      </c>
      <c r="J206" t="s">
        <v>74</v>
      </c>
      <c r="K206">
        <f>IF(AND(F206&gt;=1,F206&lt;=3),2,IF(AND(F206&gt;3,F206&lt;=4),3,IF(AND(F206&gt;4,F206&lt;=5),4,IF(EXACT(F206,"＜1"),1,IF(EXACT(F206,"&gt;5"),5)))))</f>
        <v>5</v>
      </c>
      <c r="L206">
        <f>IF(AND(E206&gt;=3,E206&lt;=5),1,IF(AND(E206&gt;=6,E206&lt;=7),2,IF(AND(E206&gt;=8,E206&lt;=9),3,IF(EXACT(E206,"＜1"),1,IF(EXACT(E206,"&gt;5"),5)))))</f>
        <v>2</v>
      </c>
      <c r="M206" s="1">
        <f>IF(G206=1,2,IF(G206=2,3,IF(EXACT(G206,"＜1"),1,IF(EXACT(G206,"&gt;5"),5,IF(EXACT(G206,"1"),2,IF(EXACT(G206,"2"),3))))))</f>
        <v>1</v>
      </c>
      <c r="N206">
        <f>IF(D206 &gt; 90, D206/2,D206)</f>
        <v>67</v>
      </c>
      <c r="O206" s="2">
        <f>C206/100</f>
        <v>1.6</v>
      </c>
      <c r="P206" s="1">
        <f>ROUND(N206/O206/O206,3)</f>
        <v>26.172000000000001</v>
      </c>
    </row>
    <row r="207" spans="1:27" x14ac:dyDescent="0.15">
      <c r="A207" t="s">
        <v>337</v>
      </c>
      <c r="B207" t="s">
        <v>10</v>
      </c>
      <c r="C207" s="2">
        <v>163</v>
      </c>
      <c r="D207" s="2">
        <v>70</v>
      </c>
      <c r="E207">
        <v>6</v>
      </c>
      <c r="F207">
        <v>4</v>
      </c>
      <c r="G207" t="s">
        <v>15</v>
      </c>
      <c r="H207" t="s">
        <v>36</v>
      </c>
      <c r="I207" t="s">
        <v>16</v>
      </c>
      <c r="J207" t="s">
        <v>338</v>
      </c>
      <c r="K207">
        <f>IF(AND(F207&gt;=1,F207&lt;=3),2,IF(AND(F207&gt;3,F207&lt;=4),3,IF(AND(F207&gt;4,F207&lt;=5),4,IF(EXACT(F207,"＜1"),1,IF(EXACT(F207,"&gt;5"),5)))))</f>
        <v>3</v>
      </c>
      <c r="L207">
        <f>IF(AND(E207&gt;=3,E207&lt;=5),1,IF(AND(E207&gt;=6,E207&lt;=7),2,IF(AND(E207&gt;=8,E207&lt;=9),3,IF(EXACT(E207,"＜1"),1,IF(EXACT(E207,"&gt;5"),5)))))</f>
        <v>2</v>
      </c>
      <c r="M207" s="1">
        <f>IF(G207=1,2,IF(G207=2,3,IF(EXACT(G207,"＜1"),1,IF(EXACT(G207,"&gt;5"),5,IF(EXACT(G207,"1"),2,IF(EXACT(G207,"2"),3))))))</f>
        <v>1</v>
      </c>
      <c r="N207">
        <f>IF(D207 &gt; 90, D207/2,D207)</f>
        <v>70</v>
      </c>
      <c r="O207" s="2">
        <f>C207/100</f>
        <v>1.63</v>
      </c>
      <c r="P207" s="1">
        <f>ROUND(N207/O207/O207,3)</f>
        <v>26.346</v>
      </c>
    </row>
    <row r="208" spans="1:27" x14ac:dyDescent="0.15">
      <c r="A208" t="s">
        <v>243</v>
      </c>
      <c r="B208" t="s">
        <v>20</v>
      </c>
      <c r="C208" s="2">
        <v>182</v>
      </c>
      <c r="D208" s="2">
        <v>88</v>
      </c>
      <c r="E208">
        <v>6</v>
      </c>
      <c r="F208">
        <v>4</v>
      </c>
      <c r="G208" t="s">
        <v>9</v>
      </c>
      <c r="H208" t="s">
        <v>29</v>
      </c>
      <c r="I208" t="s">
        <v>13</v>
      </c>
      <c r="J208" t="s">
        <v>244</v>
      </c>
      <c r="K208">
        <f>IF(AND(F208&gt;=1,F208&lt;=3),2,IF(AND(F208&gt;3,F208&lt;=4),3,IF(AND(F208&gt;4,F208&lt;=5),4,IF(EXACT(F208,"＜1"),1,IF(EXACT(F208,"&gt;5"),5)))))</f>
        <v>3</v>
      </c>
      <c r="L208">
        <f>IF(AND(E208&gt;=3,E208&lt;=5),1,IF(AND(E208&gt;=6,E208&lt;=7),2,IF(AND(E208&gt;=8,E208&lt;=9),3,IF(EXACT(E208,"＜1"),1,IF(EXACT(E208,"&gt;5"),5)))))</f>
        <v>2</v>
      </c>
      <c r="M208" s="1">
        <f>IF(G208=1,2,IF(G208=2,3,IF(EXACT(G208,"＜1"),1,IF(EXACT(G208,"&gt;5"),5,IF(EXACT(G208,"1"),2,IF(EXACT(G208,"2"),3))))))</f>
        <v>2</v>
      </c>
      <c r="N208">
        <f>IF(D208 &gt; 90, D208/2,D208)</f>
        <v>88</v>
      </c>
      <c r="O208" s="2">
        <f>C208/100</f>
        <v>1.82</v>
      </c>
      <c r="P208" s="1">
        <f>ROUND(N208/O208/O208,3)</f>
        <v>26.567</v>
      </c>
    </row>
    <row r="209" spans="1:16" x14ac:dyDescent="0.15">
      <c r="A209" t="s">
        <v>83</v>
      </c>
      <c r="B209" t="s">
        <v>10</v>
      </c>
      <c r="C209" s="2">
        <v>169</v>
      </c>
      <c r="D209" s="2">
        <v>76</v>
      </c>
      <c r="E209">
        <v>6</v>
      </c>
      <c r="F209">
        <v>3</v>
      </c>
      <c r="G209" t="s">
        <v>9</v>
      </c>
      <c r="H209" t="s">
        <v>16</v>
      </c>
      <c r="I209" t="s">
        <v>16</v>
      </c>
      <c r="J209" t="s">
        <v>86</v>
      </c>
      <c r="K209">
        <f>IF(AND(F209&gt;=1,F209&lt;=3),2,IF(AND(F209&gt;3,F209&lt;=4),3,IF(AND(F209&gt;4,F209&lt;=5),4,IF(EXACT(F209,"＜1"),1,IF(EXACT(F209,"&gt;5"),5)))))</f>
        <v>2</v>
      </c>
      <c r="L209">
        <f>IF(AND(E209&gt;=3,E209&lt;=5),1,IF(AND(E209&gt;=6,E209&lt;=7),2,IF(AND(E209&gt;=8,E209&lt;=9),3,IF(EXACT(E209,"＜1"),1,IF(EXACT(E209,"&gt;5"),5)))))</f>
        <v>2</v>
      </c>
      <c r="M209" s="1">
        <f>IF(G209=1,2,IF(G209=2,3,IF(EXACT(G209,"＜1"),1,IF(EXACT(G209,"&gt;5"),5,IF(EXACT(G209,"1"),2,IF(EXACT(G209,"2"),3))))))</f>
        <v>2</v>
      </c>
      <c r="N209">
        <f>IF(D209 &gt; 90, D209/2,D209)</f>
        <v>76</v>
      </c>
      <c r="O209" s="2">
        <f>C209/100</f>
        <v>1.69</v>
      </c>
      <c r="P209" s="1">
        <f>ROUND(N209/O209/O209,3)</f>
        <v>26.61</v>
      </c>
    </row>
    <row r="210" spans="1:16" x14ac:dyDescent="0.15">
      <c r="A210" t="s">
        <v>55</v>
      </c>
      <c r="B210" t="s">
        <v>20</v>
      </c>
      <c r="C210" s="2">
        <v>175</v>
      </c>
      <c r="D210" s="2">
        <v>85</v>
      </c>
      <c r="E210">
        <v>5</v>
      </c>
      <c r="F210" t="s">
        <v>73</v>
      </c>
      <c r="G210" t="s">
        <v>9</v>
      </c>
      <c r="H210" t="s">
        <v>29</v>
      </c>
      <c r="I210" t="s">
        <v>29</v>
      </c>
      <c r="J210" t="s">
        <v>385</v>
      </c>
      <c r="K210">
        <f>IF(AND(F210&gt;=1,F210&lt;=3),2,IF(AND(F210&gt;3,F210&lt;=4),3,IF(AND(F210&gt;4,F210&lt;=5),4,IF(EXACT(F210,"＜1"),1,IF(EXACT(F210,"&gt;5"),5)))))</f>
        <v>5</v>
      </c>
      <c r="L210">
        <f>IF(AND(E210&gt;=3,E210&lt;=5),1,IF(AND(E210&gt;=6,E210&lt;=7),2,IF(AND(E210&gt;=8,E210&lt;=9),3,IF(EXACT(E210,"＜1"),1,IF(EXACT(E210,"&gt;5"),5)))))</f>
        <v>1</v>
      </c>
      <c r="M210" s="1">
        <f>IF(G210=1,2,IF(G210=2,3,IF(EXACT(G210,"＜1"),1,IF(EXACT(G210,"&gt;5"),5,IF(EXACT(G210,"1"),2,IF(EXACT(G210,"2"),3))))))</f>
        <v>2</v>
      </c>
      <c r="N210">
        <f>IF(D210 &gt; 90, D210/2,D210)</f>
        <v>85</v>
      </c>
      <c r="O210" s="2">
        <f>C210/100</f>
        <v>1.75</v>
      </c>
      <c r="P210" s="1">
        <f>ROUND(N210/O210/O210,3)</f>
        <v>27.754999999999999</v>
      </c>
    </row>
    <row r="211" spans="1:16" x14ac:dyDescent="0.15">
      <c r="A211" t="s">
        <v>0</v>
      </c>
      <c r="B211" t="s">
        <v>1</v>
      </c>
      <c r="C211" t="s">
        <v>2</v>
      </c>
      <c r="D211" s="1" t="s">
        <v>442</v>
      </c>
      <c r="E211" t="s">
        <v>3</v>
      </c>
      <c r="F211" t="s">
        <v>4</v>
      </c>
      <c r="G211" t="s">
        <v>5</v>
      </c>
      <c r="H211" t="s">
        <v>6</v>
      </c>
      <c r="I211" t="s">
        <v>7</v>
      </c>
      <c r="J211" t="s">
        <v>8</v>
      </c>
      <c r="K211" s="1" t="s">
        <v>439</v>
      </c>
      <c r="L211" s="1" t="s">
        <v>440</v>
      </c>
      <c r="M211" s="1" t="s">
        <v>441</v>
      </c>
      <c r="N211" s="1" t="s">
        <v>443</v>
      </c>
      <c r="O211" s="1" t="s">
        <v>444</v>
      </c>
      <c r="P211" s="1" t="s">
        <v>445</v>
      </c>
    </row>
  </sheetData>
  <sortState xmlns:xlrd2="http://schemas.microsoft.com/office/spreadsheetml/2017/richdata2" ref="A1:AA211">
    <sortCondition ref="P1:P211"/>
  </sortState>
  <phoneticPr fontId="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YIHENG</cp:lastModifiedBy>
  <dcterms:created xsi:type="dcterms:W3CDTF">2023-05-25T15:45:34Z</dcterms:created>
  <dcterms:modified xsi:type="dcterms:W3CDTF">2023-05-31T00:40:20Z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EF74C4D5D78D1A0C84126F6490A7309C</vt:lpwstr>
  </property>
  <property fmtid="{D5CDD505-2E9C-101B-9397-08002B2CF9AE}" pid="3" name="KSOProductBuildVer">
    <vt:lpwstr>1033-5.1.0.7657</vt:lpwstr>
  </property>
</Properties>
</file>