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<sst xmlns="http://schemas.openxmlformats.org/spreadsheetml/2006/main" count="583" uniqueCount="88">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</sst>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2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3">
        <f>MAX(G2:G10)</f>
        <v>65000</v>
      </c>
      <c r="K3" s="3">
        <f>MIN(G2:G10)</f>
        <v>36000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83</v>
      </c>
      <c r="K1" s="1" t="s">
        <v>84</v>
      </c>
      <c r="L1" s="1" t="s">
        <v>85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COUNT(D2:D10)</f>
        <v>9</v>
      </c>
      <c r="K2" s="1">
        <f>COUNTIF(G2:G10,"&gt;45000")</f>
        <v>5</v>
      </c>
      <c r="L2" s="1">
        <f>COUNTIFS(A2:A10,"&gt;1005",E2:E10,"Male")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10" width="8.71"/>
    <col customWidth="1" min="11" max="11" width="14.29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86</v>
      </c>
      <c r="K1" s="1" t="s">
        <v>87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4" t="s">
        <v>44</v>
      </c>
      <c r="I2" s="4" t="s">
        <v>45</v>
      </c>
      <c r="J2" s="1">
        <f t="shared" ref="J2:J10" si="1">DAYS(I2,H2)</f>
        <v>5056</v>
      </c>
      <c r="K2" s="1">
        <f t="shared" ref="K2:K10" si="2">NETWORKDAYS(H2,I2)</f>
        <v>3611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4" t="s">
        <v>47</v>
      </c>
      <c r="I3" s="4" t="s">
        <v>48</v>
      </c>
      <c r="J3" s="1">
        <f t="shared" si="1"/>
        <v>5851</v>
      </c>
      <c r="K3" s="1">
        <f t="shared" si="2"/>
        <v>4180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4" t="s">
        <v>50</v>
      </c>
      <c r="I4" s="4" t="s">
        <v>51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4" t="s">
        <v>53</v>
      </c>
      <c r="I5" s="4" t="s">
        <v>54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4" t="s">
        <v>56</v>
      </c>
      <c r="I6" s="4" t="s">
        <v>57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4" t="s">
        <v>56</v>
      </c>
      <c r="I7" s="4" t="s">
        <v>59</v>
      </c>
      <c r="J7" s="1">
        <f t="shared" si="1"/>
        <v>4511</v>
      </c>
      <c r="K7" s="1">
        <f t="shared" si="2"/>
        <v>3223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4" t="s">
        <v>61</v>
      </c>
      <c r="I8" s="4" t="s">
        <v>59</v>
      </c>
      <c r="J8" s="1">
        <f t="shared" si="1"/>
        <v>3595</v>
      </c>
      <c r="K8" s="1">
        <f t="shared" si="2"/>
        <v>2568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4" t="s">
        <v>63</v>
      </c>
      <c r="I9" s="4" t="s">
        <v>64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4" t="s">
        <v>66</v>
      </c>
      <c r="I10" s="4" t="s">
        <v>64</v>
      </c>
      <c r="J10" s="1">
        <f t="shared" si="1"/>
        <v>4273</v>
      </c>
      <c r="K10" s="1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9.57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IF($D$2:$D$10&gt;30,"OLD","YOUNG")</f>
        <v>YOUNG</v>
      </c>
      <c r="K2" s="1" t="str">
        <f t="shared" ref="K2:K10" si="2">IFS(F2:F10 ="Salesman","Sales",$F$2:$F$10="HR","Fire Immediately",$F$2:$F$10="Regional Manager","Give Christmas Bonus")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YOUNG</v>
      </c>
      <c r="K3" s="1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YOUNG</v>
      </c>
      <c r="K4" s="1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OLD</v>
      </c>
      <c r="K5" s="1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OLD</v>
      </c>
      <c r="K6" s="1" t="str">
        <f t="shared" si="2"/>
        <v>Fire Immediately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OLD</v>
      </c>
      <c r="K7" s="1" t="str">
        <f t="shared" si="2"/>
        <v>Give Christmas Bonus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OLD</v>
      </c>
      <c r="K8" s="1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OLD</v>
      </c>
      <c r="K9" s="1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OLD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LEN(C2:C9)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41.43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4" t="s">
        <v>44</v>
      </c>
      <c r="I2" s="4" t="s">
        <v>45</v>
      </c>
      <c r="J2" s="2" t="s">
        <v>46</v>
      </c>
      <c r="K2" s="1" t="str">
        <f t="shared" ref="K2:K10" si="1">LEFT($B$2:$B$10,3)</f>
        <v>Jim</v>
      </c>
      <c r="L2" s="1" t="str">
        <f t="shared" ref="L2:L10" si="2">RIGHT($A$2:$A$10,1)</f>
        <v>1</v>
      </c>
      <c r="M2" s="1" t="str">
        <f t="shared" ref="M2:M10" si="3">RIGHT($H$2:$H$10,4)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4" t="s">
        <v>47</v>
      </c>
      <c r="I3" s="4" t="s">
        <v>48</v>
      </c>
      <c r="J3" s="2" t="s">
        <v>49</v>
      </c>
      <c r="K3" s="1" t="str">
        <f t="shared" si="1"/>
        <v>Pam</v>
      </c>
      <c r="L3" s="1" t="str">
        <f t="shared" si="2"/>
        <v>2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4" t="s">
        <v>50</v>
      </c>
      <c r="I4" s="4" t="s">
        <v>51</v>
      </c>
      <c r="J4" s="2" t="s">
        <v>52</v>
      </c>
      <c r="K4" s="1" t="str">
        <f t="shared" si="1"/>
        <v>Dwi</v>
      </c>
      <c r="L4" s="1" t="str">
        <f t="shared" si="2"/>
        <v>3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4" t="s">
        <v>53</v>
      </c>
      <c r="I5" s="4" t="s">
        <v>54</v>
      </c>
      <c r="J5" s="2" t="s">
        <v>55</v>
      </c>
      <c r="K5" s="1" t="str">
        <f t="shared" si="1"/>
        <v>Ang</v>
      </c>
      <c r="L5" s="1" t="str">
        <f t="shared" si="2"/>
        <v>4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4" t="s">
        <v>56</v>
      </c>
      <c r="I6" s="4" t="s">
        <v>57</v>
      </c>
      <c r="J6" s="2" t="s">
        <v>58</v>
      </c>
      <c r="K6" s="1" t="str">
        <f t="shared" si="1"/>
        <v>Tob</v>
      </c>
      <c r="L6" s="1" t="str">
        <f t="shared" si="2"/>
        <v>5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4" t="s">
        <v>56</v>
      </c>
      <c r="I7" s="4" t="s">
        <v>59</v>
      </c>
      <c r="J7" s="2" t="s">
        <v>60</v>
      </c>
      <c r="K7" s="1" t="str">
        <f t="shared" si="1"/>
        <v>Mic</v>
      </c>
      <c r="L7" s="1" t="str">
        <f t="shared" si="2"/>
        <v>6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4" t="s">
        <v>61</v>
      </c>
      <c r="I8" s="4" t="s">
        <v>59</v>
      </c>
      <c r="J8" s="2" t="s">
        <v>62</v>
      </c>
      <c r="K8" s="1" t="str">
        <f t="shared" si="1"/>
        <v>Mer</v>
      </c>
      <c r="L8" s="1" t="str">
        <f t="shared" si="2"/>
        <v>7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4" t="s">
        <v>63</v>
      </c>
      <c r="I9" s="4" t="s">
        <v>64</v>
      </c>
      <c r="J9" s="2" t="s">
        <v>65</v>
      </c>
      <c r="K9" s="1" t="str">
        <f t="shared" si="1"/>
        <v>Sta</v>
      </c>
      <c r="L9" s="1" t="str">
        <f t="shared" si="2"/>
        <v>8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4" t="s">
        <v>66</v>
      </c>
      <c r="I10" s="4" t="s">
        <v>64</v>
      </c>
      <c r="J10" s="2" t="s">
        <v>67</v>
      </c>
      <c r="K10" s="1" t="str">
        <f t="shared" si="1"/>
        <v>Kev</v>
      </c>
      <c r="L10" s="1" t="str">
        <f t="shared" si="2"/>
        <v>9</v>
      </c>
      <c r="M10" s="1" t="str">
        <f t="shared" si="3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14"/>
    <col customWidth="1" min="11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TEXT($H$2:$H$10,"dd/mm/yy")</f>
        <v>02/11/01</v>
      </c>
      <c r="K2" s="4"/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03/10/99</v>
      </c>
      <c r="K3" s="4"/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04/07/00</v>
      </c>
      <c r="K4" s="4"/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05/01/00</v>
      </c>
      <c r="K5" s="4"/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06/05/01</v>
      </c>
      <c r="K6" s="4"/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07/12/95</v>
      </c>
      <c r="K7" s="4"/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08/11/03</v>
      </c>
      <c r="K8" s="4"/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09/06/02</v>
      </c>
      <c r="K9" s="4"/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10/08/03</v>
      </c>
      <c r="K10" s="4"/>
    </row>
    <row r="11" ht="14.25" customHeight="1"/>
    <row r="12" ht="14.25" customHeight="1">
      <c r="H12" s="2"/>
    </row>
    <row r="13" ht="14.25" customHeight="1">
      <c r="H13" s="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70</v>
      </c>
    </row>
    <row r="2" ht="14.25" customHeight="1">
      <c r="A2" s="1">
        <v>1001.0</v>
      </c>
      <c r="B2" s="4" t="s">
        <v>11</v>
      </c>
      <c r="C2" s="4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4" t="s">
        <v>15</v>
      </c>
      <c r="C3" s="4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4" t="s">
        <v>19</v>
      </c>
      <c r="C4" s="4" t="s">
        <v>71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4" t="s">
        <v>21</v>
      </c>
      <c r="C5" s="4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4" t="s">
        <v>24</v>
      </c>
      <c r="C6" s="4" t="s">
        <v>72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4" t="s">
        <v>27</v>
      </c>
      <c r="C7" s="4" t="s">
        <v>73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4" t="s">
        <v>30</v>
      </c>
      <c r="C8" s="4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4" t="s">
        <v>33</v>
      </c>
      <c r="C9" s="4" t="s">
        <v>74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4" t="s">
        <v>35</v>
      </c>
      <c r="C10" s="4" t="s">
        <v>75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76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</row>
    <row r="11" ht="14.25" customHeight="1">
      <c r="H11" s="1" t="str">
        <f t="shared" ref="H11:H12" si="2">CONCATENATE(B11," ",C11)</f>
        <v> </v>
      </c>
    </row>
    <row r="12" ht="14.25" customHeight="1">
      <c r="H12" s="1" t="str">
        <f t="shared" si="2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77</v>
      </c>
      <c r="K1" s="1" t="s">
        <v>78</v>
      </c>
      <c r="L1" s="1" t="s">
        <v>79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4" t="s">
        <v>44</v>
      </c>
      <c r="I2" s="4" t="s">
        <v>45</v>
      </c>
      <c r="J2" s="1" t="str">
        <f t="shared" ref="J2:J10" si="1">SUBSTITUTE($H$2:$H$10,"/","-",1)</f>
        <v>11-2/2001</v>
      </c>
      <c r="K2" s="1" t="str">
        <f t="shared" ref="K2:K10" si="2">SUBSTITUTE($H$2:$H$10,"/","-",2)</f>
        <v>11/2-2001</v>
      </c>
      <c r="L2" s="1" t="str">
        <f t="shared" ref="L2:L10" si="3">SUBSTITUTE(H2:H10,"/","-")</f>
        <v>11-2-2001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4" t="s">
        <v>47</v>
      </c>
      <c r="I3" s="4" t="s">
        <v>48</v>
      </c>
      <c r="J3" s="1" t="str">
        <f t="shared" si="1"/>
        <v>10-3/1999</v>
      </c>
      <c r="K3" s="1" t="str">
        <f t="shared" si="2"/>
        <v>10/3-1999</v>
      </c>
      <c r="L3" s="1" t="str">
        <f t="shared" si="3"/>
        <v>10-3-1999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4" t="s">
        <v>50</v>
      </c>
      <c r="I4" s="4" t="s">
        <v>51</v>
      </c>
      <c r="J4" s="1" t="str">
        <f t="shared" si="1"/>
        <v>7-4/2000</v>
      </c>
      <c r="K4" s="1" t="str">
        <f t="shared" si="2"/>
        <v>7/4-2000</v>
      </c>
      <c r="L4" s="1" t="str">
        <f t="shared" si="3"/>
        <v>7-4-2000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4" t="s">
        <v>53</v>
      </c>
      <c r="I5" s="4" t="s">
        <v>54</v>
      </c>
      <c r="J5" s="1" t="str">
        <f t="shared" si="1"/>
        <v>1-5/2000</v>
      </c>
      <c r="K5" s="1" t="str">
        <f t="shared" si="2"/>
        <v>1/5-2000</v>
      </c>
      <c r="L5" s="1" t="str">
        <f t="shared" si="3"/>
        <v>1-5-2000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4" t="s">
        <v>56</v>
      </c>
      <c r="I6" s="4" t="s">
        <v>57</v>
      </c>
      <c r="J6" s="1" t="str">
        <f t="shared" si="1"/>
        <v>5-6/2001</v>
      </c>
      <c r="K6" s="1" t="str">
        <f t="shared" si="2"/>
        <v>5/6-2001</v>
      </c>
      <c r="L6" s="1" t="str">
        <f t="shared" si="3"/>
        <v>5-6-2001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4" t="s">
        <v>56</v>
      </c>
      <c r="I7" s="4" t="s">
        <v>59</v>
      </c>
      <c r="J7" s="1" t="str">
        <f t="shared" si="1"/>
        <v>5-6/2001</v>
      </c>
      <c r="K7" s="1" t="str">
        <f t="shared" si="2"/>
        <v>5/6-2001</v>
      </c>
      <c r="L7" s="1" t="str">
        <f t="shared" si="3"/>
        <v>5-6-2001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4" t="s">
        <v>61</v>
      </c>
      <c r="I8" s="4" t="s">
        <v>59</v>
      </c>
      <c r="J8" s="1" t="str">
        <f t="shared" si="1"/>
        <v>11-8/2003</v>
      </c>
      <c r="K8" s="1" t="str">
        <f t="shared" si="2"/>
        <v>11/8-2003</v>
      </c>
      <c r="L8" s="1" t="str">
        <f t="shared" si="3"/>
        <v>11-8-2003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4" t="s">
        <v>63</v>
      </c>
      <c r="I9" s="4" t="s">
        <v>64</v>
      </c>
      <c r="J9" s="1" t="str">
        <f t="shared" si="1"/>
        <v>6-9/2002</v>
      </c>
      <c r="K9" s="1" t="str">
        <f t="shared" si="2"/>
        <v>6/9-2002</v>
      </c>
      <c r="L9" s="1" t="str">
        <f t="shared" si="3"/>
        <v>6-9-2002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4" t="s">
        <v>66</v>
      </c>
      <c r="I10" s="4" t="s">
        <v>64</v>
      </c>
      <c r="J10" s="1" t="str">
        <f t="shared" si="1"/>
        <v>8-10/2003</v>
      </c>
      <c r="K10" s="1" t="str">
        <f t="shared" si="2"/>
        <v>8/10-2003</v>
      </c>
      <c r="L10" s="1" t="str">
        <f t="shared" si="3"/>
        <v>8-10-2003</v>
      </c>
    </row>
    <row r="11" ht="14.25" customHeight="1">
      <c r="G11" s="3"/>
    </row>
    <row r="12" ht="14.25" customHeight="1">
      <c r="G12" s="3"/>
      <c r="H12" s="4"/>
      <c r="I12" s="4"/>
    </row>
    <row r="13" ht="14.25" customHeight="1">
      <c r="G13" s="3"/>
      <c r="H13" s="4"/>
      <c r="I13" s="4"/>
    </row>
    <row r="14" ht="14.25" customHeight="1">
      <c r="G14" s="3"/>
      <c r="H14" s="4"/>
      <c r="I14" s="4"/>
    </row>
    <row r="15" ht="14.25" customHeight="1">
      <c r="G15" s="3"/>
      <c r="H15" s="4"/>
      <c r="I15" s="4"/>
    </row>
    <row r="16" ht="14.25" customHeight="1">
      <c r="G16" s="3"/>
      <c r="H16" s="4"/>
      <c r="I16" s="4"/>
    </row>
    <row r="17" ht="14.25" customHeight="1">
      <c r="G17" s="3"/>
      <c r="H17" s="4"/>
      <c r="I17" s="4"/>
    </row>
    <row r="18" ht="14.25" customHeight="1">
      <c r="G18" s="3"/>
      <c r="H18" s="4"/>
      <c r="I18" s="4"/>
    </row>
    <row r="19" ht="14.25" customHeight="1">
      <c r="G19" s="3"/>
      <c r="H19" s="4"/>
      <c r="I19" s="4"/>
    </row>
    <row r="20" ht="14.25" customHeight="1">
      <c r="G20" s="3"/>
      <c r="H20" s="4"/>
      <c r="I20" s="4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  <row r="996" ht="14.25" customHeight="1">
      <c r="G996" s="3"/>
    </row>
    <row r="997" ht="14.25" customHeight="1">
      <c r="G997" s="3"/>
    </row>
    <row r="998" ht="14.25" customHeight="1">
      <c r="G998" s="3"/>
    </row>
    <row r="999" ht="14.25" customHeight="1">
      <c r="G999" s="3"/>
    </row>
    <row r="1000" ht="14.2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</v>
      </c>
      <c r="K1" s="1" t="s">
        <v>81</v>
      </c>
      <c r="L1" s="1" t="s">
        <v>82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