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<sst xmlns="http://schemas.openxmlformats.org/spreadsheetml/2006/main" count="188" uniqueCount="108">
  <si>
    <t>Базовый уровень (Basic COCOMO)</t>
  </si>
  <si>
    <t>PM:</t>
  </si>
  <si>
    <t>Тип проекта, i</t>
  </si>
  <si>
    <t>ai</t>
  </si>
  <si>
    <t>bi</t>
  </si>
  <si>
    <t>ci</t>
  </si>
  <si>
    <t>di</t>
  </si>
  <si>
    <t>TM:</t>
  </si>
  <si>
    <t>1. Распространенный</t>
  </si>
  <si>
    <t>2. Полунезависимый</t>
  </si>
  <si>
    <t>SIZE:</t>
  </si>
  <si>
    <t>3. Встроенный</t>
  </si>
  <si>
    <t>Промежуточный уровень (Intermediate COCOMO)</t>
  </si>
  <si>
    <t>EAF:</t>
  </si>
  <si>
    <t>Атрибуты стоимости, CDk</t>
  </si>
  <si>
    <t>Рейтинг</t>
  </si>
  <si>
    <t>Очень низкий</t>
  </si>
  <si>
    <t>Низкий</t>
  </si>
  <si>
    <t>Средний</t>
  </si>
  <si>
    <t>Высокий</t>
  </si>
  <si>
    <t>Очень высокий</t>
  </si>
  <si>
    <t>Критический</t>
  </si>
  <si>
    <t>Характеристики продукта</t>
  </si>
  <si>
    <t>1. Требуемая надежность ПО</t>
  </si>
  <si>
    <t>n/a</t>
  </si>
  <si>
    <t>2. Размер БД приложения</t>
  </si>
  <si>
    <t>3. Сложность продукта</t>
  </si>
  <si>
    <t>Характеристики аппаратного обеспечения</t>
  </si>
  <si>
    <t>4. Ограничения быстродействия при
выполнении программы</t>
  </si>
  <si>
    <t>5. Ограничения памяти</t>
  </si>
  <si>
    <t>6. Неустойчивость окружения виртуальной
машины</t>
  </si>
  <si>
    <t>7. Требуемое время восстановления</t>
  </si>
  <si>
    <t>Характеристики персонала</t>
  </si>
  <si>
    <t>8. Аналитические способности</t>
  </si>
  <si>
    <t>9. Опыт разработки</t>
  </si>
  <si>
    <t>10. Способности к разработке ПО</t>
  </si>
  <si>
    <t>11. Опыт использования виртуальных машин</t>
  </si>
  <si>
    <t>12. Опыт разработки на языках программирования</t>
  </si>
  <si>
    <t>Характеристики проекта</t>
  </si>
  <si>
    <t>13. Применение методов разработки ПО</t>
  </si>
  <si>
    <t>14. Использование инструментария
разработки ПО</t>
  </si>
  <si>
    <t>15. Требования соблюдения графика
разработки</t>
  </si>
  <si>
    <t>COCOMO II</t>
  </si>
  <si>
    <t>Т а б л и ц а 5</t>
  </si>
  <si>
    <t>E:</t>
  </si>
  <si>
    <t>SFi</t>
  </si>
  <si>
    <t>Оценка уровня фактора</t>
  </si>
  <si>
    <t>B:</t>
  </si>
  <si>
    <t>A:</t>
  </si>
  <si>
    <t>1. PREC.
Precedente
dness.</t>
  </si>
  <si>
    <t>2. FLEX.
Developm
ent
Flexibility</t>
  </si>
  <si>
    <t>3. RESL.
Architectu
re / Risk
Resolution</t>
  </si>
  <si>
    <t>4. TEAM.
Team
Cohesion</t>
  </si>
  <si>
    <t>ENj:</t>
  </si>
  <si>
    <t>n=7</t>
  </si>
  <si>
    <t>5. PMAT.
Process
Maturity</t>
  </si>
  <si>
    <t>C:</t>
  </si>
  <si>
    <t>D:</t>
  </si>
  <si>
    <t>Т а б л и ц а 6</t>
  </si>
  <si>
    <t>No</t>
  </si>
  <si>
    <t>Множитель
трудоёмкости, EMi</t>
  </si>
  <si>
    <t>Оценка уровня множителя трудоемкости</t>
  </si>
  <si>
    <t>Супер низкий</t>
  </si>
  <si>
    <t>PERS</t>
  </si>
  <si>
    <t>PREX</t>
  </si>
  <si>
    <t>RCPX</t>
  </si>
  <si>
    <t>RUSE</t>
  </si>
  <si>
    <t>PDIF</t>
  </si>
  <si>
    <t>FCIL</t>
  </si>
  <si>
    <t>SCED</t>
  </si>
  <si>
    <t>Т а б л и ц а 7</t>
  </si>
  <si>
    <t>Effort Multiplier, EMJ</t>
  </si>
  <si>
    <t>Personnel Factors</t>
  </si>
  <si>
    <t>ACAP</t>
  </si>
  <si>
    <t>Analyst Capability</t>
  </si>
  <si>
    <t>AEXP</t>
  </si>
  <si>
    <t>Applications Experience</t>
  </si>
  <si>
    <t>PCAP</t>
  </si>
  <si>
    <t>Programmer Capability</t>
  </si>
  <si>
    <t>PCON</t>
  </si>
  <si>
    <t>Personnel Continuity</t>
  </si>
  <si>
    <t>PEXP</t>
  </si>
  <si>
    <t>Platform Experience</t>
  </si>
  <si>
    <t>LTEX</t>
  </si>
  <si>
    <t>Language and Tool Experience</t>
  </si>
  <si>
    <t>Product Factors</t>
  </si>
  <si>
    <t>RELY</t>
  </si>
  <si>
    <t>Required Software Reliability</t>
  </si>
  <si>
    <t>DATA</t>
  </si>
  <si>
    <t>Database Size</t>
  </si>
  <si>
    <t>CPLX</t>
  </si>
  <si>
    <t>Software Product Complexity</t>
  </si>
  <si>
    <t>Required Reusability</t>
  </si>
  <si>
    <t>DOCU</t>
  </si>
  <si>
    <t>Documentation Match to LifeCycle Needs</t>
  </si>
  <si>
    <t>Platform Factors</t>
  </si>
  <si>
    <t>TIME</t>
  </si>
  <si>
    <t>Execution Time Constraint</t>
  </si>
  <si>
    <t>STOR</t>
  </si>
  <si>
    <t>Main Storage Constraint</t>
  </si>
  <si>
    <t>PVOL</t>
  </si>
  <si>
    <t>Platform Volatility</t>
  </si>
  <si>
    <t>Project Factors</t>
  </si>
  <si>
    <t>TOOL</t>
  </si>
  <si>
    <t>Use of Software Tools</t>
  </si>
  <si>
    <t>SITE</t>
  </si>
  <si>
    <t>Multisite Development</t>
  </si>
  <si>
    <t>Required Development Schedule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</si>
</sst>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5.0"/>
      <color theme="1"/>
      <name val="Comic Sans MS"/>
    </font>
    <font/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5.0"/>
      <color theme="1"/>
      <name val="Comic Sans MS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3" fillId="0" fontId="4" numFmtId="0" xfId="0" applyBorder="1" applyFont="1"/>
    <xf borderId="7" fillId="0" fontId="4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0" fontId="3" numFmtId="0" xfId="0" applyFont="1"/>
    <xf borderId="0" fillId="0" fontId="4" numFmtId="0" xfId="0" applyFont="1"/>
    <xf borderId="9" fillId="0" fontId="4" numFmtId="0" xfId="0" applyBorder="1" applyFont="1"/>
    <xf borderId="7" fillId="0" fontId="4" numFmtId="0" xfId="0" applyAlignment="1" applyBorder="1" applyFont="1">
      <alignment horizontal="center" readingOrder="0"/>
    </xf>
    <xf borderId="8" fillId="0" fontId="3" numFmtId="0" xfId="0" applyBorder="1" applyFont="1"/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8" fillId="0" fontId="5" numFmtId="0" xfId="0" applyBorder="1" applyFont="1"/>
    <xf borderId="0" fillId="0" fontId="5" numFmtId="0" xfId="0" applyFont="1"/>
    <xf borderId="1" fillId="0" fontId="6" numFmtId="0" xfId="0" applyBorder="1" applyFont="1"/>
    <xf borderId="2" fillId="0" fontId="6" numFmtId="0" xfId="0" applyBorder="1" applyFont="1"/>
    <xf borderId="10" fillId="0" fontId="7" numFmtId="0" xfId="0" applyAlignment="1" applyBorder="1" applyFont="1">
      <alignment readingOrder="0"/>
    </xf>
    <xf borderId="11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8" fillId="0" fontId="6" numFmtId="0" xfId="0" applyBorder="1" applyFont="1"/>
    <xf borderId="14" fillId="0" fontId="2" numFmtId="0" xfId="0" applyBorder="1" applyFont="1"/>
    <xf borderId="7" fillId="0" fontId="7" numFmtId="0" xfId="0" applyAlignment="1" applyBorder="1" applyFont="1">
      <alignment horizontal="center" readingOrder="0"/>
    </xf>
    <xf borderId="11" fillId="0" fontId="7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/>
    </xf>
    <xf borderId="4" fillId="0" fontId="6" numFmtId="0" xfId="0" applyBorder="1" applyFont="1"/>
    <xf borderId="5" fillId="0" fontId="6" numFmtId="0" xfId="0" applyBorder="1" applyFont="1"/>
    <xf borderId="1" fillId="0" fontId="8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11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7" fillId="0" fontId="6" numFmtId="0" xfId="0" applyBorder="1" applyFont="1"/>
    <xf borderId="10" fillId="0" fontId="3" numFmtId="0" xfId="0" applyAlignment="1" applyBorder="1" applyFont="1">
      <alignment horizontal="center" readingOrder="0"/>
    </xf>
    <xf borderId="7" fillId="2" fontId="3" numFmtId="0" xfId="0" applyAlignment="1" applyBorder="1" applyFill="1" applyFont="1">
      <alignment readingOrder="0"/>
    </xf>
    <xf borderId="7" fillId="2" fontId="3" numFmtId="0" xfId="0" applyAlignment="1" applyBorder="1" applyFont="1">
      <alignment horizontal="center" readingOrder="0"/>
    </xf>
    <xf borderId="7" fillId="3" fontId="3" numFmtId="0" xfId="0" applyAlignment="1" applyBorder="1" applyFill="1" applyFont="1">
      <alignment readingOrder="0"/>
    </xf>
    <xf borderId="7" fillId="3" fontId="3" numFmtId="0" xfId="0" applyAlignment="1" applyBorder="1" applyFont="1">
      <alignment horizontal="center" readingOrder="0"/>
    </xf>
    <xf borderId="7" fillId="4" fontId="3" numFmtId="0" xfId="0" applyAlignment="1" applyBorder="1" applyFill="1" applyFont="1">
      <alignment readingOrder="0"/>
    </xf>
    <xf borderId="7" fillId="4" fontId="3" numFmtId="0" xfId="0" applyAlignment="1" applyBorder="1" applyFont="1">
      <alignment horizontal="center" readingOrder="0"/>
    </xf>
    <xf borderId="7" fillId="5" fontId="3" numFmtId="0" xfId="0" applyAlignment="1" applyBorder="1" applyFill="1" applyFont="1">
      <alignment readingOrder="0"/>
    </xf>
    <xf borderId="7" fillId="5" fontId="3" numFmtId="0" xfId="0" applyAlignment="1" applyBorder="1" applyFont="1">
      <alignment horizontal="center" readingOrder="0"/>
    </xf>
    <xf borderId="15" fillId="0" fontId="2" numFmtId="0" xfId="0" applyBorder="1" applyFont="1"/>
    <xf borderId="7" fillId="6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30.63"/>
    <col customWidth="1" min="5" max="5" width="19.38"/>
    <col customWidth="1" min="6" max="6" width="18.38"/>
    <col customWidth="1" min="7" max="7" width="28.63"/>
    <col customWidth="1" min="8" max="8" width="17.25"/>
    <col customWidth="1" min="9" max="9" width="18.5"/>
    <col customWidth="1" min="10" max="10" width="18.13"/>
    <col customWidth="1" min="11" max="11" width="14.75"/>
    <col customWidth="1" min="12" max="12" width="17.13"/>
    <col customWidth="1" min="13" max="13" width="15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>
        <f>F5*B6^G5</f>
        <v>6.520409175</v>
      </c>
      <c r="C3" s="9"/>
      <c r="D3" s="10"/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</row>
    <row r="4">
      <c r="A4" s="12" t="s">
        <v>7</v>
      </c>
      <c r="B4" s="13">
        <f>H5*B3^I5</f>
        <v>4.818770091</v>
      </c>
      <c r="C4" s="14"/>
      <c r="D4" s="15"/>
      <c r="E4" s="11" t="s">
        <v>8</v>
      </c>
      <c r="F4" s="16">
        <v>2.4</v>
      </c>
      <c r="G4" s="16">
        <v>1.05</v>
      </c>
      <c r="H4" s="16">
        <v>2.5</v>
      </c>
      <c r="I4" s="16">
        <v>0.38</v>
      </c>
    </row>
    <row r="5">
      <c r="A5" s="17"/>
      <c r="B5" s="13"/>
      <c r="C5" s="14"/>
      <c r="D5" s="15"/>
      <c r="E5" s="11" t="s">
        <v>9</v>
      </c>
      <c r="F5" s="16">
        <v>3.0</v>
      </c>
      <c r="G5" s="16">
        <v>1.12</v>
      </c>
      <c r="H5" s="16">
        <v>2.5</v>
      </c>
      <c r="I5" s="16">
        <v>0.35</v>
      </c>
    </row>
    <row r="6">
      <c r="A6" s="18" t="s">
        <v>10</v>
      </c>
      <c r="B6" s="19">
        <v>2.0</v>
      </c>
      <c r="C6" s="20"/>
      <c r="D6" s="21"/>
      <c r="E6" s="11" t="s">
        <v>11</v>
      </c>
      <c r="F6" s="16">
        <v>3.6</v>
      </c>
      <c r="G6" s="16">
        <v>1.2</v>
      </c>
      <c r="H6" s="16">
        <v>2.5</v>
      </c>
      <c r="I6" s="16">
        <v>0.32</v>
      </c>
    </row>
    <row r="8">
      <c r="A8" s="1" t="s">
        <v>12</v>
      </c>
      <c r="B8" s="2"/>
      <c r="C8" s="2"/>
      <c r="D8" s="2"/>
      <c r="E8" s="2"/>
      <c r="F8" s="2"/>
      <c r="G8" s="2"/>
      <c r="H8" s="2"/>
      <c r="I8" s="3"/>
    </row>
    <row r="9">
      <c r="A9" s="4"/>
      <c r="B9" s="5"/>
      <c r="C9" s="5"/>
      <c r="D9" s="5"/>
      <c r="E9" s="5"/>
      <c r="F9" s="5"/>
      <c r="G9" s="5"/>
      <c r="H9" s="5"/>
      <c r="I9" s="6"/>
    </row>
    <row r="10">
      <c r="A10" s="7" t="s">
        <v>1</v>
      </c>
      <c r="B10" s="8">
        <f>B11*H12*B13^I12</f>
        <v>8.962042017</v>
      </c>
      <c r="C10" s="9"/>
      <c r="D10" s="9"/>
      <c r="E10" s="9"/>
      <c r="F10" s="10"/>
      <c r="G10" s="11" t="s">
        <v>2</v>
      </c>
      <c r="H10" s="11" t="s">
        <v>3</v>
      </c>
      <c r="I10" s="11" t="s">
        <v>4</v>
      </c>
    </row>
    <row r="11">
      <c r="A11" s="12" t="s">
        <v>13</v>
      </c>
      <c r="B11" s="13">
        <f>H17*G18*F19*F21*F22*E23*E24*E26*F27*G28*F29*F30*D32*G33*G34</f>
        <v>1.374460065</v>
      </c>
      <c r="C11" s="14"/>
      <c r="D11" s="14"/>
      <c r="E11" s="14"/>
      <c r="F11" s="15"/>
      <c r="G11" s="11" t="s">
        <v>8</v>
      </c>
      <c r="H11" s="16">
        <v>3.2</v>
      </c>
      <c r="I11" s="16">
        <v>1.05</v>
      </c>
    </row>
    <row r="12">
      <c r="A12" s="22"/>
      <c r="B12" s="23"/>
      <c r="C12" s="14"/>
      <c r="D12" s="14"/>
      <c r="E12" s="14"/>
      <c r="F12" s="15"/>
      <c r="G12" s="11" t="s">
        <v>9</v>
      </c>
      <c r="H12" s="16">
        <v>3.0</v>
      </c>
      <c r="I12" s="16">
        <v>1.12</v>
      </c>
    </row>
    <row r="13">
      <c r="A13" s="18" t="s">
        <v>10</v>
      </c>
      <c r="B13" s="19">
        <v>2.0</v>
      </c>
      <c r="C13" s="20"/>
      <c r="D13" s="20"/>
      <c r="E13" s="20"/>
      <c r="F13" s="21"/>
      <c r="G13" s="11" t="s">
        <v>11</v>
      </c>
      <c r="H13" s="16">
        <v>2.8</v>
      </c>
      <c r="I13" s="16">
        <v>1.2</v>
      </c>
    </row>
    <row r="14">
      <c r="A14" s="24"/>
      <c r="B14" s="25"/>
      <c r="C14" s="26" t="s">
        <v>14</v>
      </c>
      <c r="D14" s="27" t="s">
        <v>15</v>
      </c>
      <c r="E14" s="28"/>
      <c r="F14" s="28"/>
      <c r="G14" s="28"/>
      <c r="H14" s="28"/>
      <c r="I14" s="29"/>
    </row>
    <row r="15">
      <c r="A15" s="30"/>
      <c r="C15" s="31"/>
      <c r="D15" s="32" t="s">
        <v>16</v>
      </c>
      <c r="E15" s="32" t="s">
        <v>17</v>
      </c>
      <c r="F15" s="32" t="s">
        <v>18</v>
      </c>
      <c r="G15" s="32" t="s">
        <v>19</v>
      </c>
      <c r="H15" s="32" t="s">
        <v>20</v>
      </c>
      <c r="I15" s="32" t="s">
        <v>21</v>
      </c>
    </row>
    <row r="16">
      <c r="A16" s="30"/>
      <c r="C16" s="33" t="s">
        <v>22</v>
      </c>
      <c r="D16" s="28"/>
      <c r="E16" s="28"/>
      <c r="F16" s="28"/>
      <c r="G16" s="28"/>
      <c r="H16" s="28"/>
      <c r="I16" s="29"/>
    </row>
    <row r="17">
      <c r="A17" s="30"/>
      <c r="C17" s="34" t="s">
        <v>23</v>
      </c>
      <c r="D17" s="35">
        <v>0.75</v>
      </c>
      <c r="E17" s="35">
        <v>0.88</v>
      </c>
      <c r="F17" s="35">
        <v>1.0</v>
      </c>
      <c r="G17" s="35">
        <v>1.15</v>
      </c>
      <c r="H17" s="35">
        <v>1.4</v>
      </c>
      <c r="I17" s="35" t="s">
        <v>24</v>
      </c>
    </row>
    <row r="18">
      <c r="A18" s="30"/>
      <c r="C18" s="34" t="s">
        <v>25</v>
      </c>
      <c r="D18" s="35" t="s">
        <v>24</v>
      </c>
      <c r="E18" s="35">
        <v>0.94</v>
      </c>
      <c r="F18" s="35">
        <v>1.0</v>
      </c>
      <c r="G18" s="35">
        <v>1.08</v>
      </c>
      <c r="H18" s="35">
        <v>1.16</v>
      </c>
      <c r="I18" s="35" t="s">
        <v>24</v>
      </c>
    </row>
    <row r="19">
      <c r="A19" s="30"/>
      <c r="C19" s="34" t="s">
        <v>26</v>
      </c>
      <c r="D19" s="35">
        <v>0.7</v>
      </c>
      <c r="E19" s="35">
        <v>0.85</v>
      </c>
      <c r="F19" s="35">
        <v>1.0</v>
      </c>
      <c r="G19" s="35">
        <v>1.15</v>
      </c>
      <c r="H19" s="35">
        <v>1.3</v>
      </c>
      <c r="I19" s="35">
        <v>1.65</v>
      </c>
    </row>
    <row r="20">
      <c r="A20" s="30"/>
      <c r="C20" s="33" t="s">
        <v>27</v>
      </c>
      <c r="D20" s="28"/>
      <c r="E20" s="28"/>
      <c r="F20" s="28"/>
      <c r="G20" s="28"/>
      <c r="H20" s="28"/>
      <c r="I20" s="29"/>
    </row>
    <row r="21">
      <c r="A21" s="30"/>
      <c r="C21" s="34" t="s">
        <v>28</v>
      </c>
      <c r="D21" s="35" t="s">
        <v>24</v>
      </c>
      <c r="E21" s="35" t="s">
        <v>24</v>
      </c>
      <c r="F21" s="35">
        <v>1.0</v>
      </c>
      <c r="G21" s="35">
        <v>1.11</v>
      </c>
      <c r="H21" s="35">
        <v>1.3</v>
      </c>
      <c r="I21" s="35">
        <v>1.66</v>
      </c>
    </row>
    <row r="22">
      <c r="A22" s="30"/>
      <c r="C22" s="34" t="s">
        <v>29</v>
      </c>
      <c r="D22" s="35" t="s">
        <v>24</v>
      </c>
      <c r="E22" s="35" t="s">
        <v>24</v>
      </c>
      <c r="F22" s="35">
        <v>1.0</v>
      </c>
      <c r="G22" s="35">
        <v>1.06</v>
      </c>
      <c r="H22" s="35">
        <v>1.21</v>
      </c>
      <c r="I22" s="35">
        <v>1.56</v>
      </c>
    </row>
    <row r="23">
      <c r="A23" s="30"/>
      <c r="C23" s="34" t="s">
        <v>30</v>
      </c>
      <c r="D23" s="35" t="s">
        <v>24</v>
      </c>
      <c r="E23" s="35">
        <v>0.87</v>
      </c>
      <c r="F23" s="35">
        <v>1.0</v>
      </c>
      <c r="G23" s="35">
        <v>1.15</v>
      </c>
      <c r="H23" s="35">
        <v>1.3</v>
      </c>
      <c r="I23" s="35" t="s">
        <v>24</v>
      </c>
    </row>
    <row r="24">
      <c r="A24" s="30"/>
      <c r="C24" s="34" t="s">
        <v>31</v>
      </c>
      <c r="D24" s="35" t="s">
        <v>24</v>
      </c>
      <c r="E24" s="35">
        <v>0.87</v>
      </c>
      <c r="F24" s="35">
        <v>1.0</v>
      </c>
      <c r="G24" s="35">
        <v>1.07</v>
      </c>
      <c r="H24" s="35">
        <v>1.15</v>
      </c>
      <c r="I24" s="35" t="s">
        <v>24</v>
      </c>
    </row>
    <row r="25">
      <c r="A25" s="30"/>
      <c r="C25" s="33" t="s">
        <v>32</v>
      </c>
      <c r="D25" s="28"/>
      <c r="E25" s="28"/>
      <c r="F25" s="28"/>
      <c r="G25" s="28"/>
      <c r="H25" s="28"/>
      <c r="I25" s="29"/>
    </row>
    <row r="26">
      <c r="A26" s="30"/>
      <c r="C26" s="34" t="s">
        <v>33</v>
      </c>
      <c r="D26" s="35">
        <v>1.46</v>
      </c>
      <c r="E26" s="35">
        <v>1.19</v>
      </c>
      <c r="F26" s="35">
        <v>1.0</v>
      </c>
      <c r="G26" s="35">
        <v>0.86</v>
      </c>
      <c r="H26" s="35">
        <v>0.71</v>
      </c>
      <c r="I26" s="35" t="s">
        <v>24</v>
      </c>
    </row>
    <row r="27">
      <c r="A27" s="30"/>
      <c r="C27" s="34" t="s">
        <v>34</v>
      </c>
      <c r="D27" s="35">
        <v>1.29</v>
      </c>
      <c r="E27" s="35">
        <v>1.13</v>
      </c>
      <c r="F27" s="35">
        <v>1.0</v>
      </c>
      <c r="G27" s="35">
        <v>0.91</v>
      </c>
      <c r="H27" s="35">
        <v>0.82</v>
      </c>
      <c r="I27" s="35" t="s">
        <v>24</v>
      </c>
    </row>
    <row r="28">
      <c r="A28" s="30"/>
      <c r="C28" s="34" t="s">
        <v>35</v>
      </c>
      <c r="D28" s="35">
        <v>1.42</v>
      </c>
      <c r="E28" s="35">
        <v>1.17</v>
      </c>
      <c r="F28" s="35">
        <v>1.0</v>
      </c>
      <c r="G28" s="35">
        <v>0.86</v>
      </c>
      <c r="H28" s="35">
        <v>0.7</v>
      </c>
      <c r="I28" s="35" t="s">
        <v>24</v>
      </c>
    </row>
    <row r="29">
      <c r="A29" s="30"/>
      <c r="C29" s="34" t="s">
        <v>36</v>
      </c>
      <c r="D29" s="35">
        <v>1.21</v>
      </c>
      <c r="E29" s="35">
        <v>1.1</v>
      </c>
      <c r="F29" s="35">
        <v>1.0</v>
      </c>
      <c r="G29" s="35">
        <v>0.9</v>
      </c>
      <c r="H29" s="35" t="s">
        <v>24</v>
      </c>
      <c r="I29" s="35" t="s">
        <v>24</v>
      </c>
    </row>
    <row r="30">
      <c r="A30" s="30"/>
      <c r="C30" s="34" t="s">
        <v>37</v>
      </c>
      <c r="D30" s="35">
        <v>1.14</v>
      </c>
      <c r="E30" s="35">
        <v>1.07</v>
      </c>
      <c r="F30" s="35">
        <v>1.0</v>
      </c>
      <c r="G30" s="35">
        <v>0.95</v>
      </c>
      <c r="H30" s="35" t="s">
        <v>24</v>
      </c>
      <c r="I30" s="35" t="s">
        <v>24</v>
      </c>
    </row>
    <row r="31">
      <c r="A31" s="30"/>
      <c r="C31" s="33" t="s">
        <v>38</v>
      </c>
      <c r="D31" s="28"/>
      <c r="E31" s="28"/>
      <c r="F31" s="28"/>
      <c r="G31" s="28"/>
      <c r="H31" s="28"/>
      <c r="I31" s="29"/>
    </row>
    <row r="32">
      <c r="A32" s="30"/>
      <c r="C32" s="34" t="s">
        <v>39</v>
      </c>
      <c r="D32" s="35">
        <v>1.24</v>
      </c>
      <c r="E32" s="35">
        <v>1.1</v>
      </c>
      <c r="F32" s="35">
        <v>1.0</v>
      </c>
      <c r="G32" s="35">
        <v>0.91</v>
      </c>
      <c r="H32" s="35">
        <v>0.82</v>
      </c>
      <c r="I32" s="35" t="s">
        <v>24</v>
      </c>
    </row>
    <row r="33">
      <c r="A33" s="30"/>
      <c r="C33" s="34" t="s">
        <v>40</v>
      </c>
      <c r="D33" s="35">
        <v>1.24</v>
      </c>
      <c r="E33" s="35">
        <v>1.1</v>
      </c>
      <c r="F33" s="35">
        <v>1.0</v>
      </c>
      <c r="G33" s="35">
        <v>0.91</v>
      </c>
      <c r="H33" s="35">
        <v>0.83</v>
      </c>
      <c r="I33" s="35" t="s">
        <v>24</v>
      </c>
    </row>
    <row r="34">
      <c r="A34" s="36"/>
      <c r="B34" s="37"/>
      <c r="C34" s="34" t="s">
        <v>41</v>
      </c>
      <c r="D34" s="35">
        <v>1.23</v>
      </c>
      <c r="E34" s="35">
        <v>1.08</v>
      </c>
      <c r="F34" s="35">
        <v>1.0</v>
      </c>
      <c r="G34" s="35">
        <v>1.04</v>
      </c>
      <c r="H34" s="35">
        <v>1.1</v>
      </c>
      <c r="I34" s="35" t="s">
        <v>24</v>
      </c>
    </row>
    <row r="36">
      <c r="A36" s="38" t="s">
        <v>42</v>
      </c>
      <c r="B36" s="2"/>
      <c r="C36" s="2"/>
      <c r="D36" s="2"/>
      <c r="E36" s="2"/>
      <c r="F36" s="2"/>
      <c r="G36" s="2"/>
      <c r="H36" s="2"/>
      <c r="I36" s="2"/>
      <c r="J36" s="3"/>
      <c r="K36" s="39"/>
    </row>
    <row r="37">
      <c r="A37" s="4"/>
      <c r="B37" s="5"/>
      <c r="C37" s="5"/>
      <c r="D37" s="5"/>
      <c r="E37" s="5"/>
      <c r="F37" s="5"/>
      <c r="G37" s="5"/>
      <c r="H37" s="5"/>
      <c r="I37" s="5"/>
      <c r="J37" s="6"/>
      <c r="K37" s="39"/>
    </row>
    <row r="38">
      <c r="A38" s="40" t="s">
        <v>1</v>
      </c>
      <c r="B38" s="41">
        <f>B44*B41*B43^B39</f>
        <v>6.912617925</v>
      </c>
      <c r="C38" s="41"/>
      <c r="D38" s="42" t="s">
        <v>43</v>
      </c>
      <c r="E38" s="28"/>
      <c r="F38" s="28"/>
      <c r="G38" s="28"/>
      <c r="H38" s="28"/>
      <c r="I38" s="28"/>
      <c r="J38" s="29"/>
    </row>
    <row r="39">
      <c r="A39" s="40" t="s">
        <v>44</v>
      </c>
      <c r="B39" s="41">
        <f>B40+0.01*B42</f>
        <v>1.123</v>
      </c>
      <c r="C39" s="41"/>
      <c r="D39" s="43" t="s">
        <v>45</v>
      </c>
      <c r="E39" s="42" t="s">
        <v>46</v>
      </c>
      <c r="F39" s="28"/>
      <c r="G39" s="28"/>
      <c r="H39" s="28"/>
      <c r="I39" s="28"/>
      <c r="J39" s="29"/>
    </row>
    <row r="40">
      <c r="A40" s="40" t="s">
        <v>47</v>
      </c>
      <c r="B40" s="40">
        <v>0.91</v>
      </c>
      <c r="C40" s="41"/>
      <c r="D40" s="31"/>
      <c r="E40" s="44" t="s">
        <v>16</v>
      </c>
      <c r="F40" s="44" t="s">
        <v>17</v>
      </c>
      <c r="G40" s="44" t="s">
        <v>18</v>
      </c>
      <c r="H40" s="44" t="s">
        <v>19</v>
      </c>
      <c r="I40" s="44" t="s">
        <v>20</v>
      </c>
      <c r="J40" s="44" t="s">
        <v>21</v>
      </c>
    </row>
    <row r="41">
      <c r="A41" s="40" t="s">
        <v>48</v>
      </c>
      <c r="B41" s="40">
        <v>2.94</v>
      </c>
      <c r="C41" s="41"/>
      <c r="D41" s="40" t="s">
        <v>49</v>
      </c>
      <c r="E41" s="35">
        <v>6.2</v>
      </c>
      <c r="F41" s="35">
        <v>4.96</v>
      </c>
      <c r="G41" s="35">
        <v>3.72</v>
      </c>
      <c r="H41" s="35">
        <v>2.48</v>
      </c>
      <c r="I41" s="35">
        <v>1.24</v>
      </c>
      <c r="J41" s="35">
        <v>0.0</v>
      </c>
    </row>
    <row r="42">
      <c r="A42" s="40" t="s">
        <v>45</v>
      </c>
      <c r="B42" s="40">
        <f>(F41+G42+G43+F44+G45)</f>
        <v>21.3</v>
      </c>
      <c r="C42" s="41"/>
      <c r="D42" s="40" t="s">
        <v>50</v>
      </c>
      <c r="E42" s="35">
        <v>5.07</v>
      </c>
      <c r="F42" s="35">
        <v>4.05</v>
      </c>
      <c r="G42" s="35">
        <v>3.04</v>
      </c>
      <c r="H42" s="35">
        <v>2.03</v>
      </c>
      <c r="I42" s="35">
        <v>1.01</v>
      </c>
      <c r="J42" s="35">
        <v>0.0</v>
      </c>
    </row>
    <row r="43">
      <c r="A43" s="40" t="s">
        <v>10</v>
      </c>
      <c r="B43" s="40">
        <v>2.0</v>
      </c>
      <c r="C43" s="41"/>
      <c r="D43" s="40" t="s">
        <v>51</v>
      </c>
      <c r="E43" s="35">
        <v>7.07</v>
      </c>
      <c r="F43" s="35">
        <v>5.65</v>
      </c>
      <c r="G43" s="35">
        <v>4.24</v>
      </c>
      <c r="H43" s="35">
        <v>2.83</v>
      </c>
      <c r="I43" s="35">
        <v>1.41</v>
      </c>
      <c r="J43" s="35">
        <v>0.0</v>
      </c>
    </row>
    <row r="44">
      <c r="A44" s="40" t="s">
        <v>13</v>
      </c>
      <c r="B44" s="41">
        <f>B45</f>
        <v>1.0795395</v>
      </c>
      <c r="C44" s="41"/>
      <c r="D44" s="40" t="s">
        <v>52</v>
      </c>
      <c r="E44" s="35">
        <v>5.48</v>
      </c>
      <c r="F44" s="35">
        <v>4.38</v>
      </c>
      <c r="G44" s="35">
        <v>3.29</v>
      </c>
      <c r="H44" s="35">
        <v>2.19</v>
      </c>
      <c r="I44" s="35">
        <v>1.1</v>
      </c>
      <c r="J44" s="35">
        <v>0.0</v>
      </c>
    </row>
    <row r="45">
      <c r="A45" s="40" t="s">
        <v>53</v>
      </c>
      <c r="B45" s="41">
        <f>G53*G54*F55*I56*F57*E58*H59</f>
        <v>1.0795395</v>
      </c>
      <c r="C45" s="40" t="s">
        <v>54</v>
      </c>
      <c r="D45" s="40" t="s">
        <v>55</v>
      </c>
      <c r="E45" s="35">
        <v>7.8</v>
      </c>
      <c r="F45" s="35">
        <v>6.24</v>
      </c>
      <c r="G45" s="35">
        <v>4.68</v>
      </c>
      <c r="H45" s="35">
        <v>3.12</v>
      </c>
      <c r="I45" s="35">
        <v>1.56</v>
      </c>
      <c r="J45" s="35">
        <v>0.0</v>
      </c>
    </row>
    <row r="46">
      <c r="A46" s="40" t="s">
        <v>7</v>
      </c>
      <c r="B46" s="41">
        <f>1*B47*B38*B48+0.2*(B39-B40)</f>
        <v>7.14600618</v>
      </c>
      <c r="C46" s="45"/>
    </row>
    <row r="47">
      <c r="A47" s="40" t="s">
        <v>56</v>
      </c>
      <c r="B47" s="40">
        <v>3.67</v>
      </c>
      <c r="C47" s="45"/>
    </row>
    <row r="48">
      <c r="A48" s="40" t="s">
        <v>57</v>
      </c>
      <c r="B48" s="40">
        <v>0.28</v>
      </c>
      <c r="C48" s="45"/>
    </row>
    <row r="50">
      <c r="B50" s="42" t="s">
        <v>58</v>
      </c>
      <c r="C50" s="28"/>
      <c r="D50" s="28"/>
      <c r="E50" s="28"/>
      <c r="F50" s="28"/>
      <c r="G50" s="28"/>
      <c r="H50" s="28"/>
      <c r="I50" s="28"/>
      <c r="J50" s="29"/>
    </row>
    <row r="51">
      <c r="B51" s="46" t="s">
        <v>59</v>
      </c>
      <c r="C51" s="46" t="s">
        <v>60</v>
      </c>
      <c r="D51" s="42" t="s">
        <v>61</v>
      </c>
      <c r="E51" s="28"/>
      <c r="F51" s="28"/>
      <c r="G51" s="28"/>
      <c r="H51" s="28"/>
      <c r="I51" s="28"/>
      <c r="J51" s="29"/>
    </row>
    <row r="52">
      <c r="B52" s="31"/>
      <c r="C52" s="31"/>
      <c r="D52" s="40" t="s">
        <v>62</v>
      </c>
      <c r="E52" s="44" t="s">
        <v>16</v>
      </c>
      <c r="F52" s="44" t="s">
        <v>17</v>
      </c>
      <c r="G52" s="44" t="s">
        <v>18</v>
      </c>
      <c r="H52" s="44" t="s">
        <v>19</v>
      </c>
      <c r="I52" s="44" t="s">
        <v>20</v>
      </c>
      <c r="J52" s="40" t="s">
        <v>21</v>
      </c>
    </row>
    <row r="53">
      <c r="B53" s="47">
        <v>1.0</v>
      </c>
      <c r="C53" s="47" t="s">
        <v>63</v>
      </c>
      <c r="D53" s="48">
        <v>2.12</v>
      </c>
      <c r="E53" s="48">
        <v>1.62</v>
      </c>
      <c r="F53" s="48">
        <v>1.26</v>
      </c>
      <c r="G53" s="48">
        <v>1.0</v>
      </c>
      <c r="H53" s="48">
        <v>0.83</v>
      </c>
      <c r="I53" s="48">
        <v>0.63</v>
      </c>
      <c r="J53" s="48">
        <v>0.5</v>
      </c>
    </row>
    <row r="54">
      <c r="B54" s="47">
        <v>2.0</v>
      </c>
      <c r="C54" s="47" t="s">
        <v>64</v>
      </c>
      <c r="D54" s="48">
        <v>1.59</v>
      </c>
      <c r="E54" s="48">
        <v>1.33</v>
      </c>
      <c r="F54" s="48">
        <v>1.22</v>
      </c>
      <c r="G54" s="48">
        <v>1.0</v>
      </c>
      <c r="H54" s="48">
        <v>0.87</v>
      </c>
      <c r="I54" s="48">
        <v>0.74</v>
      </c>
      <c r="J54" s="48">
        <v>0.62</v>
      </c>
    </row>
    <row r="55">
      <c r="B55" s="49">
        <v>3.0</v>
      </c>
      <c r="C55" s="49" t="s">
        <v>65</v>
      </c>
      <c r="D55" s="50">
        <v>0.49</v>
      </c>
      <c r="E55" s="50">
        <v>0.6</v>
      </c>
      <c r="F55" s="50">
        <v>0.83</v>
      </c>
      <c r="G55" s="50">
        <v>1.0</v>
      </c>
      <c r="H55" s="50">
        <v>1.33</v>
      </c>
      <c r="I55" s="50">
        <v>1.91</v>
      </c>
      <c r="J55" s="50">
        <v>2.72</v>
      </c>
    </row>
    <row r="56">
      <c r="B56" s="49">
        <v>4.0</v>
      </c>
      <c r="C56" s="49" t="s">
        <v>66</v>
      </c>
      <c r="D56" s="50" t="s">
        <v>24</v>
      </c>
      <c r="E56" s="50" t="s">
        <v>24</v>
      </c>
      <c r="F56" s="50">
        <v>0.95</v>
      </c>
      <c r="G56" s="50">
        <v>1.0</v>
      </c>
      <c r="H56" s="50">
        <v>1.07</v>
      </c>
      <c r="I56" s="50">
        <v>1.15</v>
      </c>
      <c r="J56" s="50">
        <v>1.24</v>
      </c>
    </row>
    <row r="57">
      <c r="B57" s="51">
        <v>5.0</v>
      </c>
      <c r="C57" s="51" t="s">
        <v>67</v>
      </c>
      <c r="D57" s="52" t="s">
        <v>24</v>
      </c>
      <c r="E57" s="52" t="s">
        <v>24</v>
      </c>
      <c r="F57" s="52">
        <v>0.87</v>
      </c>
      <c r="G57" s="52">
        <v>1.0</v>
      </c>
      <c r="H57" s="52">
        <v>1.29</v>
      </c>
      <c r="I57" s="52">
        <v>1.81</v>
      </c>
      <c r="J57" s="52">
        <v>2.61</v>
      </c>
    </row>
    <row r="58">
      <c r="B58" s="53">
        <v>6.0</v>
      </c>
      <c r="C58" s="53" t="s">
        <v>68</v>
      </c>
      <c r="D58" s="54">
        <v>1.43</v>
      </c>
      <c r="E58" s="54">
        <v>1.3</v>
      </c>
      <c r="F58" s="54">
        <v>1.1</v>
      </c>
      <c r="G58" s="54">
        <v>1.0</v>
      </c>
      <c r="H58" s="54">
        <v>0.87</v>
      </c>
      <c r="I58" s="54">
        <v>0.73</v>
      </c>
      <c r="J58" s="54">
        <v>0.62</v>
      </c>
    </row>
    <row r="59">
      <c r="B59" s="53">
        <v>7.0</v>
      </c>
      <c r="C59" s="53" t="s">
        <v>69</v>
      </c>
      <c r="D59" s="54" t="s">
        <v>24</v>
      </c>
      <c r="E59" s="54">
        <v>1.43</v>
      </c>
      <c r="F59" s="54">
        <v>1.14</v>
      </c>
      <c r="G59" s="54">
        <v>1.0</v>
      </c>
      <c r="H59" s="54">
        <v>1.0</v>
      </c>
      <c r="I59" s="54" t="s">
        <v>24</v>
      </c>
      <c r="J59" s="54" t="s">
        <v>24</v>
      </c>
    </row>
    <row r="60">
      <c r="B60" s="42" t="s">
        <v>70</v>
      </c>
      <c r="C60" s="28"/>
      <c r="D60" s="28"/>
      <c r="E60" s="28"/>
      <c r="F60" s="28"/>
      <c r="G60" s="28"/>
      <c r="H60" s="28"/>
      <c r="I60" s="28"/>
      <c r="J60" s="29"/>
    </row>
    <row r="61">
      <c r="B61" s="43" t="s">
        <v>59</v>
      </c>
      <c r="C61" s="7" t="s">
        <v>71</v>
      </c>
      <c r="D61" s="3"/>
      <c r="E61" s="46" t="s">
        <v>16</v>
      </c>
      <c r="F61" s="46" t="s">
        <v>17</v>
      </c>
      <c r="G61" s="46" t="s">
        <v>18</v>
      </c>
      <c r="H61" s="46" t="s">
        <v>19</v>
      </c>
      <c r="I61" s="46" t="s">
        <v>20</v>
      </c>
      <c r="J61" s="46" t="s">
        <v>21</v>
      </c>
    </row>
    <row r="62">
      <c r="B62" s="55"/>
      <c r="C62" s="4"/>
      <c r="D62" s="6"/>
      <c r="E62" s="31"/>
      <c r="F62" s="31"/>
      <c r="G62" s="31"/>
      <c r="H62" s="31"/>
      <c r="I62" s="31"/>
      <c r="J62" s="31"/>
    </row>
    <row r="63">
      <c r="B63" s="31"/>
      <c r="C63" s="42" t="s">
        <v>72</v>
      </c>
      <c r="D63" s="28"/>
      <c r="E63" s="28"/>
      <c r="F63" s="28"/>
      <c r="G63" s="28"/>
      <c r="H63" s="28"/>
      <c r="I63" s="28"/>
      <c r="J63" s="29"/>
    </row>
    <row r="64">
      <c r="B64" s="48">
        <v>1.0</v>
      </c>
      <c r="C64" s="48" t="s">
        <v>73</v>
      </c>
      <c r="D64" s="48" t="s">
        <v>74</v>
      </c>
      <c r="E64" s="48">
        <v>1.42</v>
      </c>
      <c r="F64" s="48">
        <v>1.29</v>
      </c>
      <c r="G64" s="48">
        <v>1.0</v>
      </c>
      <c r="H64" s="48">
        <v>0.85</v>
      </c>
      <c r="I64" s="48">
        <v>0.71</v>
      </c>
      <c r="J64" s="48" t="s">
        <v>24</v>
      </c>
    </row>
    <row r="65">
      <c r="B65" s="48">
        <v>2.0</v>
      </c>
      <c r="C65" s="48" t="s">
        <v>75</v>
      </c>
      <c r="D65" s="48" t="s">
        <v>76</v>
      </c>
      <c r="E65" s="48">
        <v>1.22</v>
      </c>
      <c r="F65" s="48">
        <v>1.1</v>
      </c>
      <c r="G65" s="48">
        <v>1.0</v>
      </c>
      <c r="H65" s="48">
        <v>0.88</v>
      </c>
      <c r="I65" s="48">
        <v>0.81</v>
      </c>
      <c r="J65" s="48" t="s">
        <v>24</v>
      </c>
    </row>
    <row r="66">
      <c r="B66" s="48">
        <v>3.0</v>
      </c>
      <c r="C66" s="48" t="s">
        <v>77</v>
      </c>
      <c r="D66" s="48" t="s">
        <v>78</v>
      </c>
      <c r="E66" s="48">
        <v>1.34</v>
      </c>
      <c r="F66" s="48">
        <v>1.15</v>
      </c>
      <c r="G66" s="48">
        <v>1.0</v>
      </c>
      <c r="H66" s="48">
        <v>0.88</v>
      </c>
      <c r="I66" s="48">
        <v>0.76</v>
      </c>
      <c r="J66" s="48" t="s">
        <v>24</v>
      </c>
    </row>
    <row r="67">
      <c r="B67" s="48">
        <v>4.0</v>
      </c>
      <c r="C67" s="48" t="s">
        <v>79</v>
      </c>
      <c r="D67" s="48" t="s">
        <v>80</v>
      </c>
      <c r="E67" s="48">
        <v>1.29</v>
      </c>
      <c r="F67" s="48">
        <v>1.12</v>
      </c>
      <c r="G67" s="48">
        <v>1.0</v>
      </c>
      <c r="H67" s="48">
        <v>0.9</v>
      </c>
      <c r="I67" s="48">
        <v>0.81</v>
      </c>
      <c r="J67" s="48" t="s">
        <v>24</v>
      </c>
    </row>
    <row r="68">
      <c r="B68" s="48">
        <v>5.0</v>
      </c>
      <c r="C68" s="48" t="s">
        <v>81</v>
      </c>
      <c r="D68" s="48" t="s">
        <v>82</v>
      </c>
      <c r="E68" s="48">
        <v>1.19</v>
      </c>
      <c r="F68" s="48">
        <v>1.09</v>
      </c>
      <c r="G68" s="48">
        <v>1.0</v>
      </c>
      <c r="H68" s="48">
        <v>0.91</v>
      </c>
      <c r="I68" s="48">
        <v>0.85</v>
      </c>
      <c r="J68" s="48" t="s">
        <v>24</v>
      </c>
    </row>
    <row r="69">
      <c r="B69" s="48">
        <v>6.0</v>
      </c>
      <c r="C69" s="48" t="s">
        <v>83</v>
      </c>
      <c r="D69" s="48" t="s">
        <v>84</v>
      </c>
      <c r="E69" s="48">
        <v>1.2</v>
      </c>
      <c r="F69" s="48">
        <v>1.09</v>
      </c>
      <c r="G69" s="48">
        <v>1.0</v>
      </c>
      <c r="H69" s="48">
        <v>0.91</v>
      </c>
      <c r="I69" s="48">
        <v>0.84</v>
      </c>
      <c r="J69" s="48" t="s">
        <v>24</v>
      </c>
    </row>
    <row r="70">
      <c r="B70" s="45"/>
      <c r="C70" s="42" t="s">
        <v>85</v>
      </c>
      <c r="D70" s="28"/>
      <c r="E70" s="28"/>
      <c r="F70" s="28"/>
      <c r="G70" s="28"/>
      <c r="H70" s="28"/>
      <c r="I70" s="28"/>
      <c r="J70" s="29"/>
    </row>
    <row r="71">
      <c r="B71" s="50">
        <v>7.0</v>
      </c>
      <c r="C71" s="50" t="s">
        <v>86</v>
      </c>
      <c r="D71" s="50" t="s">
        <v>87</v>
      </c>
      <c r="E71" s="50">
        <v>0.84</v>
      </c>
      <c r="F71" s="50">
        <v>0.92</v>
      </c>
      <c r="G71" s="50">
        <v>1.0</v>
      </c>
      <c r="H71" s="50">
        <v>1.1</v>
      </c>
      <c r="I71" s="50">
        <v>1.26</v>
      </c>
      <c r="J71" s="50" t="s">
        <v>24</v>
      </c>
    </row>
    <row r="72">
      <c r="B72" s="50">
        <v>8.0</v>
      </c>
      <c r="C72" s="50" t="s">
        <v>88</v>
      </c>
      <c r="D72" s="50" t="s">
        <v>89</v>
      </c>
      <c r="E72" s="50" t="s">
        <v>24</v>
      </c>
      <c r="F72" s="50">
        <v>0.23</v>
      </c>
      <c r="G72" s="50">
        <v>1.0</v>
      </c>
      <c r="H72" s="50">
        <v>1.14</v>
      </c>
      <c r="I72" s="50">
        <v>1.28</v>
      </c>
      <c r="J72" s="50" t="s">
        <v>24</v>
      </c>
    </row>
    <row r="73">
      <c r="B73" s="50">
        <v>9.0</v>
      </c>
      <c r="C73" s="50" t="s">
        <v>90</v>
      </c>
      <c r="D73" s="50" t="s">
        <v>91</v>
      </c>
      <c r="E73" s="50">
        <v>0.73</v>
      </c>
      <c r="F73" s="50">
        <v>0.87</v>
      </c>
      <c r="G73" s="50">
        <v>1.0</v>
      </c>
      <c r="H73" s="50">
        <v>1.17</v>
      </c>
      <c r="I73" s="50">
        <v>1.34</v>
      </c>
      <c r="J73" s="50">
        <v>1.74</v>
      </c>
    </row>
    <row r="74">
      <c r="B74" s="50">
        <v>10.0</v>
      </c>
      <c r="C74" s="50" t="s">
        <v>66</v>
      </c>
      <c r="D74" s="50" t="s">
        <v>92</v>
      </c>
      <c r="E74" s="50" t="s">
        <v>24</v>
      </c>
      <c r="F74" s="50">
        <v>0.95</v>
      </c>
      <c r="G74" s="50">
        <v>1.0</v>
      </c>
      <c r="H74" s="50">
        <v>1.07</v>
      </c>
      <c r="I74" s="50">
        <v>1.15</v>
      </c>
      <c r="J74" s="50">
        <v>1.24</v>
      </c>
    </row>
    <row r="75">
      <c r="B75" s="50">
        <v>11.0</v>
      </c>
      <c r="C75" s="50" t="s">
        <v>93</v>
      </c>
      <c r="D75" s="50" t="s">
        <v>94</v>
      </c>
      <c r="E75" s="50">
        <v>0.81</v>
      </c>
      <c r="F75" s="50">
        <v>0.91</v>
      </c>
      <c r="G75" s="50">
        <v>1.0</v>
      </c>
      <c r="H75" s="50">
        <v>1.11</v>
      </c>
      <c r="I75" s="50">
        <v>1.23</v>
      </c>
      <c r="J75" s="50" t="s">
        <v>24</v>
      </c>
    </row>
    <row r="76">
      <c r="B76" s="45"/>
      <c r="C76" s="42" t="s">
        <v>95</v>
      </c>
      <c r="D76" s="28"/>
      <c r="E76" s="28"/>
      <c r="F76" s="28"/>
      <c r="G76" s="28"/>
      <c r="H76" s="28"/>
      <c r="I76" s="28"/>
      <c r="J76" s="29"/>
    </row>
    <row r="77">
      <c r="B77" s="56">
        <v>12.0</v>
      </c>
      <c r="C77" s="56" t="s">
        <v>96</v>
      </c>
      <c r="D77" s="56" t="s">
        <v>97</v>
      </c>
      <c r="E77" s="56" t="s">
        <v>24</v>
      </c>
      <c r="F77" s="56" t="s">
        <v>24</v>
      </c>
      <c r="G77" s="56">
        <v>1.0</v>
      </c>
      <c r="H77" s="56">
        <v>1.11</v>
      </c>
      <c r="I77" s="56">
        <v>1.29</v>
      </c>
      <c r="J77" s="56">
        <v>1.63</v>
      </c>
    </row>
    <row r="78">
      <c r="B78" s="56">
        <v>13.0</v>
      </c>
      <c r="C78" s="56" t="s">
        <v>98</v>
      </c>
      <c r="D78" s="56" t="s">
        <v>99</v>
      </c>
      <c r="E78" s="56" t="s">
        <v>24</v>
      </c>
      <c r="F78" s="56" t="s">
        <v>24</v>
      </c>
      <c r="G78" s="56">
        <v>1.0</v>
      </c>
      <c r="H78" s="56">
        <v>1.05</v>
      </c>
      <c r="I78" s="56">
        <v>1.17</v>
      </c>
      <c r="J78" s="56">
        <v>1.46</v>
      </c>
    </row>
    <row r="79">
      <c r="B79" s="56">
        <v>14.0</v>
      </c>
      <c r="C79" s="56" t="s">
        <v>100</v>
      </c>
      <c r="D79" s="56" t="s">
        <v>101</v>
      </c>
      <c r="E79" s="56" t="s">
        <v>24</v>
      </c>
      <c r="F79" s="56">
        <v>0.87</v>
      </c>
      <c r="G79" s="56">
        <v>1.0</v>
      </c>
      <c r="H79" s="56">
        <v>1.15</v>
      </c>
      <c r="I79" s="56">
        <v>1.3</v>
      </c>
      <c r="J79" s="56" t="s">
        <v>24</v>
      </c>
    </row>
    <row r="80">
      <c r="B80" s="45"/>
      <c r="C80" s="42" t="s">
        <v>102</v>
      </c>
      <c r="D80" s="28"/>
      <c r="E80" s="28"/>
      <c r="F80" s="28"/>
      <c r="G80" s="28"/>
      <c r="H80" s="28"/>
      <c r="I80" s="28"/>
      <c r="J80" s="29"/>
    </row>
    <row r="81">
      <c r="B81" s="54">
        <v>15.0</v>
      </c>
      <c r="C81" s="54" t="s">
        <v>103</v>
      </c>
      <c r="D81" s="54" t="s">
        <v>104</v>
      </c>
      <c r="E81" s="54">
        <v>1.17</v>
      </c>
      <c r="F81" s="54">
        <v>1.09</v>
      </c>
      <c r="G81" s="54">
        <v>1.0</v>
      </c>
      <c r="H81" s="54">
        <v>0.9</v>
      </c>
      <c r="I81" s="54">
        <v>0.78</v>
      </c>
      <c r="J81" s="54" t="s">
        <v>24</v>
      </c>
    </row>
    <row r="82">
      <c r="B82" s="54">
        <v>16.0</v>
      </c>
      <c r="C82" s="54" t="s">
        <v>105</v>
      </c>
      <c r="D82" s="54" t="s">
        <v>106</v>
      </c>
      <c r="E82" s="54">
        <v>1.22</v>
      </c>
      <c r="F82" s="54">
        <v>1.09</v>
      </c>
      <c r="G82" s="54">
        <v>1.0</v>
      </c>
      <c r="H82" s="54">
        <v>0.93</v>
      </c>
      <c r="I82" s="54">
        <v>0.86</v>
      </c>
      <c r="J82" s="54">
        <v>0.8</v>
      </c>
    </row>
    <row r="83">
      <c r="B83" s="54">
        <v>17.0</v>
      </c>
      <c r="C83" s="54" t="s">
        <v>69</v>
      </c>
      <c r="D83" s="54" t="s">
        <v>107</v>
      </c>
      <c r="E83" s="54">
        <v>1.43</v>
      </c>
      <c r="F83" s="54">
        <v>1.14</v>
      </c>
      <c r="G83" s="54">
        <v>1.0</v>
      </c>
      <c r="H83" s="54">
        <v>1.0</v>
      </c>
      <c r="I83" s="54">
        <v>1.0</v>
      </c>
      <c r="J83" s="54" t="s">
        <v>24</v>
      </c>
    </row>
  </sheetData>
  <mergeCells count="29">
    <mergeCell ref="A1:I2"/>
    <mergeCell ref="A8:I9"/>
    <mergeCell ref="C14:C15"/>
    <mergeCell ref="D14:I14"/>
    <mergeCell ref="C16:I16"/>
    <mergeCell ref="C20:I20"/>
    <mergeCell ref="C25:I25"/>
    <mergeCell ref="C61:D62"/>
    <mergeCell ref="E61:E62"/>
    <mergeCell ref="B61:B63"/>
    <mergeCell ref="I61:I62"/>
    <mergeCell ref="J61:J62"/>
    <mergeCell ref="B60:J60"/>
    <mergeCell ref="C63:J63"/>
    <mergeCell ref="C70:J70"/>
    <mergeCell ref="C76:J76"/>
    <mergeCell ref="C80:J80"/>
    <mergeCell ref="G61:G62"/>
    <mergeCell ref="H61:H62"/>
    <mergeCell ref="F61:F62"/>
    <mergeCell ref="E39:J39"/>
    <mergeCell ref="D39:D40"/>
    <mergeCell ref="C31:I31"/>
    <mergeCell ref="A36:J37"/>
    <mergeCell ref="B51:B52"/>
    <mergeCell ref="C51:C52"/>
    <mergeCell ref="D51:J51"/>
    <mergeCell ref="B50:J50"/>
    <mergeCell ref="D38:J38"/>
  </mergeCells>
  <drawing r:id="rId1"/>
</worksheet>
</file>