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25" yWindow="-105" windowWidth="28035" windowHeight="3510" activeTab="3"/>
  </bookViews>
  <sheets>
    <sheet name="2014" sheetId="4" r:id="rId1"/>
    <sheet name="2015" sheetId="5" r:id="rId2"/>
    <sheet name="2016" sheetId="6" r:id="rId3"/>
    <sheet name="2017" sheetId="7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D10" i="7" l="1"/>
  <c r="G10" i="7" s="1"/>
  <c r="G9" i="7"/>
  <c r="D9" i="7"/>
  <c r="D8" i="7"/>
  <c r="G8" i="7" s="1"/>
  <c r="G7" i="7"/>
  <c r="D6" i="7"/>
  <c r="G6" i="7" s="1"/>
  <c r="D5" i="7"/>
  <c r="G5" i="7" s="1"/>
  <c r="D4" i="7"/>
  <c r="G4" i="7" s="1"/>
  <c r="D3" i="7"/>
  <c r="G3" i="7" s="1"/>
  <c r="D2" i="7"/>
  <c r="G2" i="7" s="1"/>
  <c r="G12" i="6"/>
  <c r="G11" i="6"/>
  <c r="G10" i="6"/>
  <c r="G9" i="6"/>
  <c r="G8" i="6"/>
  <c r="G7" i="6"/>
  <c r="G6" i="6"/>
  <c r="G5" i="6"/>
  <c r="D4" i="6"/>
  <c r="G4" i="6" s="1"/>
  <c r="D3" i="6"/>
  <c r="G3" i="6" s="1"/>
  <c r="D2" i="6"/>
  <c r="G2" i="6" s="1"/>
  <c r="G5" i="5"/>
  <c r="G4" i="5"/>
  <c r="G3" i="5"/>
  <c r="G2" i="5"/>
  <c r="G5" i="4"/>
  <c r="G4" i="4"/>
  <c r="G3" i="4"/>
</calcChain>
</file>

<file path=xl/sharedStrings.xml><?xml version="1.0" encoding="utf-8"?>
<sst xmlns="http://schemas.openxmlformats.org/spreadsheetml/2006/main" count="112" uniqueCount="45">
  <si>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</si>
  <si>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</si>
  <si>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</si>
  <si>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</si>
  <si>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</si>
  <si>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</si>
  <si>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</si>
  <si>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客户/集团外公司/水电实业公司</t>
  </si>
  <si>
    <t>综合本位币</t>
  </si>
  <si>
    <t>贷</t>
    <phoneticPr fontId="3" type="noConversion"/>
  </si>
  <si>
    <t>客户/集团外公司/水务工程管理站</t>
  </si>
  <si>
    <t>客户/集团外公司/亮厂水库</t>
  </si>
  <si>
    <t>客户/集团外公司/曹家湾水库</t>
  </si>
  <si>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</si>
  <si>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</si>
  <si>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</si>
  <si>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</si>
  <si>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</si>
  <si>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</si>
  <si>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</si>
  <si>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贷</t>
    <phoneticPr fontId="3" type="noConversion"/>
  </si>
  <si>
    <t>贷</t>
    <phoneticPr fontId="3" type="noConversion"/>
  </si>
  <si>
    <t>单位名称</t>
    <phoneticPr fontId="3" type="noConversion"/>
  </si>
  <si>
    <t>单位币种</t>
    <phoneticPr fontId="3" type="noConversion"/>
  </si>
  <si>
    <t>方向</t>
    <phoneticPr fontId="3" type="noConversion"/>
  </si>
  <si>
    <t>期初余额</t>
    <phoneticPr fontId="3" type="noConversion"/>
  </si>
  <si>
    <t>本年借方</t>
    <phoneticPr fontId="3" type="noConversion"/>
  </si>
  <si>
    <t>本年贷方</t>
    <phoneticPr fontId="3" type="noConversion"/>
  </si>
  <si>
    <t>期末余额</t>
    <phoneticPr fontId="3" type="noConversion"/>
  </si>
  <si>
    <t>贷</t>
    <phoneticPr fontId="3" type="noConversion"/>
  </si>
  <si>
    <t>客户/集团外公司/石柱县水土保持办公室</t>
  </si>
  <si>
    <t>客户/集团外公司/重庆黄水旅游投资有限公司</t>
  </si>
  <si>
    <t>贷</t>
    <phoneticPr fontId="3" type="noConversion"/>
  </si>
  <si>
    <t>客户/集团外公司/丰都县水利工程管理站</t>
  </si>
  <si>
    <t>客户/集团内公司/重庆市石柱国有资产经营管理有限公司</t>
  </si>
  <si>
    <t>客户/集团内公司/石柱土家族自治县鑫盛林业投资开发有限公司</t>
  </si>
  <si>
    <t>客户/集团内公司/重庆裕鑫城市建设投资有限公司</t>
  </si>
  <si>
    <t>客户/集团内公司/石柱土家族自治县城市建设中和开发有限公司</t>
  </si>
  <si>
    <t>客户/集团内公司/重庆市石柱国有资产经营管理集团有限公司房地产</t>
  </si>
  <si>
    <t>贷</t>
    <phoneticPr fontId="3" type="noConversion"/>
  </si>
  <si>
    <t>贷</t>
    <phoneticPr fontId="3" type="noConversion"/>
  </si>
  <si>
    <t>贷</t>
    <phoneticPr fontId="3" type="noConversion"/>
  </si>
  <si>
    <t>客户/集团外公司/重庆市大足区曙光水电实业有限公司</t>
  </si>
  <si>
    <t>贷</t>
    <phoneticPr fontId="3" type="noConversion"/>
  </si>
  <si>
    <t>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</si>
</sst>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" fontId="4" fillId="0" borderId="0" xfId="0" applyNumberFormat="1" applyFont="1">
      <alignment vertical="center"/>
    </xf>
    <xf numFmtId="43" fontId="2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4;&#40836;&#20998;&#26512;&#34920;%20&#40644;&#24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应付"/>
      <sheetName val="应付  改"/>
      <sheetName val="2013"/>
      <sheetName val="2014"/>
      <sheetName val="2015"/>
      <sheetName val="2016"/>
      <sheetName val="2017"/>
    </sheetNames>
    <sheetDataSet>
      <sheetData sheetId="0"/>
      <sheetData sheetId="1"/>
      <sheetData sheetId="2"/>
      <sheetData sheetId="3"/>
      <sheetData sheetId="4">
        <row r="2">
          <cell r="G2">
            <v>1552448.87</v>
          </cell>
        </row>
        <row r="3">
          <cell r="G3">
            <v>2653306.54</v>
          </cell>
        </row>
        <row r="4">
          <cell r="G4">
            <v>1523000</v>
          </cell>
        </row>
      </sheetData>
      <sheetData sheetId="5">
        <row r="2">
          <cell r="G2">
            <v>1552448.87</v>
          </cell>
        </row>
        <row r="3">
          <cell r="G3">
            <v>2912435.67</v>
          </cell>
        </row>
        <row r="4">
          <cell r="G4">
            <v>1523000</v>
          </cell>
        </row>
        <row r="6">
          <cell r="G6">
            <v>300000</v>
          </cell>
        </row>
        <row r="7">
          <cell r="G7">
            <v>34000</v>
          </cell>
        </row>
        <row r="9">
          <cell r="G9">
            <v>300000</v>
          </cell>
        </row>
        <row r="10">
          <cell r="G10">
            <v>490000</v>
          </cell>
        </row>
        <row r="12">
          <cell r="G12">
            <v>220000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0" sqref="B10"/>
    </sheetView>
  </sheetViews>
  <sheetFormatPr defaultRowHeight="13.5" x14ac:dyDescent="0.15"/>
  <cols>
    <col min="1" max="1" width="27.75" bestFit="1" customWidth="1"/>
    <col min="4" max="7" width="12.25" bestFit="1" customWidth="1"/>
  </cols>
  <sheetData>
    <row r="1" spans="1:7" s="1" customFormat="1" ht="12" x14ac:dyDescent="0.1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15">
      <c r="A2" s="1" t="s">
        <v>7</v>
      </c>
      <c r="B2" s="1" t="s">
        <v>8</v>
      </c>
      <c r="C2" s="1" t="s">
        <v>20</v>
      </c>
      <c r="D2" s="2">
        <v>3138003.87</v>
      </c>
      <c r="E2" s="1">
        <v>0</v>
      </c>
      <c r="F2" s="1">
        <v>0</v>
      </c>
      <c r="G2" s="2">
        <v>3138003.87</v>
      </c>
    </row>
    <row r="3" spans="1:7" x14ac:dyDescent="0.15">
      <c r="A3" s="1" t="s">
        <v>10</v>
      </c>
      <c r="B3" s="1" t="s">
        <v>8</v>
      </c>
      <c r="C3" s="1" t="s">
        <v>20</v>
      </c>
      <c r="D3" s="2">
        <v>963942.79</v>
      </c>
      <c r="F3" s="2">
        <v>1632796.75</v>
      </c>
      <c r="G3" s="2">
        <f>D3-E3+F3</f>
        <v>2596739.54</v>
      </c>
    </row>
    <row r="4" spans="1:7" x14ac:dyDescent="0.15">
      <c r="A4" s="1" t="s">
        <v>11</v>
      </c>
      <c r="B4" s="1" t="s">
        <v>8</v>
      </c>
      <c r="C4" s="1" t="s">
        <v>20</v>
      </c>
      <c r="D4" s="2">
        <v>678000</v>
      </c>
      <c r="E4" s="1">
        <v>0</v>
      </c>
      <c r="F4" s="1">
        <v>0</v>
      </c>
      <c r="G4" s="2">
        <f t="shared" ref="G4:G5" si="0">D4-E4+F4</f>
        <v>678000</v>
      </c>
    </row>
    <row r="5" spans="1:7" x14ac:dyDescent="0.15">
      <c r="A5" s="1" t="s">
        <v>12</v>
      </c>
      <c r="B5" s="1" t="s">
        <v>8</v>
      </c>
      <c r="C5" s="1" t="s">
        <v>21</v>
      </c>
      <c r="D5" s="2">
        <v>2058740.1600000001</v>
      </c>
      <c r="E5" s="3">
        <v>18526</v>
      </c>
      <c r="F5" s="3">
        <v>863217</v>
      </c>
      <c r="G5" s="2">
        <f t="shared" si="0"/>
        <v>2903431.16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9" sqref="A9"/>
    </sheetView>
  </sheetViews>
  <sheetFormatPr defaultRowHeight="13.5" x14ac:dyDescent="0.15"/>
  <cols>
    <col min="1" max="1" width="27.75" bestFit="1" customWidth="1"/>
    <col min="3" max="3" width="9" style="5"/>
    <col min="4" max="7" width="12.25" bestFit="1" customWidth="1"/>
  </cols>
  <sheetData>
    <row r="1" spans="1:7" s="1" customFormat="1" ht="12" x14ac:dyDescent="0.15">
      <c r="A1" s="1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15">
      <c r="A2" s="1" t="s">
        <v>7</v>
      </c>
      <c r="B2" s="1" t="s">
        <v>8</v>
      </c>
      <c r="C2" s="4" t="s">
        <v>20</v>
      </c>
      <c r="D2" s="2">
        <v>3138003.87</v>
      </c>
      <c r="E2" s="1">
        <v>1585555</v>
      </c>
      <c r="F2" s="1">
        <v>0</v>
      </c>
      <c r="G2" s="2">
        <f>D2-E2+F2</f>
        <v>1552448.87</v>
      </c>
    </row>
    <row r="3" spans="1:7" x14ac:dyDescent="0.15">
      <c r="A3" s="1" t="s">
        <v>10</v>
      </c>
      <c r="B3" s="1" t="s">
        <v>8</v>
      </c>
      <c r="C3" s="4" t="s">
        <v>20</v>
      </c>
      <c r="D3" s="2">
        <v>2596739.54</v>
      </c>
      <c r="E3" s="1">
        <v>0</v>
      </c>
      <c r="F3" s="3">
        <v>56567</v>
      </c>
      <c r="G3" s="2">
        <f t="shared" ref="G3:G5" si="0">D3-E3+F3</f>
        <v>2653306.54</v>
      </c>
    </row>
    <row r="4" spans="1:7" x14ac:dyDescent="0.15">
      <c r="A4" s="1" t="s">
        <v>11</v>
      </c>
      <c r="B4" s="1" t="s">
        <v>8</v>
      </c>
      <c r="C4" s="4" t="s">
        <v>21</v>
      </c>
      <c r="D4" s="2">
        <v>678000</v>
      </c>
      <c r="E4" s="1">
        <v>45000</v>
      </c>
      <c r="F4" s="3">
        <v>890000</v>
      </c>
      <c r="G4" s="2">
        <f t="shared" si="0"/>
        <v>1523000</v>
      </c>
    </row>
    <row r="5" spans="1:7" x14ac:dyDescent="0.15">
      <c r="A5" s="1" t="s">
        <v>12</v>
      </c>
      <c r="B5" s="1" t="s">
        <v>8</v>
      </c>
      <c r="C5" s="4" t="s">
        <v>21</v>
      </c>
      <c r="D5" s="2">
        <v>2903431.16</v>
      </c>
      <c r="E5" s="2">
        <v>2903431.16</v>
      </c>
      <c r="F5" s="2"/>
      <c r="G5" s="2">
        <f t="shared" si="0"/>
        <v>0</v>
      </c>
    </row>
    <row r="6" spans="1:7" x14ac:dyDescent="0.15">
      <c r="C6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RowHeight="13.5" x14ac:dyDescent="0.15"/>
  <cols>
    <col min="1" max="1" width="54.75" bestFit="1" customWidth="1"/>
    <col min="4" max="4" width="12.25" bestFit="1" customWidth="1"/>
    <col min="5" max="6" width="13.125" bestFit="1" customWidth="1"/>
    <col min="7" max="7" width="12.25" bestFit="1" customWidth="1"/>
  </cols>
  <sheetData>
    <row r="1" spans="1:7" s="1" customFormat="1" ht="12" x14ac:dyDescent="0.1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15">
      <c r="A2" s="1" t="s">
        <v>7</v>
      </c>
      <c r="B2" s="1" t="s">
        <v>8</v>
      </c>
      <c r="C2" s="4" t="s">
        <v>29</v>
      </c>
      <c r="D2" s="2">
        <f>'[1]2015'!G2</f>
        <v>1552448.87</v>
      </c>
      <c r="E2" s="1">
        <v>0</v>
      </c>
      <c r="F2" s="1">
        <v>0</v>
      </c>
      <c r="G2" s="2">
        <f>D2-E2+F2</f>
        <v>1552448.87</v>
      </c>
    </row>
    <row r="3" spans="1:7" x14ac:dyDescent="0.15">
      <c r="A3" s="1" t="s">
        <v>10</v>
      </c>
      <c r="B3" s="1" t="s">
        <v>8</v>
      </c>
      <c r="C3" s="4" t="s">
        <v>29</v>
      </c>
      <c r="D3" s="2">
        <f>'[1]2015'!G3</f>
        <v>2653306.54</v>
      </c>
      <c r="E3" s="2">
        <v>12272861.25</v>
      </c>
      <c r="F3" s="2">
        <v>12531990.380000001</v>
      </c>
      <c r="G3" s="2">
        <f t="shared" ref="G3:G12" si="0">D3-E3+F3</f>
        <v>2912435.67</v>
      </c>
    </row>
    <row r="4" spans="1:7" x14ac:dyDescent="0.15">
      <c r="A4" s="1" t="s">
        <v>11</v>
      </c>
      <c r="B4" s="1" t="s">
        <v>8</v>
      </c>
      <c r="C4" s="4" t="s">
        <v>21</v>
      </c>
      <c r="D4" s="2">
        <f>'[1]2015'!G4</f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30</v>
      </c>
      <c r="B5" s="1" t="s">
        <v>8</v>
      </c>
      <c r="C5" s="4" t="s">
        <v>21</v>
      </c>
      <c r="D5" s="1">
        <v>0</v>
      </c>
      <c r="E5" s="2">
        <v>497402.55</v>
      </c>
      <c r="F5" s="2">
        <v>497402.55</v>
      </c>
      <c r="G5" s="2">
        <f t="shared" si="0"/>
        <v>0</v>
      </c>
    </row>
    <row r="6" spans="1:7" x14ac:dyDescent="0.15">
      <c r="A6" s="1" t="s">
        <v>31</v>
      </c>
      <c r="B6" s="1" t="s">
        <v>8</v>
      </c>
      <c r="C6" s="4" t="s">
        <v>32</v>
      </c>
      <c r="D6" s="1">
        <v>0</v>
      </c>
      <c r="E6" s="1">
        <v>0</v>
      </c>
      <c r="F6" s="2">
        <v>300000</v>
      </c>
      <c r="G6" s="2">
        <f t="shared" si="0"/>
        <v>300000</v>
      </c>
    </row>
    <row r="7" spans="1:7" x14ac:dyDescent="0.15">
      <c r="A7" s="1" t="s">
        <v>33</v>
      </c>
      <c r="B7" s="1" t="s">
        <v>8</v>
      </c>
      <c r="C7" s="4" t="s">
        <v>32</v>
      </c>
      <c r="D7" s="1">
        <v>0</v>
      </c>
      <c r="E7" s="2">
        <v>166000</v>
      </c>
      <c r="F7" s="2">
        <v>200000</v>
      </c>
      <c r="G7" s="2">
        <f t="shared" si="0"/>
        <v>34000</v>
      </c>
    </row>
    <row r="8" spans="1:7" x14ac:dyDescent="0.15">
      <c r="A8" s="1" t="s">
        <v>34</v>
      </c>
      <c r="B8" s="1" t="s">
        <v>8</v>
      </c>
      <c r="C8" s="4" t="s">
        <v>32</v>
      </c>
      <c r="D8" s="1">
        <v>0</v>
      </c>
      <c r="E8" s="2">
        <v>47250</v>
      </c>
      <c r="F8" s="2">
        <v>47250</v>
      </c>
      <c r="G8" s="2">
        <f t="shared" si="0"/>
        <v>0</v>
      </c>
    </row>
    <row r="9" spans="1:7" x14ac:dyDescent="0.15">
      <c r="A9" s="1" t="s">
        <v>35</v>
      </c>
      <c r="B9" s="1" t="s">
        <v>8</v>
      </c>
      <c r="C9" s="4" t="s">
        <v>32</v>
      </c>
      <c r="D9" s="1">
        <v>0</v>
      </c>
      <c r="E9" s="1">
        <v>0</v>
      </c>
      <c r="F9" s="2">
        <v>300000</v>
      </c>
      <c r="G9" s="2">
        <f t="shared" si="0"/>
        <v>300000</v>
      </c>
    </row>
    <row r="10" spans="1:7" x14ac:dyDescent="0.15">
      <c r="A10" s="1" t="s">
        <v>36</v>
      </c>
      <c r="B10" s="1" t="s">
        <v>8</v>
      </c>
      <c r="C10" s="4" t="s">
        <v>32</v>
      </c>
      <c r="D10" s="1">
        <v>0</v>
      </c>
      <c r="E10" s="2">
        <v>400000</v>
      </c>
      <c r="F10" s="2">
        <v>890000</v>
      </c>
      <c r="G10" s="2">
        <f t="shared" si="0"/>
        <v>490000</v>
      </c>
    </row>
    <row r="11" spans="1:7" x14ac:dyDescent="0.15">
      <c r="A11" s="1" t="s">
        <v>37</v>
      </c>
      <c r="B11" s="1" t="s">
        <v>8</v>
      </c>
      <c r="C11" s="4" t="s">
        <v>32</v>
      </c>
      <c r="D11" s="1">
        <v>0</v>
      </c>
      <c r="E11" s="2">
        <v>638230.31999999995</v>
      </c>
      <c r="F11" s="2">
        <v>638230.31999999995</v>
      </c>
      <c r="G11" s="2">
        <f t="shared" si="0"/>
        <v>0</v>
      </c>
    </row>
    <row r="12" spans="1:7" x14ac:dyDescent="0.15">
      <c r="A12" s="1" t="s">
        <v>38</v>
      </c>
      <c r="B12" s="1" t="s">
        <v>8</v>
      </c>
      <c r="C12" s="4" t="s">
        <v>32</v>
      </c>
      <c r="D12" s="1">
        <v>0</v>
      </c>
      <c r="E12" s="2">
        <v>600000</v>
      </c>
      <c r="F12" s="2">
        <v>820000</v>
      </c>
      <c r="G12" s="2">
        <f t="shared" si="0"/>
        <v>220000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8" sqref="E8"/>
    </sheetView>
  </sheetViews>
  <sheetFormatPr defaultRowHeight="13.5" x14ac:dyDescent="0.15"/>
  <cols>
    <col min="1" max="1" width="54.75" bestFit="1" customWidth="1"/>
    <col min="4" max="5" width="12.25" bestFit="1" customWidth="1"/>
    <col min="6" max="6" width="10.25" bestFit="1" customWidth="1"/>
    <col min="7" max="7" width="13.875" bestFit="1" customWidth="1"/>
  </cols>
  <sheetData>
    <row r="1" spans="1:7" s="1" customFormat="1" ht="12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15">
      <c r="A2" s="1" t="s">
        <v>7</v>
      </c>
      <c r="B2" s="1" t="s">
        <v>8</v>
      </c>
      <c r="C2" s="1" t="s">
        <v>9</v>
      </c>
      <c r="D2" s="2">
        <f>'[1]2016'!G2</f>
        <v>1552448.87</v>
      </c>
      <c r="E2" s="2">
        <v>8414.2199999999993</v>
      </c>
      <c r="F2" s="1">
        <v>0</v>
      </c>
      <c r="G2" s="2">
        <f>D2+F2-E2</f>
        <v>1544034.6500000001</v>
      </c>
    </row>
    <row r="3" spans="1:7" x14ac:dyDescent="0.15">
      <c r="A3" s="1" t="s">
        <v>10</v>
      </c>
      <c r="B3" s="1" t="s">
        <v>8</v>
      </c>
      <c r="C3" s="1" t="s">
        <v>9</v>
      </c>
      <c r="D3" s="2">
        <f>'[1]2016'!G3</f>
        <v>2912435.67</v>
      </c>
      <c r="E3" s="1">
        <v>0</v>
      </c>
      <c r="F3" s="2">
        <v>105989.21</v>
      </c>
      <c r="G3" s="2">
        <f t="shared" ref="G3:G10" si="0">D3+F3-E3</f>
        <v>3018424.88</v>
      </c>
    </row>
    <row r="4" spans="1:7" x14ac:dyDescent="0.15">
      <c r="A4" s="1" t="s">
        <v>11</v>
      </c>
      <c r="B4" s="1" t="s">
        <v>8</v>
      </c>
      <c r="C4" s="1" t="s">
        <v>39</v>
      </c>
      <c r="D4" s="2">
        <f>'[1]2016'!G4</f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31</v>
      </c>
      <c r="B5" s="1" t="s">
        <v>8</v>
      </c>
      <c r="C5" s="1" t="s">
        <v>40</v>
      </c>
      <c r="D5" s="2">
        <f>'[1]2016'!G6</f>
        <v>300000</v>
      </c>
      <c r="E5" s="2">
        <v>0</v>
      </c>
      <c r="F5" s="2">
        <v>0</v>
      </c>
      <c r="G5" s="2">
        <f t="shared" si="0"/>
        <v>300000</v>
      </c>
    </row>
    <row r="6" spans="1:7" x14ac:dyDescent="0.15">
      <c r="A6" s="1" t="s">
        <v>33</v>
      </c>
      <c r="B6" s="1" t="s">
        <v>8</v>
      </c>
      <c r="C6" s="1" t="s">
        <v>41</v>
      </c>
      <c r="D6" s="2">
        <f>'[1]2016'!G7</f>
        <v>34000</v>
      </c>
      <c r="E6" s="2">
        <v>45900</v>
      </c>
      <c r="F6" s="2">
        <v>37771.050000000003</v>
      </c>
      <c r="G6" s="2">
        <f t="shared" si="0"/>
        <v>25871.050000000003</v>
      </c>
    </row>
    <row r="7" spans="1:7" x14ac:dyDescent="0.15">
      <c r="A7" s="1" t="s">
        <v>42</v>
      </c>
      <c r="B7" s="1" t="s">
        <v>8</v>
      </c>
      <c r="C7" s="1" t="s">
        <v>43</v>
      </c>
      <c r="D7" s="2">
        <v>0</v>
      </c>
      <c r="E7" s="2">
        <v>0</v>
      </c>
      <c r="F7" s="2">
        <v>95000</v>
      </c>
      <c r="G7" s="2">
        <f t="shared" si="0"/>
        <v>95000</v>
      </c>
    </row>
    <row r="8" spans="1:7" x14ac:dyDescent="0.15">
      <c r="A8" s="1" t="s">
        <v>35</v>
      </c>
      <c r="B8" s="1" t="s">
        <v>8</v>
      </c>
      <c r="C8" s="1" t="s">
        <v>43</v>
      </c>
      <c r="D8" s="2">
        <f>'[1]2016'!G9</f>
        <v>300000</v>
      </c>
      <c r="E8" s="2">
        <v>0</v>
      </c>
      <c r="F8" s="2">
        <v>0</v>
      </c>
      <c r="G8" s="2">
        <f t="shared" si="0"/>
        <v>300000</v>
      </c>
    </row>
    <row r="9" spans="1:7" x14ac:dyDescent="0.15">
      <c r="A9" s="1" t="s">
        <v>36</v>
      </c>
      <c r="B9" s="1" t="s">
        <v>8</v>
      </c>
      <c r="C9" s="1" t="s">
        <v>44</v>
      </c>
      <c r="D9" s="2">
        <f>'[1]2016'!G10</f>
        <v>490000</v>
      </c>
      <c r="E9" s="2">
        <v>100000</v>
      </c>
      <c r="F9" s="2">
        <v>300000</v>
      </c>
      <c r="G9" s="2">
        <f t="shared" si="0"/>
        <v>690000</v>
      </c>
    </row>
    <row r="10" spans="1:7" x14ac:dyDescent="0.15">
      <c r="A10" s="1" t="s">
        <v>38</v>
      </c>
      <c r="B10" s="1" t="s">
        <v>8</v>
      </c>
      <c r="C10" s="1" t="s">
        <v>40</v>
      </c>
      <c r="D10" s="2">
        <f>'[1]2016'!G12</f>
        <v>220000</v>
      </c>
      <c r="E10" s="2">
        <v>0</v>
      </c>
      <c r="F10" s="2">
        <v>0</v>
      </c>
      <c r="G10" s="2">
        <f t="shared" si="0"/>
        <v>220000</v>
      </c>
    </row>
    <row r="11" spans="1:7" x14ac:dyDescent="0.15">
      <c r="G11" s="6"/>
    </row>
    <row r="12" spans="1:7" x14ac:dyDescent="0.15">
      <c r="G12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2017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2018-01-19T01:29:26Z</dcterms:created>
  <dcterms:modified xsi:type="dcterms:W3CDTF">2018-01-19T03:14:38Z</dcterms:modified>
</cp:coreProperties>
</file>