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ihasselt-my.sharepoint.com/personal/nathan_bollaert_leerling_campushast_be/Documents/Documenten/GitHub/Tesla-Mini/Other files/"/>
    </mc:Choice>
  </mc:AlternateContent>
  <xr:revisionPtr revIDLastSave="107" documentId="13_ncr:1_{E1B65ADC-E2E7-4F37-A712-73F143B80ADA}" xr6:coauthVersionLast="47" xr6:coauthVersionMax="47" xr10:uidLastSave="{1885EEFC-6F09-4902-8628-5E0C2F06140A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 s="1"/>
  <c r="J6" i="1"/>
  <c r="K6" i="1" s="1"/>
  <c r="C21" i="1"/>
  <c r="D21" i="1" s="1"/>
  <c r="E20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K11" i="1"/>
  <c r="K10" i="1"/>
  <c r="K9" i="1"/>
  <c r="K5" i="1"/>
  <c r="K4" i="1"/>
  <c r="K3" i="1"/>
  <c r="I6" i="1"/>
  <c r="I7" i="1"/>
  <c r="I8" i="1"/>
  <c r="I9" i="1"/>
  <c r="I10" i="1"/>
  <c r="I11" i="1"/>
  <c r="L10" i="1"/>
  <c r="L11" i="1"/>
  <c r="J8" i="1"/>
  <c r="K8" i="1" s="1"/>
  <c r="L9" i="1"/>
  <c r="H4" i="1"/>
  <c r="I4" i="1" s="1"/>
  <c r="H5" i="1"/>
  <c r="I5" i="1" s="1"/>
  <c r="H3" i="1"/>
  <c r="I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4" i="1"/>
  <c r="D4" i="1" s="1"/>
  <c r="C3" i="1"/>
  <c r="D3" i="1" s="1"/>
</calcChain>
</file>

<file path=xl/sharedStrings.xml><?xml version="1.0" encoding="utf-8"?>
<sst xmlns="http://schemas.openxmlformats.org/spreadsheetml/2006/main" count="41" uniqueCount="26">
  <si>
    <t>scale</t>
  </si>
  <si>
    <t>Original</t>
  </si>
  <si>
    <t>Scale</t>
  </si>
  <si>
    <t>Mini</t>
  </si>
  <si>
    <t>size (mm)</t>
  </si>
  <si>
    <t>size (inches)</t>
  </si>
  <si>
    <t>rounded size (mm)</t>
  </si>
  <si>
    <t>Extra</t>
  </si>
  <si>
    <t>Description</t>
  </si>
  <si>
    <t>Width</t>
  </si>
  <si>
    <t>Wheel diameter</t>
  </si>
  <si>
    <t>Depth</t>
  </si>
  <si>
    <t>Back wheels distance</t>
  </si>
  <si>
    <t>Front wheels distance</t>
  </si>
  <si>
    <t>Height</t>
  </si>
  <si>
    <t>Distance from ground</t>
  </si>
  <si>
    <t>Draai radius</t>
  </si>
  <si>
    <t>Wiel afstand</t>
  </si>
  <si>
    <t>Draai hoek</t>
  </si>
  <si>
    <t>°</t>
  </si>
  <si>
    <t>Custom (normal car size)</t>
  </si>
  <si>
    <t>Custom (mini size)</t>
  </si>
  <si>
    <t>size (m)</t>
  </si>
  <si>
    <t>Mini (mm)</t>
  </si>
  <si>
    <t>Echt (m)</t>
  </si>
  <si>
    <t>Distance between wheel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</si>
</sst>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5" xfId="0" applyFont="1" applyFill="1" applyBorder="1" applyAlignment="1">
      <alignment horizontal="center"/>
    </xf>
    <xf numFmtId="13" fontId="0" fillId="0" borderId="7" xfId="1" applyNumberFormat="1" applyFont="1" applyBorder="1"/>
    <xf numFmtId="0" fontId="2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0" xfId="0" applyBorder="1"/>
    <xf numFmtId="0" fontId="2" fillId="2" borderId="2" xfId="0" applyFont="1" applyFill="1" applyBorder="1" applyAlignment="1">
      <alignment horizontal="center"/>
    </xf>
    <xf numFmtId="0" fontId="3" fillId="0" borderId="11" xfId="0" applyFont="1" applyBorder="1"/>
    <xf numFmtId="0" fontId="2" fillId="2" borderId="12" xfId="0" applyFont="1" applyFill="1" applyBorder="1" applyAlignment="1">
      <alignment horizontal="center"/>
    </xf>
    <xf numFmtId="164" fontId="3" fillId="0" borderId="0" xfId="1" applyFont="1" applyBorder="1"/>
    <xf numFmtId="0" fontId="0" fillId="0" borderId="1" xfId="0" applyBorder="1"/>
    <xf numFmtId="0" fontId="0" fillId="0" borderId="11" xfId="0" applyBorder="1"/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7" xfId="0" applyBorder="1"/>
    <xf numFmtId="164" fontId="3" fillId="0" borderId="6" xfId="1" applyFont="1" applyBorder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0" fillId="2" borderId="9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5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14" xfId="0" applyFont="1" applyFill="1" applyBorder="1"/>
    <xf numFmtId="0" fontId="2" fillId="2" borderId="10" xfId="0" applyFont="1" applyFill="1" applyBorder="1"/>
    <xf numFmtId="0" fontId="0" fillId="0" borderId="14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4" xfId="0" applyFont="1" applyBorder="1"/>
    <xf numFmtId="0" fontId="0" fillId="0" borderId="8" xfId="0" applyBorder="1"/>
    <xf numFmtId="0" fontId="3" fillId="0" borderId="10" xfId="0" applyFont="1" applyBorder="1"/>
    <xf numFmtId="0" fontId="3" fillId="0" borderId="7" xfId="0" applyFont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D1" zoomScale="143" zoomScaleNormal="221" workbookViewId="0">
      <selection activeCell="H1" sqref="H1:L11"/>
    </sheetView>
  </sheetViews>
  <sheetFormatPr defaultRowHeight="14.4" x14ac:dyDescent="0.3"/>
  <cols>
    <col min="1" max="1" width="10.6640625" customWidth="1"/>
    <col min="2" max="5" width="18.6640625" customWidth="1"/>
    <col min="6" max="6" width="30.5546875" customWidth="1"/>
    <col min="8" max="12" width="10.6640625" customWidth="1"/>
  </cols>
  <sheetData>
    <row r="1" spans="1:12" x14ac:dyDescent="0.3">
      <c r="A1" s="9" t="s">
        <v>2</v>
      </c>
      <c r="B1" s="47" t="s">
        <v>1</v>
      </c>
      <c r="C1" s="47"/>
      <c r="D1" s="48" t="s">
        <v>3</v>
      </c>
      <c r="E1" s="48"/>
      <c r="F1" s="9" t="s">
        <v>7</v>
      </c>
      <c r="H1" s="47" t="s">
        <v>16</v>
      </c>
      <c r="I1" s="49"/>
      <c r="J1" s="47" t="s">
        <v>17</v>
      </c>
      <c r="K1" s="47"/>
      <c r="L1" s="28" t="s">
        <v>18</v>
      </c>
    </row>
    <row r="2" spans="1:12" x14ac:dyDescent="0.3">
      <c r="A2" s="8" t="s">
        <v>0</v>
      </c>
      <c r="B2" s="8" t="s">
        <v>5</v>
      </c>
      <c r="C2" s="13" t="s">
        <v>4</v>
      </c>
      <c r="D2" s="15" t="s">
        <v>4</v>
      </c>
      <c r="E2" s="13" t="s">
        <v>6</v>
      </c>
      <c r="F2" s="6" t="s">
        <v>8</v>
      </c>
      <c r="H2" s="24" t="s">
        <v>23</v>
      </c>
      <c r="I2" s="19" t="s">
        <v>24</v>
      </c>
      <c r="J2" s="24" t="s">
        <v>23</v>
      </c>
      <c r="K2" s="10" t="s">
        <v>24</v>
      </c>
      <c r="L2" s="29" t="s">
        <v>19</v>
      </c>
    </row>
    <row r="3" spans="1:12" x14ac:dyDescent="0.3">
      <c r="A3" s="7">
        <v>6.25E-2</v>
      </c>
      <c r="B3" s="12">
        <v>79.8</v>
      </c>
      <c r="C3" s="2">
        <f>B3*2.54*10</f>
        <v>2026.92</v>
      </c>
      <c r="D3" s="16">
        <f>C3*$A$3</f>
        <v>126.6825</v>
      </c>
      <c r="E3" s="17">
        <v>130</v>
      </c>
      <c r="F3" s="4" t="s">
        <v>9</v>
      </c>
      <c r="H3" s="34">
        <f>IFERROR(ROUND(J3/TAN(RADIANS(L3)),0), 0)</f>
        <v>416</v>
      </c>
      <c r="I3" s="40">
        <f>IFERROR(H3/1000*16, "")</f>
        <v>6.6559999999999997</v>
      </c>
      <c r="J3" s="41">
        <v>240</v>
      </c>
      <c r="K3" s="37">
        <f>IFERROR(J3/1000*16, "")</f>
        <v>3.84</v>
      </c>
      <c r="L3" s="3">
        <v>30</v>
      </c>
    </row>
    <row r="4" spans="1:12" x14ac:dyDescent="0.3">
      <c r="A4" s="1"/>
      <c r="B4" s="12">
        <v>36</v>
      </c>
      <c r="C4" s="2">
        <f>B4*2.54*10</f>
        <v>914.4</v>
      </c>
      <c r="D4" s="16">
        <f>C4*$A$3</f>
        <v>57.15</v>
      </c>
      <c r="E4" s="17">
        <v>60</v>
      </c>
      <c r="F4" s="4" t="s">
        <v>10</v>
      </c>
      <c r="H4" s="35">
        <f>IFERROR(ROUND(J4/TAN(RADIANS(L4)),0), 0)</f>
        <v>260</v>
      </c>
      <c r="I4" s="42">
        <f t="shared" ref="I4:I11" si="0">IFERROR(H4/1000*16, "")</f>
        <v>4.16</v>
      </c>
      <c r="J4" s="17">
        <v>150</v>
      </c>
      <c r="K4" s="38">
        <f t="shared" ref="K4:K11" si="1">IFERROR(J4/1000*16, "")</f>
        <v>2.4</v>
      </c>
      <c r="L4" s="4">
        <v>30</v>
      </c>
    </row>
    <row r="5" spans="1:12" x14ac:dyDescent="0.3">
      <c r="A5" s="1"/>
      <c r="B5" s="12">
        <v>231.7</v>
      </c>
      <c r="C5" s="2">
        <f t="shared" ref="C5:C10" si="2">B5*2.54*10</f>
        <v>5885.18</v>
      </c>
      <c r="D5" s="16">
        <f t="shared" ref="D5:D10" si="3">C5*$A$3</f>
        <v>367.82375000000002</v>
      </c>
      <c r="E5" s="17">
        <v>370</v>
      </c>
      <c r="F5" s="4" t="s">
        <v>11</v>
      </c>
      <c r="H5" s="35">
        <f>IFERROR(ROUND(J5/TAN(RADIANS(L5)),0), 0)</f>
        <v>0</v>
      </c>
      <c r="I5" s="42">
        <f t="shared" si="0"/>
        <v>0</v>
      </c>
      <c r="J5" s="17"/>
      <c r="K5" s="38">
        <f t="shared" si="1"/>
        <v>0</v>
      </c>
      <c r="L5" s="4"/>
    </row>
    <row r="6" spans="1:12" x14ac:dyDescent="0.3">
      <c r="A6" s="1"/>
      <c r="B6" s="12">
        <v>44</v>
      </c>
      <c r="C6" s="2">
        <f t="shared" si="2"/>
        <v>1117.6000000000001</v>
      </c>
      <c r="D6" s="16">
        <f t="shared" si="3"/>
        <v>69.850000000000009</v>
      </c>
      <c r="E6" s="17">
        <v>70</v>
      </c>
      <c r="F6" s="4" t="s">
        <v>12</v>
      </c>
      <c r="H6" s="41">
        <v>350</v>
      </c>
      <c r="I6" s="50">
        <f t="shared" si="0"/>
        <v>5.6</v>
      </c>
      <c r="J6" s="25">
        <f>IFERROR(ROUND(H6*TAN(RADIANS(L6)),0), 0)</f>
        <v>163</v>
      </c>
      <c r="K6" s="50">
        <f t="shared" si="1"/>
        <v>2.6080000000000001</v>
      </c>
      <c r="L6" s="41">
        <v>25</v>
      </c>
    </row>
    <row r="7" spans="1:12" x14ac:dyDescent="0.3">
      <c r="A7" s="1"/>
      <c r="B7" s="12">
        <v>37.799999999999997</v>
      </c>
      <c r="C7" s="2">
        <f t="shared" si="2"/>
        <v>960.12</v>
      </c>
      <c r="D7" s="16">
        <f t="shared" si="3"/>
        <v>60.0075</v>
      </c>
      <c r="E7" s="17">
        <v>60</v>
      </c>
      <c r="F7" s="4" t="s">
        <v>13</v>
      </c>
      <c r="H7" s="12"/>
      <c r="I7" s="42">
        <f t="shared" si="0"/>
        <v>0</v>
      </c>
      <c r="J7" s="26">
        <f>IFERROR(ROUND(H7*TAN(RADIANS(L7)),0), 0)</f>
        <v>0</v>
      </c>
      <c r="K7" s="38">
        <f t="shared" si="1"/>
        <v>0</v>
      </c>
      <c r="L7" s="4"/>
    </row>
    <row r="8" spans="1:12" x14ac:dyDescent="0.3">
      <c r="A8" s="1"/>
      <c r="B8" s="12">
        <v>75</v>
      </c>
      <c r="C8" s="2">
        <f t="shared" si="2"/>
        <v>1905</v>
      </c>
      <c r="D8" s="16">
        <f t="shared" si="3"/>
        <v>119.0625</v>
      </c>
      <c r="E8" s="17">
        <v>120</v>
      </c>
      <c r="F8" s="4" t="s">
        <v>14</v>
      </c>
      <c r="H8" s="22"/>
      <c r="I8" s="43">
        <f t="shared" si="0"/>
        <v>0</v>
      </c>
      <c r="J8" s="27">
        <f>IFERROR(ROUND(H8*TAN(RADIANS(L8)),0), 0)</f>
        <v>0</v>
      </c>
      <c r="K8" s="39">
        <f t="shared" si="1"/>
        <v>0</v>
      </c>
      <c r="L8" s="30"/>
    </row>
    <row r="9" spans="1:12" x14ac:dyDescent="0.3">
      <c r="A9" s="1"/>
      <c r="B9" s="12">
        <v>14</v>
      </c>
      <c r="C9" s="2">
        <f t="shared" si="2"/>
        <v>355.6</v>
      </c>
      <c r="D9" s="16">
        <f t="shared" si="3"/>
        <v>22.225000000000001</v>
      </c>
      <c r="E9" s="17">
        <v>22</v>
      </c>
      <c r="F9" s="4" t="s">
        <v>15</v>
      </c>
      <c r="H9" s="36">
        <v>300</v>
      </c>
      <c r="I9" s="40">
        <f t="shared" si="0"/>
        <v>4.8</v>
      </c>
      <c r="J9" s="41">
        <v>175</v>
      </c>
      <c r="K9" s="37">
        <f t="shared" si="1"/>
        <v>2.8</v>
      </c>
      <c r="L9" s="31">
        <f>IFERROR(ROUND(DEGREES(TANH(J9/H9)),0), 0)</f>
        <v>30</v>
      </c>
    </row>
    <row r="10" spans="1:12" x14ac:dyDescent="0.3">
      <c r="A10" s="1"/>
      <c r="B10" s="12"/>
      <c r="C10" s="14">
        <f t="shared" si="2"/>
        <v>0</v>
      </c>
      <c r="D10" s="16">
        <f t="shared" si="3"/>
        <v>0</v>
      </c>
      <c r="E10" s="18"/>
      <c r="F10" s="4"/>
      <c r="H10" s="12"/>
      <c r="I10" s="42">
        <f t="shared" si="0"/>
        <v>0</v>
      </c>
      <c r="J10" s="17"/>
      <c r="K10" s="38">
        <f t="shared" si="1"/>
        <v>0</v>
      </c>
      <c r="L10" s="32">
        <f>IFERROR(ROUND(DEGREES(TANH(J10/H10)),0), 0)</f>
        <v>0</v>
      </c>
    </row>
    <row r="11" spans="1:12" x14ac:dyDescent="0.3">
      <c r="A11" s="1"/>
      <c r="B11" s="44" t="s">
        <v>20</v>
      </c>
      <c r="C11" s="45"/>
      <c r="D11" s="44" t="s">
        <v>21</v>
      </c>
      <c r="E11" s="46"/>
      <c r="F11" s="20" t="s">
        <v>7</v>
      </c>
      <c r="H11" s="22"/>
      <c r="I11" s="43">
        <f t="shared" si="0"/>
        <v>0</v>
      </c>
      <c r="J11" s="18"/>
      <c r="K11" s="39">
        <f t="shared" si="1"/>
        <v>0</v>
      </c>
      <c r="L11" s="33">
        <f>IFERROR(ROUND(DEGREES(TANH(J11/H11)),0), 0)</f>
        <v>0</v>
      </c>
    </row>
    <row r="12" spans="1:12" x14ac:dyDescent="0.3">
      <c r="A12" s="1"/>
      <c r="B12" s="21" t="s">
        <v>22</v>
      </c>
      <c r="C12" s="13" t="s">
        <v>4</v>
      </c>
      <c r="D12" s="15" t="s">
        <v>4</v>
      </c>
      <c r="E12" s="13" t="s">
        <v>6</v>
      </c>
      <c r="F12" s="11" t="s">
        <v>8</v>
      </c>
    </row>
    <row r="13" spans="1:12" x14ac:dyDescent="0.3">
      <c r="A13" s="1"/>
      <c r="B13" s="12">
        <v>2</v>
      </c>
      <c r="C13" s="2">
        <f>B13*1000</f>
        <v>2000</v>
      </c>
      <c r="D13" s="16">
        <f>C13*$A$3</f>
        <v>125</v>
      </c>
      <c r="E13" s="17">
        <v>130</v>
      </c>
      <c r="F13" s="4" t="s">
        <v>9</v>
      </c>
    </row>
    <row r="14" spans="1:12" x14ac:dyDescent="0.3">
      <c r="A14" s="1"/>
      <c r="B14" s="12">
        <v>0.8</v>
      </c>
      <c r="C14" s="2">
        <f t="shared" ref="C14:C21" si="4">B14*1000</f>
        <v>800</v>
      </c>
      <c r="D14" s="16">
        <f>C14*$A$3</f>
        <v>50</v>
      </c>
      <c r="E14" s="17">
        <v>60</v>
      </c>
      <c r="F14" s="4" t="s">
        <v>10</v>
      </c>
    </row>
    <row r="15" spans="1:12" x14ac:dyDescent="0.3">
      <c r="A15" s="1"/>
      <c r="B15" s="12">
        <v>4</v>
      </c>
      <c r="C15" s="2">
        <f t="shared" si="4"/>
        <v>4000</v>
      </c>
      <c r="D15" s="16">
        <f t="shared" ref="D15:D21" si="5">C15*$A$3</f>
        <v>250</v>
      </c>
      <c r="E15" s="17">
        <v>300</v>
      </c>
      <c r="F15" s="4" t="s">
        <v>11</v>
      </c>
    </row>
    <row r="16" spans="1:12" x14ac:dyDescent="0.3">
      <c r="A16" s="1"/>
      <c r="B16" s="12">
        <v>0.8</v>
      </c>
      <c r="C16" s="2">
        <f t="shared" si="4"/>
        <v>800</v>
      </c>
      <c r="D16" s="16">
        <f t="shared" si="5"/>
        <v>50</v>
      </c>
      <c r="E16" s="17">
        <v>75</v>
      </c>
      <c r="F16" s="4" t="s">
        <v>12</v>
      </c>
    </row>
    <row r="17" spans="1:6" x14ac:dyDescent="0.3">
      <c r="A17" s="1"/>
      <c r="B17" s="12">
        <v>0.8</v>
      </c>
      <c r="C17" s="2">
        <f t="shared" si="4"/>
        <v>800</v>
      </c>
      <c r="D17" s="16">
        <f t="shared" si="5"/>
        <v>50</v>
      </c>
      <c r="E17" s="17">
        <v>75</v>
      </c>
      <c r="F17" s="4" t="s">
        <v>13</v>
      </c>
    </row>
    <row r="18" spans="1:6" x14ac:dyDescent="0.3">
      <c r="A18" s="1"/>
      <c r="B18" s="12">
        <v>1.7</v>
      </c>
      <c r="C18" s="2">
        <f t="shared" si="4"/>
        <v>1700</v>
      </c>
      <c r="D18" s="16">
        <f t="shared" si="5"/>
        <v>106.25</v>
      </c>
      <c r="E18" s="17">
        <v>105</v>
      </c>
      <c r="F18" s="4" t="s">
        <v>14</v>
      </c>
    </row>
    <row r="19" spans="1:6" x14ac:dyDescent="0.3">
      <c r="A19" s="1"/>
      <c r="B19" s="12">
        <v>0.3</v>
      </c>
      <c r="C19" s="2">
        <f t="shared" si="4"/>
        <v>300</v>
      </c>
      <c r="D19" s="16">
        <f t="shared" si="5"/>
        <v>18.75</v>
      </c>
      <c r="E19" s="17">
        <v>17</v>
      </c>
      <c r="F19" s="4" t="s">
        <v>15</v>
      </c>
    </row>
    <row r="20" spans="1:6" x14ac:dyDescent="0.3">
      <c r="A20" s="1"/>
      <c r="B20" s="12">
        <v>2.5</v>
      </c>
      <c r="C20" s="2">
        <f t="shared" si="4"/>
        <v>2500</v>
      </c>
      <c r="D20" s="16">
        <f t="shared" si="5"/>
        <v>156.25</v>
      </c>
      <c r="E20" s="17">
        <f>E15-(E16+E17)</f>
        <v>150</v>
      </c>
      <c r="F20" s="4" t="s">
        <v>25</v>
      </c>
    </row>
    <row r="21" spans="1:6" x14ac:dyDescent="0.3">
      <c r="A21" s="1"/>
      <c r="B21" s="22"/>
      <c r="C21" s="14">
        <f t="shared" si="4"/>
        <v>0</v>
      </c>
      <c r="D21" s="23">
        <f t="shared" si="5"/>
        <v>0</v>
      </c>
      <c r="E21" s="18"/>
      <c r="F21" s="5"/>
    </row>
  </sheetData>
  <mergeCells count="6">
    <mergeCell ref="B11:C11"/>
    <mergeCell ref="D11:E11"/>
    <mergeCell ref="J1:K1"/>
    <mergeCell ref="B1:C1"/>
    <mergeCell ref="D1:E1"/>
    <mergeCell ref="H1:I1"/>
  </mergeCells>
  <pageMargins left="0.7" right="0.7" top="0.75" bottom="0.75" header="0.3" footer="0.3"/>
  <pageSetup orientation="portrait" r:id="rId1"/>
  <ignoredErrors>
    <ignoredError sqref="J6:J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bollaert</dc:creator>
  <cp:lastModifiedBy>Nathan Bollaert</cp:lastModifiedBy>
  <dcterms:created xsi:type="dcterms:W3CDTF">2023-02-16T18:37:04Z</dcterms:created>
  <dcterms:modified xsi:type="dcterms:W3CDTF">2023-05-18T08:21:59Z</dcterms:modified>
</cp:coreProperties>
</file>