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"/>
    </mc:Choice>
  </mc:AlternateContent>
  <xr:revisionPtr revIDLastSave="0" documentId="13_ncr:1_{811E182C-F893-46EA-9163-5445D82400FA}" xr6:coauthVersionLast="41" xr6:coauthVersionMax="41" xr10:uidLastSave="{00000000-0000-0000-0000-000000000000}"/>
  <bookViews>
    <workbookView xWindow="-120" yWindow="-120" windowWidth="20730" windowHeight="11160" xr2:uid="{CAC4EB02-7815-4B30-97E5-903CBD1F44A9}"/>
  </bookViews>
  <sheets>
    <sheet name="Sheet1" sheetId="1" r:id="rId1"/>
  </sheets>
  <externalReferences>
    <externalReference r:id="rId2"/>
  </externalReferences>
  <definedNames>
    <definedName name="CalendarYear">[1]January!$K$5</definedName>
    <definedName name="DaysAndWeeks">{0,1,2,3,4,5,6} + {0;1;2;3;4;5}*7</definedName>
    <definedName name="WeekStart">[1]January!$L$5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A1" i="1" l="1"/>
  <c r="I1" i="1"/>
  <c r="Q1" i="1"/>
  <c r="Q13" i="1" a="1"/>
  <c r="R13" i="1" s="1"/>
  <c r="Q11" i="1" a="1"/>
  <c r="W11" i="1" s="1"/>
  <c r="Q9" i="1" a="1"/>
  <c r="V9" i="1" s="1"/>
  <c r="Q7" i="1" a="1"/>
  <c r="V7" i="1" s="1"/>
  <c r="Q5" i="1" a="1"/>
  <c r="W5" i="1" s="1"/>
  <c r="Q3" i="1" a="1"/>
  <c r="V3" i="1" s="1"/>
  <c r="V2" i="1" s="1"/>
  <c r="I13" i="1" a="1"/>
  <c r="I13" i="1" s="1"/>
  <c r="I11" i="1" a="1"/>
  <c r="O11" i="1" s="1"/>
  <c r="I9" i="1" a="1"/>
  <c r="O9" i="1" s="1"/>
  <c r="I7" i="1" a="1"/>
  <c r="O7" i="1" s="1"/>
  <c r="I5" i="1" a="1"/>
  <c r="O5" i="1" s="1"/>
  <c r="I3" i="1" a="1"/>
  <c r="O3" i="1" s="1"/>
  <c r="O2" i="1" s="1"/>
  <c r="R5" i="1" l="1"/>
  <c r="T5" i="1"/>
  <c r="V5" i="1"/>
  <c r="R9" i="1"/>
  <c r="T9" i="1"/>
  <c r="R11" i="1"/>
  <c r="T11" i="1"/>
  <c r="V11" i="1"/>
  <c r="Q3" i="1"/>
  <c r="S3" i="1"/>
  <c r="S2" i="1" s="1"/>
  <c r="U3" i="1"/>
  <c r="U2" i="1" s="1"/>
  <c r="W3" i="1"/>
  <c r="W2" i="1" s="1"/>
  <c r="Q5" i="1"/>
  <c r="S5" i="1"/>
  <c r="U5" i="1"/>
  <c r="Q7" i="1"/>
  <c r="S7" i="1"/>
  <c r="U7" i="1"/>
  <c r="W7" i="1"/>
  <c r="Q9" i="1"/>
  <c r="S9" i="1"/>
  <c r="U9" i="1"/>
  <c r="W9" i="1"/>
  <c r="Q11" i="1"/>
  <c r="S11" i="1"/>
  <c r="U11" i="1"/>
  <c r="Q13" i="1"/>
  <c r="R3" i="1"/>
  <c r="R2" i="1" s="1"/>
  <c r="T3" i="1"/>
  <c r="T2" i="1" s="1"/>
  <c r="R7" i="1"/>
  <c r="T7" i="1"/>
  <c r="J3" i="1"/>
  <c r="J2" i="1" s="1"/>
  <c r="L3" i="1"/>
  <c r="L2" i="1" s="1"/>
  <c r="N3" i="1"/>
  <c r="N2" i="1" s="1"/>
  <c r="J5" i="1"/>
  <c r="L5" i="1"/>
  <c r="N5" i="1"/>
  <c r="J7" i="1"/>
  <c r="L7" i="1"/>
  <c r="N7" i="1"/>
  <c r="J9" i="1"/>
  <c r="L9" i="1"/>
  <c r="N9" i="1"/>
  <c r="J11" i="1"/>
  <c r="L11" i="1"/>
  <c r="N11" i="1"/>
  <c r="J13" i="1"/>
  <c r="I3" i="1"/>
  <c r="K3" i="1"/>
  <c r="K2" i="1" s="1"/>
  <c r="M3" i="1"/>
  <c r="M2" i="1" s="1"/>
  <c r="I5" i="1"/>
  <c r="K5" i="1"/>
  <c r="M5" i="1"/>
  <c r="I7" i="1"/>
  <c r="K7" i="1"/>
  <c r="M7" i="1"/>
  <c r="I9" i="1"/>
  <c r="K9" i="1"/>
  <c r="M9" i="1"/>
  <c r="I11" i="1"/>
  <c r="K11" i="1"/>
  <c r="M11" i="1"/>
</calcChain>
</file>

<file path=xl/sharedStrings.xml><?xml version="1.0" encoding="utf-8"?>
<sst xmlns="http://schemas.openxmlformats.org/spreadsheetml/2006/main" count="32" uniqueCount="26">
  <si>
    <t>DOMINGO</t>
  </si>
  <si>
    <t>LUNES</t>
  </si>
  <si>
    <t>MARTE</t>
  </si>
  <si>
    <t>MIERCOLES</t>
  </si>
  <si>
    <t xml:space="preserve">JUEVES </t>
  </si>
  <si>
    <t>VIERNES</t>
  </si>
  <si>
    <t>SABADO</t>
  </si>
  <si>
    <t xml:space="preserve"> </t>
  </si>
  <si>
    <t xml:space="preserve">Chat en la plataforma Discord </t>
  </si>
  <si>
    <t>Chat para checar roles dentro del proyecto</t>
  </si>
  <si>
    <t>Reunion para tratar temas del proyecto</t>
  </si>
  <si>
    <t>Revision de la documentacion y aclaracion de dudas</t>
  </si>
  <si>
    <t>Video reunion para trtatar dudas sobre el proyecto</t>
  </si>
  <si>
    <t>Aclaracion de dudas sobre la implementacion del compilador</t>
  </si>
  <si>
    <t>Aclaracion de rquisitos usando Discord</t>
  </si>
  <si>
    <t>Reunion para checar el lenguaje de programacion Elixir</t>
  </si>
  <si>
    <t>Presentacion del la primera version del compilador</t>
  </si>
  <si>
    <t>reunion para verificar avances de la implementacion del compilador</t>
  </si>
  <si>
    <t>Aclaracion de dudas sobre la programacion en elixir</t>
  </si>
  <si>
    <t>Aclaracion de dudas sobre la programacion de arbol AST en Elixir</t>
  </si>
  <si>
    <t>Aclaracion de dudas sobre la entrega de la primer version del compilador</t>
  </si>
  <si>
    <t>Video reunion para tratar la implementacion del compilador</t>
  </si>
  <si>
    <t>Preguntas sobre dudas del proyecto haciendo uso de la plataforma discord</t>
  </si>
  <si>
    <t xml:space="preserve">Chat en dicor para planificar el avance de la implementacion </t>
  </si>
  <si>
    <t>Preguntas acerca de lo solicitado y requerido para la primer entrega del proyecto</t>
  </si>
  <si>
    <t>Chat para acordar las reuniones y verificacion de 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</si>
</sst>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1"/>
      <scheme val="minor"/>
    </font>
    <font>
      <sz val="11"/>
      <name val="Calibri"/>
      <family val="2"/>
      <scheme val="minor"/>
    </font>
    <font>
      <sz val="12"/>
      <color theme="1" tint="0.14999847407452621"/>
      <name val="Calibri"/>
      <family val="1"/>
      <scheme val="minor"/>
    </font>
    <font>
      <sz val="11"/>
      <color theme="1" tint="0.14999847407452621"/>
      <name val="Calibri"/>
      <family val="1"/>
      <scheme val="minor"/>
    </font>
    <font>
      <sz val="35"/>
      <color theme="1" tint="0.14999847407452621"/>
      <name val="Calibri"/>
      <family val="1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14999847407452621"/>
      <name val="Calibri"/>
      <family val="1"/>
      <scheme val="minor"/>
    </font>
    <font>
      <b/>
      <sz val="24"/>
      <color theme="8" tint="-0.499984740745262"/>
      <name val="Calibri Light"/>
      <family val="1"/>
      <scheme val="major"/>
    </font>
    <font>
      <b/>
      <sz val="28"/>
      <color theme="9" tint="-0.499984740745262"/>
      <name val="Calibri Light"/>
      <family val="1"/>
      <scheme val="major"/>
    </font>
    <font>
      <b/>
      <sz val="26"/>
      <color theme="9" tint="-0.499984740745262"/>
      <name val="Calibri Light"/>
      <family val="1"/>
      <scheme val="major"/>
    </font>
    <font>
      <b/>
      <sz val="10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 style="thin">
        <color theme="9" tint="0.59996337778862885"/>
      </left>
      <right/>
      <top/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5" fillId="3" borderId="0" applyNumberFormat="0" applyFont="0" applyBorder="0" applyAlignment="0">
      <alignment horizontal="left" vertical="center" indent="1"/>
    </xf>
    <xf numFmtId="164" fontId="9" fillId="0" borderId="0">
      <alignment horizontal="left" indent="1"/>
    </xf>
  </cellStyleXfs>
  <cellXfs count="29">
    <xf numFmtId="0" fontId="0" fillId="0" borderId="0" xfId="0"/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7" fillId="0" borderId="0" xfId="2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4" fillId="4" borderId="2" xfId="2" applyFont="1" applyFill="1" applyBorder="1" applyAlignment="1">
      <alignment horizontal="center" vertical="center"/>
    </xf>
    <xf numFmtId="0" fontId="4" fillId="4" borderId="3" xfId="2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164" fontId="6" fillId="0" borderId="5" xfId="5" applyFont="1" applyBorder="1" applyAlignment="1">
      <alignment horizontal="right" indent="1"/>
    </xf>
    <xf numFmtId="0" fontId="10" fillId="0" borderId="6" xfId="0" applyFont="1" applyBorder="1" applyAlignment="1">
      <alignment horizontal="left" vertical="top" wrapText="1" indent="1"/>
    </xf>
    <xf numFmtId="164" fontId="6" fillId="0" borderId="5" xfId="4" applyNumberFormat="1" applyFont="1" applyFill="1" applyBorder="1" applyAlignment="1">
      <alignment horizontal="right" vertical="center" wrapText="1" indent="1"/>
    </xf>
    <xf numFmtId="0" fontId="10" fillId="0" borderId="6" xfId="4" applyFont="1" applyFill="1" applyBorder="1" applyAlignment="1">
      <alignment horizontal="left" vertical="top" wrapText="1" indent="1"/>
    </xf>
    <xf numFmtId="164" fontId="6" fillId="0" borderId="5" xfId="5" applyFont="1" applyBorder="1" applyAlignment="1">
      <alignment horizontal="right" vertical="center" indent="1"/>
    </xf>
    <xf numFmtId="0" fontId="4" fillId="5" borderId="2" xfId="2" applyFont="1" applyFill="1" applyBorder="1" applyAlignment="1">
      <alignment horizontal="center" vertical="center"/>
    </xf>
    <xf numFmtId="0" fontId="4" fillId="5" borderId="3" xfId="2" applyFont="1" applyFill="1" applyBorder="1" applyAlignment="1">
      <alignment horizontal="center" vertical="center"/>
    </xf>
    <xf numFmtId="0" fontId="4" fillId="5" borderId="4" xfId="2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0" fillId="0" borderId="11" xfId="4" applyFont="1" applyFill="1" applyBorder="1" applyAlignment="1">
      <alignment horizontal="left" vertical="top" wrapText="1" indent="1"/>
    </xf>
    <xf numFmtId="0" fontId="10" fillId="0" borderId="10" xfId="4" applyFont="1" applyFill="1" applyBorder="1" applyAlignment="1">
      <alignment horizontal="left" vertical="top" wrapText="1" indent="1"/>
    </xf>
    <xf numFmtId="164" fontId="6" fillId="0" borderId="12" xfId="5" applyFont="1" applyBorder="1" applyAlignment="1">
      <alignment horizontal="right" vertical="center" indent="1"/>
    </xf>
    <xf numFmtId="0" fontId="14" fillId="0" borderId="13" xfId="4" applyFont="1" applyFill="1" applyBorder="1" applyAlignment="1">
      <alignment horizontal="left" vertical="top" wrapText="1" indent="1"/>
    </xf>
    <xf numFmtId="0" fontId="10" fillId="0" borderId="9" xfId="3" applyFont="1" applyBorder="1" applyAlignment="1">
      <alignment horizontal="left" vertical="top" wrapText="1" indent="1"/>
    </xf>
    <xf numFmtId="0" fontId="10" fillId="0" borderId="10" xfId="3" applyFont="1" applyBorder="1" applyAlignment="1">
      <alignment horizontal="left" vertical="top" wrapText="1" indent="1"/>
    </xf>
    <xf numFmtId="0" fontId="11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7" fillId="0" borderId="7" xfId="3" applyFont="1" applyBorder="1" applyAlignment="1">
      <alignment horizontal="left" vertical="center" wrapText="1" indent="1"/>
    </xf>
    <xf numFmtId="0" fontId="7" fillId="0" borderId="8" xfId="3" applyFont="1" applyBorder="1" applyAlignment="1">
      <alignment horizontal="left" vertical="center" wrapText="1" indent="1"/>
    </xf>
    <xf numFmtId="0" fontId="12" fillId="0" borderId="0" xfId="1" applyFont="1" applyAlignment="1">
      <alignment vertical="center"/>
    </xf>
  </cellXfs>
  <cellStyles count="6">
    <cellStyle name="Banded" xfId="4" xr:uid="{18535C7C-87BB-49D0-A9DE-EF4E67A465AC}"/>
    <cellStyle name="Day" xfId="5" xr:uid="{99A6904C-9766-4EDB-AECF-4E36DB9418EB}"/>
    <cellStyle name="Encabezado 1" xfId="2" builtinId="16"/>
    <cellStyle name="Encabezado 4" xfId="3" builtinId="19"/>
    <cellStyle name="Normal" xfId="0" builtinId="0"/>
    <cellStyle name="Título" xfId="1" builtinId="15"/>
  </cellStyles>
  <dxfs count="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asonal%20photo%20calendar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</sheetNames>
    <sheetDataSet>
      <sheetData sheetId="0" refreshError="1">
        <row r="5">
          <cell r="K5">
            <v>2019</v>
          </cell>
          <cell r="L5" t="str">
            <v>Sunday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1755-CD6B-419B-872F-41F69B8ECE45}">
  <dimension ref="A1:W14"/>
  <sheetViews>
    <sheetView tabSelected="1" topLeftCell="E1" workbookViewId="0">
      <selection activeCell="Q2" sqref="Q2"/>
    </sheetView>
  </sheetViews>
  <sheetFormatPr baseColWidth="10" defaultColWidth="9.140625" defaultRowHeight="15" x14ac:dyDescent="0.25"/>
  <cols>
    <col min="1" max="1" width="11.85546875" customWidth="1"/>
    <col min="5" max="5" width="9.28515625" customWidth="1"/>
    <col min="12" max="13" width="11.42578125" customWidth="1"/>
    <col min="15" max="15" width="10.5703125" customWidth="1"/>
  </cols>
  <sheetData>
    <row r="1" spans="1:23" ht="45.75" x14ac:dyDescent="0.25">
      <c r="A1" s="24" t="str">
        <f>"Febrero "&amp;CalendarYear</f>
        <v>Febrero 2019</v>
      </c>
      <c r="B1" s="24"/>
      <c r="C1" s="24"/>
      <c r="I1" s="25" t="str">
        <f>"Marzo 2019"</f>
        <v>Marzo 2019</v>
      </c>
      <c r="J1" s="25"/>
      <c r="K1" s="25"/>
      <c r="L1" s="4"/>
      <c r="M1" s="4"/>
      <c r="N1" s="4"/>
      <c r="O1" s="5"/>
      <c r="P1" t="s">
        <v>7</v>
      </c>
      <c r="Q1" s="28" t="str">
        <f>"Abril "&amp;CalendarYear</f>
        <v>Abril 2019</v>
      </c>
      <c r="R1" s="28"/>
      <c r="S1" s="28"/>
      <c r="T1" s="4"/>
      <c r="U1" s="4"/>
      <c r="V1" s="4"/>
      <c r="W1" s="5"/>
    </row>
    <row r="2" spans="1:23" ht="15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6" t="s">
        <v>0</v>
      </c>
      <c r="J2" s="7" t="str">
        <f t="shared" ref="J2:O2" si="0">TEXT(J3,"dddd")</f>
        <v>lunes</v>
      </c>
      <c r="K2" s="7" t="str">
        <f t="shared" si="0"/>
        <v>martes</v>
      </c>
      <c r="L2" s="7" t="str">
        <f t="shared" si="0"/>
        <v>miércoles</v>
      </c>
      <c r="M2" s="7" t="str">
        <f t="shared" si="0"/>
        <v>jueves</v>
      </c>
      <c r="N2" s="7" t="str">
        <f t="shared" si="0"/>
        <v>viernes</v>
      </c>
      <c r="O2" s="8" t="str">
        <f t="shared" si="0"/>
        <v>sábado</v>
      </c>
      <c r="Q2" s="14" t="str">
        <f>WeekStart</f>
        <v>Sunday</v>
      </c>
      <c r="R2" s="15" t="str">
        <f t="shared" ref="R2:W2" si="1">TEXT(R3,"dddd")</f>
        <v>lunes</v>
      </c>
      <c r="S2" s="15" t="str">
        <f t="shared" si="1"/>
        <v>martes</v>
      </c>
      <c r="T2" s="15" t="str">
        <f t="shared" si="1"/>
        <v>miércoles</v>
      </c>
      <c r="U2" s="15" t="str">
        <f t="shared" si="1"/>
        <v>jueves</v>
      </c>
      <c r="V2" s="15" t="str">
        <f t="shared" si="1"/>
        <v>viernes</v>
      </c>
      <c r="W2" s="16" t="str">
        <f t="shared" si="1"/>
        <v>sábado</v>
      </c>
    </row>
    <row r="3" spans="1:23" ht="15.75" x14ac:dyDescent="0.25">
      <c r="D3">
        <v>20</v>
      </c>
      <c r="E3">
        <v>21</v>
      </c>
      <c r="F3">
        <v>22</v>
      </c>
      <c r="G3">
        <v>23</v>
      </c>
      <c r="I3" s="9">
        <f t="array" ref="I3:O3">DaysAndWeeks+DATE(CalendarYear,3,1)-WEEKDAY(DATE(CalendarYear,3,1),(WeekStart="Monday")+1)+1</f>
        <v>43520</v>
      </c>
      <c r="J3" s="9">
        <v>43521</v>
      </c>
      <c r="K3" s="9">
        <v>43522</v>
      </c>
      <c r="L3" s="9">
        <v>43523</v>
      </c>
      <c r="M3" s="9">
        <v>43524</v>
      </c>
      <c r="N3" s="9">
        <v>43525</v>
      </c>
      <c r="O3" s="9">
        <v>43526</v>
      </c>
      <c r="Q3" s="9">
        <f t="array" ref="Q3:W3">DaysAndWeeks+DATE(CalendarYear,4,1)-WEEKDAY(DATE(CalendarYear,4,1),(WeekStart="Monday")+1)+1</f>
        <v>43555</v>
      </c>
      <c r="R3" s="9">
        <v>43556</v>
      </c>
      <c r="S3" s="9">
        <v>43557</v>
      </c>
      <c r="T3" s="9">
        <v>43558</v>
      </c>
      <c r="U3" s="9">
        <v>43559</v>
      </c>
      <c r="V3" s="9">
        <v>43560</v>
      </c>
      <c r="W3" s="9">
        <v>43561</v>
      </c>
    </row>
    <row r="4" spans="1:23" ht="114.75" x14ac:dyDescent="0.25">
      <c r="E4" s="17" t="s">
        <v>10</v>
      </c>
      <c r="I4" s="10" t="s">
        <v>9</v>
      </c>
      <c r="J4" s="10"/>
      <c r="K4" s="10" t="s">
        <v>18</v>
      </c>
      <c r="L4" s="10"/>
      <c r="M4" s="10" t="s">
        <v>15</v>
      </c>
      <c r="N4" s="10"/>
      <c r="O4" s="10" t="s">
        <v>25</v>
      </c>
      <c r="Q4" s="10" t="s">
        <v>21</v>
      </c>
      <c r="R4" s="10"/>
      <c r="S4" s="10" t="s">
        <v>13</v>
      </c>
      <c r="T4" s="10"/>
      <c r="U4" s="10" t="s">
        <v>11</v>
      </c>
      <c r="V4" s="10"/>
      <c r="W4" s="10"/>
    </row>
    <row r="5" spans="1:23" ht="16.5" thickBot="1" x14ac:dyDescent="0.3">
      <c r="A5">
        <v>24</v>
      </c>
      <c r="B5">
        <v>25</v>
      </c>
      <c r="C5">
        <v>26</v>
      </c>
      <c r="D5">
        <v>27</v>
      </c>
      <c r="E5">
        <v>28</v>
      </c>
      <c r="I5" s="11">
        <f t="array" ref="I5:O5">DaysAndWeeks+DATE(CalendarYear,3,1)-WEEKDAY(DATE(CalendarYear,3,1),(WeekStart="Monday")+1)+8</f>
        <v>43527</v>
      </c>
      <c r="J5" s="11">
        <v>43528</v>
      </c>
      <c r="K5" s="11">
        <v>43529</v>
      </c>
      <c r="L5" s="11">
        <v>43530</v>
      </c>
      <c r="M5" s="11">
        <v>43531</v>
      </c>
      <c r="N5" s="11">
        <v>43532</v>
      </c>
      <c r="O5" s="11">
        <v>43533</v>
      </c>
      <c r="Q5" s="11">
        <f t="array" ref="Q5:W5">DaysAndWeeks+DATE(CalendarYear,4,1)-WEEKDAY(DATE(CalendarYear,4,1),(WeekStart="Monday")+1)+8</f>
        <v>43562</v>
      </c>
      <c r="R5" s="11">
        <v>43563</v>
      </c>
      <c r="S5" s="11">
        <v>43564</v>
      </c>
      <c r="T5" s="11">
        <v>43565</v>
      </c>
      <c r="U5" s="11">
        <v>43566</v>
      </c>
      <c r="V5" s="11">
        <v>43567</v>
      </c>
      <c r="W5" s="11">
        <v>43568</v>
      </c>
    </row>
    <row r="6" spans="1:23" ht="120.75" thickBot="1" x14ac:dyDescent="0.3">
      <c r="A6" s="17" t="s">
        <v>9</v>
      </c>
      <c r="E6" s="17" t="s">
        <v>15</v>
      </c>
      <c r="I6" s="12" t="s">
        <v>12</v>
      </c>
      <c r="J6" s="12"/>
      <c r="K6" s="12"/>
      <c r="L6" s="12" t="s">
        <v>8</v>
      </c>
      <c r="M6" s="12"/>
      <c r="N6" s="12" t="s">
        <v>23</v>
      </c>
      <c r="O6" s="12"/>
      <c r="Q6" s="12"/>
      <c r="R6" s="18"/>
      <c r="S6" s="21" t="s">
        <v>16</v>
      </c>
      <c r="T6" s="19"/>
      <c r="U6" s="12"/>
      <c r="V6" s="12"/>
      <c r="W6" s="12"/>
    </row>
    <row r="7" spans="1:23" ht="15.75" x14ac:dyDescent="0.25">
      <c r="I7" s="13">
        <f t="array" ref="I7:O7">DaysAndWeeks+DATE(CalendarYear,3,1)-WEEKDAY(DATE(CalendarYear,3,1),(WeekStart="Monday")+1)+15</f>
        <v>43534</v>
      </c>
      <c r="J7" s="13">
        <v>43535</v>
      </c>
      <c r="K7" s="13">
        <v>43536</v>
      </c>
      <c r="L7" s="13">
        <v>43537</v>
      </c>
      <c r="M7" s="13">
        <v>43538</v>
      </c>
      <c r="N7" s="13">
        <v>43539</v>
      </c>
      <c r="O7" s="13">
        <v>43540</v>
      </c>
      <c r="Q7" s="13">
        <f t="array" ref="Q7:W7">DaysAndWeeks+DATE(CalendarYear,4,1)-WEEKDAY(DATE(CalendarYear,4,1),(WeekStart="Monday")+1)+15</f>
        <v>43569</v>
      </c>
      <c r="R7" s="13">
        <v>43570</v>
      </c>
      <c r="S7" s="20">
        <v>43571</v>
      </c>
      <c r="T7" s="13">
        <v>43572</v>
      </c>
      <c r="U7" s="13">
        <v>43573</v>
      </c>
      <c r="V7" s="13">
        <v>43574</v>
      </c>
      <c r="W7" s="13">
        <v>43575</v>
      </c>
    </row>
    <row r="8" spans="1:23" ht="140.25" x14ac:dyDescent="0.25">
      <c r="I8" s="10" t="s">
        <v>22</v>
      </c>
      <c r="J8" s="10"/>
      <c r="K8" s="10"/>
      <c r="L8" s="10"/>
      <c r="M8" s="10" t="s">
        <v>13</v>
      </c>
      <c r="N8" s="10"/>
      <c r="O8" s="10"/>
      <c r="Q8" s="10"/>
      <c r="R8" s="10"/>
      <c r="S8" s="10"/>
      <c r="T8" s="10"/>
      <c r="U8" s="10"/>
      <c r="V8" s="10"/>
      <c r="W8" s="10"/>
    </row>
    <row r="9" spans="1:23" ht="15.75" x14ac:dyDescent="0.25">
      <c r="I9" s="11">
        <f t="array" ref="I9:O9">DaysAndWeeks+DATE(CalendarYear,3,1)-WEEKDAY(DATE(CalendarYear,3,1),(WeekStart="Monday")+1)+22</f>
        <v>43541</v>
      </c>
      <c r="J9" s="11">
        <v>43542</v>
      </c>
      <c r="K9" s="11">
        <v>43543</v>
      </c>
      <c r="L9" s="11">
        <v>43544</v>
      </c>
      <c r="M9" s="11">
        <v>43545</v>
      </c>
      <c r="N9" s="11">
        <v>43546</v>
      </c>
      <c r="O9" s="11">
        <v>43547</v>
      </c>
      <c r="Q9" s="11">
        <f t="array" ref="Q9:W9">DaysAndWeeks+DATE(CalendarYear,4,1)-WEEKDAY(DATE(CalendarYear,4,1),(WeekStart="Monday")+1)+22</f>
        <v>43576</v>
      </c>
      <c r="R9" s="11">
        <v>43577</v>
      </c>
      <c r="S9" s="11">
        <v>43578</v>
      </c>
      <c r="T9" s="11">
        <v>43579</v>
      </c>
      <c r="U9" s="11">
        <v>43580</v>
      </c>
      <c r="V9" s="11">
        <v>43581</v>
      </c>
      <c r="W9" s="11">
        <v>43582</v>
      </c>
    </row>
    <row r="10" spans="1:23" ht="127.5" x14ac:dyDescent="0.25">
      <c r="I10" s="12" t="s">
        <v>12</v>
      </c>
      <c r="J10" s="12"/>
      <c r="K10" s="12" t="s">
        <v>17</v>
      </c>
      <c r="L10" s="12"/>
      <c r="M10" s="12" t="s">
        <v>24</v>
      </c>
      <c r="N10" s="12"/>
      <c r="O10" s="12" t="s">
        <v>14</v>
      </c>
      <c r="Q10" s="12"/>
      <c r="R10" s="12"/>
      <c r="S10" s="12"/>
      <c r="T10" s="12"/>
      <c r="U10" s="12"/>
      <c r="V10" s="12"/>
      <c r="W10" s="12"/>
    </row>
    <row r="11" spans="1:23" ht="15.75" x14ac:dyDescent="0.25">
      <c r="I11" s="13">
        <f t="array" ref="I11:O11">DaysAndWeeks+DATE(CalendarYear,3,1)-WEEKDAY(DATE(CalendarYear,3,1),(WeekStart="Monday")+1)+29</f>
        <v>43548</v>
      </c>
      <c r="J11" s="13">
        <v>43549</v>
      </c>
      <c r="K11" s="13">
        <v>43550</v>
      </c>
      <c r="L11" s="13">
        <v>43551</v>
      </c>
      <c r="M11" s="13">
        <v>43552</v>
      </c>
      <c r="N11" s="13">
        <v>43553</v>
      </c>
      <c r="O11" s="13">
        <v>43554</v>
      </c>
      <c r="Q11" s="13">
        <f t="array" ref="Q11:W11">DaysAndWeeks+DATE(CalendarYear,4,1)-WEEKDAY(DATE(CalendarYear,4,1),(WeekStart="Monday")+1)+29</f>
        <v>43583</v>
      </c>
      <c r="R11" s="13">
        <v>43584</v>
      </c>
      <c r="S11" s="13">
        <v>43585</v>
      </c>
      <c r="T11" s="13">
        <v>43586</v>
      </c>
      <c r="U11" s="13">
        <v>43587</v>
      </c>
      <c r="V11" s="13">
        <v>43588</v>
      </c>
      <c r="W11" s="13">
        <v>43589</v>
      </c>
    </row>
    <row r="12" spans="1:23" ht="114.75" x14ac:dyDescent="0.25">
      <c r="I12" s="10"/>
      <c r="J12" s="10"/>
      <c r="K12" s="10" t="s">
        <v>19</v>
      </c>
      <c r="L12" s="10"/>
      <c r="M12" s="10" t="s">
        <v>20</v>
      </c>
      <c r="N12" s="10"/>
      <c r="O12" s="10"/>
      <c r="Q12" s="10"/>
      <c r="R12" s="10"/>
      <c r="S12" s="10"/>
      <c r="T12" s="10"/>
      <c r="U12" s="10"/>
      <c r="V12" s="10"/>
      <c r="W12" s="10"/>
    </row>
    <row r="13" spans="1:23" ht="15.75" x14ac:dyDescent="0.25">
      <c r="I13" s="11">
        <f t="array" ref="I13:J13">DaysAndWeeks+DATE(CalendarYear,3,1)-WEEKDAY(DATE(CalendarYear,3,1),(WeekStart="Monday")+1)+36</f>
        <v>43555</v>
      </c>
      <c r="J13" s="11">
        <v>43556</v>
      </c>
      <c r="K13" s="26"/>
      <c r="L13" s="26"/>
      <c r="M13" s="26"/>
      <c r="N13" s="26"/>
      <c r="O13" s="27"/>
      <c r="Q13" s="11">
        <f t="array" ref="Q13:R13">DaysAndWeeks+DATE(CalendarYear,4,1)-WEEKDAY(DATE(CalendarYear,4,1),(WeekStart="Monday")+1)+36</f>
        <v>43590</v>
      </c>
      <c r="R13" s="11">
        <v>43591</v>
      </c>
      <c r="S13" s="26"/>
      <c r="T13" s="26"/>
      <c r="U13" s="26"/>
      <c r="V13" s="26"/>
      <c r="W13" s="27"/>
    </row>
    <row r="14" spans="1:23" ht="135" x14ac:dyDescent="0.25">
      <c r="I14" s="17" t="s">
        <v>21</v>
      </c>
      <c r="Q14" s="12"/>
      <c r="R14" s="12"/>
      <c r="S14" s="22"/>
      <c r="T14" s="22"/>
      <c r="U14" s="22"/>
      <c r="V14" s="22"/>
      <c r="W14" s="23"/>
    </row>
  </sheetData>
  <mergeCells count="6">
    <mergeCell ref="S14:W14"/>
    <mergeCell ref="A1:C1"/>
    <mergeCell ref="I1:K1"/>
    <mergeCell ref="K13:O13"/>
    <mergeCell ref="Q1:S1"/>
    <mergeCell ref="S13:W13"/>
  </mergeCells>
  <conditionalFormatting sqref="I11:O11 I13:J13">
    <cfRule type="expression" dxfId="3" priority="4">
      <formula>AND(DAY(I11)&gt;=1,DAY(I11)&lt;=15)</formula>
    </cfRule>
  </conditionalFormatting>
  <conditionalFormatting sqref="I3:N3">
    <cfRule type="expression" dxfId="2" priority="3">
      <formula>DAY(I3)&gt;8</formula>
    </cfRule>
  </conditionalFormatting>
  <conditionalFormatting sqref="Q11:W11 Q13:R13">
    <cfRule type="expression" dxfId="1" priority="2">
      <formula>AND(DAY(Q11)&gt;=1,DAY(Q11)&lt;=15)</formula>
    </cfRule>
  </conditionalFormatting>
  <conditionalFormatting sqref="Q3:V3">
    <cfRule type="expression" dxfId="0" priority="1">
      <formula>DAY(Q3)&gt;8</formula>
    </cfRule>
  </conditionalFormatting>
  <dataValidations count="7">
    <dataValidation allowBlank="1" showInputMessage="1" showErrorMessage="1" prompt="The year in this cell is automatically updated based on year entered in January worksheet. Calendar below has dates for previous and next month with lighter font shade" sqref="Q1:S1 I1:K1 A1:C1" xr:uid="{3CF21660-CDCF-4441-ADDC-192DC53ACF7D}"/>
    <dataValidation allowBlank="1" showInputMessage="1" showErrorMessage="1" prompt="This row contains weekday names for this calendar. This cell contains the starting day of the week. To change week start day, select a new weekday in January worksheet cell L5." sqref="A2 I2 Q2" xr:uid="{FF6526F2-11AF-45F4-A9EE-42EA1EC22CFF}"/>
    <dataValidation allowBlank="1" showInputMessage="1" showErrorMessage="1" prompt="Automatically determined weekday" sqref="B2:G2 J2:O2 R2:W2" xr:uid="{AD5BA2F5-E973-426B-8CD7-BB590A55CD98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I3 Q3" xr:uid="{AAF588CA-67C1-4BB8-A7F3-32DEA7AE8EC1}"/>
    <dataValidation allowBlank="1" showInputMessage="1" showErrorMessage="1" prompt="This row &amp; rows 7, 9, 11, 13, &amp; 15 are cells for entering daily notes related to the calendar day in the cell above." sqref="I4 Q4" xr:uid="{F11F8622-4B1B-4981-994D-BA064E1A37DE}"/>
    <dataValidation allowBlank="1" showInputMessage="1" prompt="Enter monthly Notes in cell below" sqref="K13:O13 S13:W13" xr:uid="{FF058267-A408-4609-B173-984C6F355112}"/>
    <dataValidation allowBlank="1" showInputMessage="1" prompt="Enter monthly Notes in this cell" sqref="S14:W14" xr:uid="{41AFCAF3-7777-42CE-9DAC-6B6908E333CE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Billy</cp:lastModifiedBy>
  <dcterms:created xsi:type="dcterms:W3CDTF">2019-04-04T00:01:21Z</dcterms:created>
  <dcterms:modified xsi:type="dcterms:W3CDTF">2019-04-04T22:31:35Z</dcterms:modified>
</cp:coreProperties>
</file>