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1338" documentId="13_ncr:1_{8DF09D22-6DBD-4CC0-851D-A24F55C106DB}" xr6:coauthVersionLast="43" xr6:coauthVersionMax="43" xr10:uidLastSave="{AE649045-B0DF-4010-A266-65D9EA3A03EA}"/>
  <bookViews>
    <workbookView xWindow="-120" yWindow="-120" windowWidth="29040" windowHeight="15840" tabRatio="817" xr2:uid="{00000000-000D-0000-FFFF-FFFF00000000}"/>
  </bookViews>
  <sheets>
    <sheet name="View" sheetId="2" r:id="rId1"/>
    <sheet name="Milan" sheetId="21" r:id="rId2"/>
    <sheet name="Week-by-week" sheetId="3" r:id="rId3"/>
    <sheet name="RG" sheetId="4" r:id="rId4"/>
    <sheet name="UO" sheetId="5" r:id="rId5"/>
    <sheet name="AO" sheetId="6" r:id="rId6"/>
    <sheet name="Paris" sheetId="7" r:id="rId7"/>
    <sheet name="Miami" sheetId="8" r:id="rId8"/>
    <sheet name="Cincinnati" sheetId="9" r:id="rId9"/>
    <sheet name="Canada" sheetId="10" r:id="rId10"/>
    <sheet name="Rome" sheetId="20" r:id="rId11"/>
    <sheet name="Memphis" sheetId="11" r:id="rId12"/>
    <sheet name="Barcelona" sheetId="12" r:id="rId13"/>
    <sheet name="Basel" sheetId="13" r:id="rId14"/>
    <sheet name="Birmigham" sheetId="14" r:id="rId15"/>
    <sheet name="Estoril" sheetId="15" r:id="rId16"/>
    <sheet name="Bastad" sheetId="16" r:id="rId17"/>
    <sheet name="Chicago" sheetId="17" r:id="rId18"/>
    <sheet name="Adelaide" sheetId="18" r:id="rId19"/>
  </sheets>
  <definedNames>
    <definedName name="_xlnm._FilterDatabase" localSheetId="0" hidden="1">View!$A$1:$M$1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1" l="1"/>
  <c r="G7" i="21"/>
  <c r="G4" i="21"/>
  <c r="G3" i="21"/>
  <c r="G2" i="21"/>
  <c r="D14" i="21" l="1"/>
  <c r="M5" i="21"/>
  <c r="D13" i="21"/>
  <c r="D12" i="21"/>
  <c r="D11" i="21"/>
  <c r="D10" i="21"/>
  <c r="D5" i="21"/>
  <c r="D4" i="21"/>
  <c r="D3" i="21"/>
  <c r="D2" i="21"/>
  <c r="J5" i="21"/>
  <c r="P4" i="21"/>
  <c r="S3" i="21"/>
  <c r="D7" i="21" l="1"/>
  <c r="D7" i="20"/>
  <c r="G6" i="20"/>
  <c r="M5" i="20"/>
  <c r="J5" i="20"/>
  <c r="P4" i="20"/>
  <c r="S3" i="20"/>
  <c r="G6" i="9"/>
  <c r="D6" i="9"/>
  <c r="J6" i="5"/>
  <c r="M5" i="5"/>
  <c r="D7" i="18" l="1"/>
  <c r="G6" i="18"/>
  <c r="M5" i="18"/>
  <c r="J5" i="18"/>
  <c r="P4" i="18"/>
  <c r="S3" i="18"/>
  <c r="D14" i="17"/>
  <c r="D7" i="17"/>
  <c r="G6" i="17"/>
  <c r="M5" i="17"/>
  <c r="J5" i="17"/>
  <c r="P4" i="17"/>
  <c r="S3" i="17"/>
  <c r="D7" i="16"/>
  <c r="G6" i="16"/>
  <c r="M5" i="16"/>
  <c r="J5" i="16"/>
  <c r="P4" i="16"/>
  <c r="S3" i="16"/>
  <c r="J5" i="15"/>
  <c r="D7" i="15"/>
  <c r="G6" i="15"/>
  <c r="M5" i="15"/>
  <c r="P4" i="15"/>
  <c r="S3" i="15"/>
  <c r="D7" i="14"/>
  <c r="G6" i="14"/>
  <c r="M5" i="14"/>
  <c r="J5" i="14"/>
  <c r="P4" i="14"/>
  <c r="S3" i="14"/>
  <c r="D7" i="13"/>
  <c r="G6" i="13"/>
  <c r="M5" i="13"/>
  <c r="J5" i="13"/>
  <c r="P4" i="13"/>
  <c r="S3" i="13"/>
  <c r="M5" i="12"/>
  <c r="D7" i="12"/>
  <c r="G6" i="12"/>
  <c r="J5" i="12"/>
  <c r="P4" i="12"/>
  <c r="S3" i="12"/>
  <c r="G6" i="11"/>
  <c r="D7" i="11"/>
  <c r="M5" i="11"/>
  <c r="J5" i="11"/>
  <c r="P4" i="11"/>
  <c r="S3" i="11"/>
  <c r="J5" i="10"/>
  <c r="J5" i="9"/>
  <c r="P4" i="10"/>
  <c r="S3" i="10"/>
  <c r="D7" i="10"/>
  <c r="G6" i="10"/>
  <c r="M5" i="10"/>
  <c r="P4" i="9"/>
  <c r="M5" i="9"/>
  <c r="S3" i="9"/>
  <c r="D8" i="8"/>
  <c r="G7" i="8"/>
  <c r="J6" i="8"/>
  <c r="M5" i="8"/>
  <c r="P4" i="8"/>
  <c r="S3" i="8"/>
  <c r="P4" i="7"/>
  <c r="M5" i="7"/>
  <c r="D6" i="7" l="1"/>
  <c r="G6" i="7"/>
  <c r="J5" i="7"/>
  <c r="S3" i="7"/>
  <c r="D8" i="6" l="1"/>
  <c r="G7" i="6"/>
  <c r="J6" i="6"/>
  <c r="M5" i="6"/>
  <c r="P4" i="6"/>
  <c r="S3" i="6"/>
  <c r="S3" i="5"/>
  <c r="G7" i="5"/>
  <c r="D8" i="5"/>
  <c r="P4" i="5"/>
  <c r="S3" i="4"/>
  <c r="P4" i="4"/>
  <c r="M5" i="4"/>
  <c r="J6" i="4"/>
  <c r="G7" i="4"/>
  <c r="D8" i="4"/>
  <c r="B83" i="3" l="1"/>
</calcChain>
</file>

<file path=xl/sharedStrings.xml><?xml version="1.0" encoding="utf-8"?>
<sst xmlns="http://schemas.openxmlformats.org/spreadsheetml/2006/main" count="374" uniqueCount="183">
  <si>
    <t>Tournament</t>
  </si>
  <si>
    <t xml:space="preserve">Draw </t>
  </si>
  <si>
    <t>Prize money</t>
  </si>
  <si>
    <t>W</t>
  </si>
  <si>
    <t>F</t>
  </si>
  <si>
    <t>SF</t>
  </si>
  <si>
    <t>QF</t>
  </si>
  <si>
    <t>R16</t>
  </si>
  <si>
    <t>R32</t>
  </si>
  <si>
    <t>R64</t>
  </si>
  <si>
    <t>R128</t>
  </si>
  <si>
    <t>Rankings Opponents</t>
  </si>
  <si>
    <t>Roland Garros</t>
  </si>
  <si>
    <t>24,79,46,243,1,12,4</t>
  </si>
  <si>
    <t>Wimbledon</t>
  </si>
  <si>
    <t>126,112,28,25,4,1,2</t>
  </si>
  <si>
    <t>US Open</t>
  </si>
  <si>
    <t>123,101,121,22,49,3,5</t>
  </si>
  <si>
    <t>142,68,45,173,13,114,3</t>
  </si>
  <si>
    <t>Paris</t>
  </si>
  <si>
    <t>31,15,34,23,7</t>
  </si>
  <si>
    <t>Miami</t>
  </si>
  <si>
    <t>99,56,5,30,33,46</t>
  </si>
  <si>
    <t>Cincinnati</t>
  </si>
  <si>
    <t>174,170,23,1,8</t>
  </si>
  <si>
    <t>Rome</t>
  </si>
  <si>
    <t>40,27,85,39,23,105</t>
  </si>
  <si>
    <t>Canada</t>
  </si>
  <si>
    <t>140,370,103,91,4,40</t>
  </si>
  <si>
    <t>Hamburg</t>
  </si>
  <si>
    <t>70,28,6,53,15,21</t>
  </si>
  <si>
    <t>Indian Wells</t>
  </si>
  <si>
    <t>77,458,4,8,23,5</t>
  </si>
  <si>
    <t xml:space="preserve">Indianapolis </t>
  </si>
  <si>
    <t>215,35,121,5,1</t>
  </si>
  <si>
    <t xml:space="preserve">Monte Carlo </t>
  </si>
  <si>
    <t>65,35,102,34,32,2</t>
  </si>
  <si>
    <t>New Haven</t>
  </si>
  <si>
    <t>65,95,21,32,41,18</t>
  </si>
  <si>
    <t>Philadelphia</t>
  </si>
  <si>
    <t>91,68,30,7,5</t>
  </si>
  <si>
    <t>Stockholm</t>
  </si>
  <si>
    <t>34,19,7,3,1</t>
  </si>
  <si>
    <t>Stuttgart Indoor</t>
  </si>
  <si>
    <t>161,44,33,98,13</t>
  </si>
  <si>
    <t>Stuttgart Outdoor</t>
  </si>
  <si>
    <t>40,65,42,49,35</t>
  </si>
  <si>
    <t>Sydney Indoor</t>
  </si>
  <si>
    <t>110,125,21,19,25</t>
  </si>
  <si>
    <t>Tokyo Indoor</t>
  </si>
  <si>
    <t>122,63,20,16,22</t>
  </si>
  <si>
    <t>Tokyo Outdoor</t>
  </si>
  <si>
    <t>119,577,19,12,3</t>
  </si>
  <si>
    <t>Memphis</t>
  </si>
  <si>
    <t>131,52,34,42,25</t>
  </si>
  <si>
    <t>Barcelona</t>
  </si>
  <si>
    <t>123,15,31,48,21</t>
  </si>
  <si>
    <t>Brussels</t>
  </si>
  <si>
    <t>35,124,23,2,25</t>
  </si>
  <si>
    <t>Milan</t>
  </si>
  <si>
    <t>122,64,75,18,79</t>
  </si>
  <si>
    <t>Washington</t>
  </si>
  <si>
    <t>114,130,205,44,69</t>
  </si>
  <si>
    <t>Basel</t>
  </si>
  <si>
    <t>67,47,87,24,25</t>
  </si>
  <si>
    <t>Birmingham</t>
  </si>
  <si>
    <t>79,93,80,33,141</t>
  </si>
  <si>
    <t>Lyon</t>
  </si>
  <si>
    <t>315,52,27,19,57</t>
  </si>
  <si>
    <t>Madrid</t>
  </si>
  <si>
    <t>380,129,80,20,47</t>
  </si>
  <si>
    <t>Queen's</t>
  </si>
  <si>
    <t>125,103,77,80,25</t>
  </si>
  <si>
    <t>Rotterdam</t>
  </si>
  <si>
    <t>61,67,26,62,3</t>
  </si>
  <si>
    <t>Estoril</t>
  </si>
  <si>
    <t>46,237,73,14,26</t>
  </si>
  <si>
    <t>Kitzbuhel</t>
  </si>
  <si>
    <t>150,63,25,53,10</t>
  </si>
  <si>
    <t>Bastad</t>
  </si>
  <si>
    <t>108,203,124,64,53</t>
  </si>
  <si>
    <t>Berlin</t>
  </si>
  <si>
    <t>52,124,21,28,85</t>
  </si>
  <si>
    <t>Bologna</t>
  </si>
  <si>
    <t>101,55,64,108,132</t>
  </si>
  <si>
    <t>Bordeaux</t>
  </si>
  <si>
    <t>113,79,82,68,83</t>
  </si>
  <si>
    <t>Brasilia</t>
  </si>
  <si>
    <t>451,87,42,120,39</t>
  </si>
  <si>
    <t>Brisbane</t>
  </si>
  <si>
    <t>166,51,116,114,50</t>
  </si>
  <si>
    <t>Charlotte</t>
  </si>
  <si>
    <t>127,147,10,88,58</t>
  </si>
  <si>
    <t>Florence</t>
  </si>
  <si>
    <t>118,104,44,176,24</t>
  </si>
  <si>
    <t>Geneva</t>
  </si>
  <si>
    <t>59,31,9,456,25</t>
  </si>
  <si>
    <t>Genova</t>
  </si>
  <si>
    <t>123,97,28,83,41</t>
  </si>
  <si>
    <t>Gstaad</t>
  </si>
  <si>
    <t>258,51,32,16,8</t>
  </si>
  <si>
    <t>Hilversum</t>
  </si>
  <si>
    <t>33,96,46,13,35</t>
  </si>
  <si>
    <t>Hong Kong</t>
  </si>
  <si>
    <t>178,113,84,72,60</t>
  </si>
  <si>
    <t>Long Island</t>
  </si>
  <si>
    <t>52,86,31,17,2</t>
  </si>
  <si>
    <t>Los Angeles</t>
  </si>
  <si>
    <t>94,67,54,80,19</t>
  </si>
  <si>
    <t>Manchester</t>
  </si>
  <si>
    <t>211,209,275,77,9</t>
  </si>
  <si>
    <t>Moscow</t>
  </si>
  <si>
    <t>295,238,62,133,19</t>
  </si>
  <si>
    <t>Munich</t>
  </si>
  <si>
    <t>15,28,108,3,24</t>
  </si>
  <si>
    <t>Nice</t>
  </si>
  <si>
    <t>4,58,70,22,41</t>
  </si>
  <si>
    <t>Orlando</t>
  </si>
  <si>
    <t>103,135,139,85,27</t>
  </si>
  <si>
    <t>Palermo</t>
  </si>
  <si>
    <t>250,55,165,43,12</t>
  </si>
  <si>
    <t>Prague</t>
  </si>
  <si>
    <t>61,51,72,59,10</t>
  </si>
  <si>
    <t>Rosmalen</t>
  </si>
  <si>
    <t>33,415,127,15,232</t>
  </si>
  <si>
    <t>San Francisco</t>
  </si>
  <si>
    <t>86,95,15,52,10</t>
  </si>
  <si>
    <t>San Marino</t>
  </si>
  <si>
    <t>201,401,142,51,180</t>
  </si>
  <si>
    <t>Singapore</t>
  </si>
  <si>
    <t>137,98,99,88,82</t>
  </si>
  <si>
    <t>Sydney Outdoor</t>
  </si>
  <si>
    <t>47,52,54,49,38</t>
  </si>
  <si>
    <t>Tampa</t>
  </si>
  <si>
    <t>149,179,91,136,86</t>
  </si>
  <si>
    <t>Toulouse</t>
  </si>
  <si>
    <t>203,53,35,38,56</t>
  </si>
  <si>
    <t>Umag</t>
  </si>
  <si>
    <t>129,114,54,83,66</t>
  </si>
  <si>
    <t>Vienna</t>
  </si>
  <si>
    <t>137,33,24,14,39</t>
  </si>
  <si>
    <t>Chicago</t>
  </si>
  <si>
    <t>75,91,86,85,51</t>
  </si>
  <si>
    <t>Sao Paulo</t>
  </si>
  <si>
    <t>65,82,73,86,74</t>
  </si>
  <si>
    <t>Adelaide</t>
  </si>
  <si>
    <t>74,31,62,56,42</t>
  </si>
  <si>
    <t>Athens</t>
  </si>
  <si>
    <t>83,298,54,32,36</t>
  </si>
  <si>
    <t>Auckland</t>
  </si>
  <si>
    <t>87,93,0,83,77</t>
  </si>
  <si>
    <t>Buzios</t>
  </si>
  <si>
    <t>65,182,43,29,98</t>
  </si>
  <si>
    <t>Copenhagen</t>
  </si>
  <si>
    <t>144,264,52,18,46</t>
  </si>
  <si>
    <t>Guaruja</t>
  </si>
  <si>
    <t>172,179,129,147,252</t>
  </si>
  <si>
    <t>Guaruja 2</t>
  </si>
  <si>
    <t>106,43,272,212,91</t>
  </si>
  <si>
    <t>Newport</t>
  </si>
  <si>
    <t>85,0,113,176,109</t>
  </si>
  <si>
    <t>Schenectady</t>
  </si>
  <si>
    <t>138,71,57,28,15</t>
  </si>
  <si>
    <t>Seoul</t>
  </si>
  <si>
    <t>75,182,66,101,113</t>
  </si>
  <si>
    <t>Tel Aviv</t>
  </si>
  <si>
    <t>95,140,18,102,114</t>
  </si>
  <si>
    <t>Wellington</t>
  </si>
  <si>
    <t>103,83,79,80,100</t>
  </si>
  <si>
    <t>Points</t>
  </si>
  <si>
    <t xml:space="preserve">Australian Open </t>
  </si>
  <si>
    <t>Guarujá 1</t>
  </si>
  <si>
    <t>Monte Carlo</t>
  </si>
  <si>
    <t xml:space="preserve">Roland Garros </t>
  </si>
  <si>
    <t>Genoa</t>
  </si>
  <si>
    <t>Indianapolis</t>
  </si>
  <si>
    <t>Brasília</t>
  </si>
  <si>
    <t>Guarujá</t>
  </si>
  <si>
    <t>Búzios</t>
  </si>
  <si>
    <t>Masters</t>
  </si>
  <si>
    <t>Total Points</t>
  </si>
  <si>
    <t>W ATP Points</t>
  </si>
  <si>
    <t>Australian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</si>
</sst>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1" fillId="0" borderId="5" xfId="0" applyFont="1" applyBorder="1"/>
    <xf numFmtId="0" fontId="1" fillId="0" borderId="3" xfId="0" applyFont="1" applyBorder="1"/>
    <xf numFmtId="0" fontId="2" fillId="0" borderId="6" xfId="0" applyFont="1" applyBorder="1"/>
    <xf numFmtId="0" fontId="0" fillId="0" borderId="7" xfId="0" applyBorder="1"/>
    <xf numFmtId="0" fontId="0" fillId="0" borderId="6" xfId="0" applyBorder="1"/>
    <xf numFmtId="0" fontId="1" fillId="0" borderId="7" xfId="0" applyFont="1" applyBorder="1"/>
    <xf numFmtId="0" fontId="2" fillId="0" borderId="8" xfId="0" applyFont="1" applyBorder="1"/>
    <xf numFmtId="0" fontId="0" fillId="0" borderId="2" xfId="0" applyBorder="1"/>
    <xf numFmtId="0" fontId="0" fillId="0" borderId="5" xfId="0" applyBorder="1"/>
    <xf numFmtId="0" fontId="2" fillId="0" borderId="9" xfId="0" applyFont="1" applyBorder="1"/>
    <xf numFmtId="0" fontId="2" fillId="0" borderId="10" xfId="0" applyFont="1" applyBorder="1"/>
    <xf numFmtId="0" fontId="1" fillId="0" borderId="11" xfId="0" applyFont="1" applyBorder="1"/>
    <xf numFmtId="0" fontId="0" fillId="0" borderId="4" xfId="0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1" fillId="0" borderId="0" xfId="0" applyFont="1"/>
    <xf numFmtId="0" fontId="0" fillId="0" borderId="15" xfId="0" applyBorder="1"/>
    <xf numFmtId="0" fontId="1" fillId="0" borderId="15" xfId="0" applyFont="1" applyBorder="1"/>
    <xf numFmtId="0" fontId="2" fillId="0" borderId="16" xfId="0" applyFont="1" applyBorder="1"/>
    <xf numFmtId="0" fontId="1" fillId="3" borderId="0" xfId="0" applyFont="1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F3AD-8241-414C-9288-012031382F9B}">
  <dimension ref="A1:M80"/>
  <sheetViews>
    <sheetView tabSelected="1" workbookViewId="0">
      <selection activeCell="F18" sqref="F18"/>
    </sheetView>
  </sheetViews>
  <sheetFormatPr defaultRowHeight="15" x14ac:dyDescent="0.25"/>
  <cols>
    <col min="1" max="1" width="16.7109375" style="3" bestFit="1" customWidth="1"/>
    <col min="2" max="2" width="10.5703125" style="3" bestFit="1" customWidth="1"/>
    <col min="3" max="3" width="16.5703125" style="3" bestFit="1" customWidth="1"/>
    <col min="4" max="4" width="7.5703125" style="3" bestFit="1" customWidth="1"/>
    <col min="5" max="5" width="6.5703125" style="3" bestFit="1" customWidth="1"/>
    <col min="6" max="6" width="7.5703125" style="3" bestFit="1" customWidth="1"/>
    <col min="7" max="11" width="9.140625" style="3"/>
    <col min="12" max="12" width="24" style="10" bestFit="1" customWidth="1"/>
    <col min="13" max="13" width="12.85546875" style="3" bestFit="1" customWidth="1"/>
    <col min="14" max="16384" width="9.140625" style="3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181</v>
      </c>
    </row>
    <row r="2" spans="1:13" x14ac:dyDescent="0.25">
      <c r="A2" s="4" t="s">
        <v>12</v>
      </c>
      <c r="B2" s="3">
        <v>128</v>
      </c>
      <c r="C2" s="5">
        <v>3481550</v>
      </c>
      <c r="D2" s="35">
        <v>500</v>
      </c>
      <c r="E2" s="3">
        <v>375</v>
      </c>
      <c r="F2" s="3">
        <v>250</v>
      </c>
      <c r="G2" s="3">
        <v>125</v>
      </c>
      <c r="H2" s="3">
        <v>63</v>
      </c>
      <c r="I2" s="3">
        <v>32</v>
      </c>
      <c r="J2" s="3">
        <v>16</v>
      </c>
      <c r="K2" s="3">
        <v>1</v>
      </c>
      <c r="L2" s="6" t="s">
        <v>13</v>
      </c>
      <c r="M2" s="3">
        <v>652</v>
      </c>
    </row>
    <row r="3" spans="1:13" x14ac:dyDescent="0.25">
      <c r="A3" s="4" t="s">
        <v>14</v>
      </c>
      <c r="B3" s="3">
        <v>128</v>
      </c>
      <c r="C3" s="5">
        <v>3460438</v>
      </c>
      <c r="D3" s="3">
        <v>500</v>
      </c>
      <c r="E3" s="3">
        <v>375</v>
      </c>
      <c r="F3" s="3">
        <v>250</v>
      </c>
      <c r="G3" s="3">
        <v>125</v>
      </c>
      <c r="H3" s="3">
        <v>63</v>
      </c>
      <c r="I3" s="3">
        <v>32</v>
      </c>
      <c r="J3" s="3">
        <v>16</v>
      </c>
      <c r="K3" s="3">
        <v>1</v>
      </c>
      <c r="L3" s="6" t="s">
        <v>15</v>
      </c>
      <c r="M3" s="3">
        <v>680</v>
      </c>
    </row>
    <row r="4" spans="1:13" x14ac:dyDescent="0.25">
      <c r="A4" s="4" t="s">
        <v>16</v>
      </c>
      <c r="B4" s="3">
        <v>128</v>
      </c>
      <c r="C4" s="5">
        <v>3099300</v>
      </c>
      <c r="D4" s="35">
        <v>480</v>
      </c>
      <c r="E4" s="3">
        <v>360</v>
      </c>
      <c r="F4" s="3">
        <v>240</v>
      </c>
      <c r="G4" s="3">
        <v>114</v>
      </c>
      <c r="H4" s="3">
        <v>60</v>
      </c>
      <c r="I4" s="3">
        <v>30</v>
      </c>
      <c r="J4" s="3">
        <v>15</v>
      </c>
      <c r="K4" s="3">
        <v>1</v>
      </c>
      <c r="L4" s="6" t="s">
        <v>17</v>
      </c>
      <c r="M4" s="3">
        <v>606</v>
      </c>
    </row>
    <row r="5" spans="1:13" x14ac:dyDescent="0.25">
      <c r="A5" s="4" t="s">
        <v>182</v>
      </c>
      <c r="B5" s="3">
        <v>128</v>
      </c>
      <c r="C5" s="5">
        <v>2023760</v>
      </c>
      <c r="D5" s="35">
        <v>440</v>
      </c>
      <c r="E5" s="3">
        <v>330</v>
      </c>
      <c r="F5" s="3">
        <v>220</v>
      </c>
      <c r="G5" s="3">
        <v>110</v>
      </c>
      <c r="H5" s="3">
        <v>55</v>
      </c>
      <c r="I5" s="3">
        <v>28</v>
      </c>
      <c r="J5" s="3">
        <v>14</v>
      </c>
      <c r="K5" s="3">
        <v>1</v>
      </c>
      <c r="L5" s="6" t="s">
        <v>18</v>
      </c>
      <c r="M5" s="3">
        <v>532</v>
      </c>
    </row>
    <row r="6" spans="1:13" x14ac:dyDescent="0.25">
      <c r="A6" s="7" t="s">
        <v>19</v>
      </c>
      <c r="B6" s="3">
        <v>48</v>
      </c>
      <c r="C6" s="5">
        <v>1650000</v>
      </c>
      <c r="D6" s="35">
        <v>300</v>
      </c>
      <c r="E6" s="3">
        <v>225</v>
      </c>
      <c r="F6" s="3">
        <v>150</v>
      </c>
      <c r="G6" s="3">
        <v>75</v>
      </c>
      <c r="H6" s="3">
        <v>38</v>
      </c>
      <c r="I6" s="3">
        <v>19</v>
      </c>
      <c r="J6" s="3">
        <v>1</v>
      </c>
      <c r="L6" s="6" t="s">
        <v>20</v>
      </c>
      <c r="M6" s="3">
        <v>402</v>
      </c>
    </row>
    <row r="7" spans="1:13" x14ac:dyDescent="0.25">
      <c r="A7" s="7" t="s">
        <v>21</v>
      </c>
      <c r="B7" s="3">
        <v>96</v>
      </c>
      <c r="C7" s="5">
        <v>1200000</v>
      </c>
      <c r="D7" s="35">
        <v>265</v>
      </c>
      <c r="E7" s="3">
        <v>199</v>
      </c>
      <c r="F7" s="3">
        <v>133</v>
      </c>
      <c r="G7" s="3">
        <v>67</v>
      </c>
      <c r="H7" s="3">
        <v>34</v>
      </c>
      <c r="I7" s="3">
        <v>17</v>
      </c>
      <c r="J7" s="3">
        <v>9</v>
      </c>
      <c r="K7" s="3">
        <v>1</v>
      </c>
      <c r="L7" s="6" t="s">
        <v>22</v>
      </c>
      <c r="M7" s="3">
        <v>361</v>
      </c>
    </row>
    <row r="8" spans="1:13" x14ac:dyDescent="0.25">
      <c r="A8" s="7" t="s">
        <v>25</v>
      </c>
      <c r="B8" s="3">
        <v>64</v>
      </c>
      <c r="C8" s="5">
        <v>1002000</v>
      </c>
      <c r="D8" s="3">
        <v>250</v>
      </c>
      <c r="E8" s="40">
        <v>188</v>
      </c>
      <c r="F8" s="40">
        <v>125</v>
      </c>
      <c r="G8" s="40">
        <v>63</v>
      </c>
      <c r="H8" s="40">
        <v>32</v>
      </c>
      <c r="I8" s="40">
        <v>16</v>
      </c>
      <c r="J8" s="40">
        <v>1</v>
      </c>
      <c r="L8" s="6" t="s">
        <v>26</v>
      </c>
      <c r="M8" s="3">
        <v>315</v>
      </c>
    </row>
    <row r="9" spans="1:13" x14ac:dyDescent="0.25">
      <c r="A9" s="7" t="s">
        <v>23</v>
      </c>
      <c r="B9" s="3">
        <v>56</v>
      </c>
      <c r="C9" s="5">
        <v>1020000</v>
      </c>
      <c r="D9" s="35">
        <v>250</v>
      </c>
      <c r="E9" s="3">
        <v>188</v>
      </c>
      <c r="F9" s="3">
        <v>125</v>
      </c>
      <c r="G9" s="3">
        <v>63</v>
      </c>
      <c r="H9" s="3">
        <v>32</v>
      </c>
      <c r="I9" s="3">
        <v>16</v>
      </c>
      <c r="J9" s="3">
        <v>1</v>
      </c>
      <c r="L9" s="6" t="s">
        <v>24</v>
      </c>
      <c r="M9" s="3">
        <v>356</v>
      </c>
    </row>
    <row r="10" spans="1:13" x14ac:dyDescent="0.25">
      <c r="A10" s="7" t="s">
        <v>27</v>
      </c>
      <c r="B10" s="3">
        <v>56</v>
      </c>
      <c r="C10" s="5">
        <v>930000</v>
      </c>
      <c r="D10" s="35">
        <v>230</v>
      </c>
      <c r="E10" s="3">
        <v>173</v>
      </c>
      <c r="F10" s="3">
        <v>115</v>
      </c>
      <c r="G10" s="3">
        <v>58</v>
      </c>
      <c r="H10" s="3">
        <v>30</v>
      </c>
      <c r="I10" s="3">
        <v>15</v>
      </c>
      <c r="J10" s="3">
        <v>1</v>
      </c>
      <c r="L10" s="6" t="s">
        <v>28</v>
      </c>
      <c r="M10" s="3">
        <v>294</v>
      </c>
    </row>
    <row r="11" spans="1:13" x14ac:dyDescent="0.25">
      <c r="A11" s="8" t="s">
        <v>33</v>
      </c>
      <c r="B11" s="3">
        <v>56</v>
      </c>
      <c r="C11" s="5">
        <v>825000</v>
      </c>
      <c r="D11" s="3">
        <v>230</v>
      </c>
      <c r="E11" s="40">
        <v>173</v>
      </c>
      <c r="F11" s="40">
        <v>115</v>
      </c>
      <c r="G11" s="40">
        <v>58</v>
      </c>
      <c r="H11" s="40">
        <v>30</v>
      </c>
      <c r="I11" s="40">
        <v>15</v>
      </c>
      <c r="J11" s="40">
        <v>1</v>
      </c>
      <c r="L11" s="6" t="s">
        <v>34</v>
      </c>
      <c r="M11" s="3">
        <v>339</v>
      </c>
    </row>
    <row r="12" spans="1:13" x14ac:dyDescent="0.25">
      <c r="A12" s="8" t="s">
        <v>37</v>
      </c>
      <c r="B12" s="3">
        <v>56</v>
      </c>
      <c r="C12" s="5">
        <v>825000</v>
      </c>
      <c r="D12" s="3">
        <v>230</v>
      </c>
      <c r="E12" s="40">
        <v>173</v>
      </c>
      <c r="F12" s="40">
        <v>115</v>
      </c>
      <c r="G12" s="40">
        <v>58</v>
      </c>
      <c r="H12" s="40">
        <v>30</v>
      </c>
      <c r="I12" s="40">
        <v>15</v>
      </c>
      <c r="J12" s="40">
        <v>1</v>
      </c>
      <c r="L12" s="6" t="s">
        <v>38</v>
      </c>
      <c r="M12" s="3">
        <v>305</v>
      </c>
    </row>
    <row r="13" spans="1:13" x14ac:dyDescent="0.25">
      <c r="A13" s="8" t="s">
        <v>51</v>
      </c>
      <c r="B13" s="3">
        <v>56</v>
      </c>
      <c r="C13" s="5">
        <v>825000</v>
      </c>
      <c r="D13" s="3">
        <v>230</v>
      </c>
      <c r="E13" s="40">
        <v>173</v>
      </c>
      <c r="F13" s="40">
        <v>115</v>
      </c>
      <c r="G13" s="40">
        <v>58</v>
      </c>
      <c r="H13" s="40">
        <v>30</v>
      </c>
      <c r="I13" s="40">
        <v>15</v>
      </c>
      <c r="J13" s="40">
        <v>1</v>
      </c>
      <c r="L13" s="6" t="s">
        <v>52</v>
      </c>
      <c r="M13" s="3">
        <v>325</v>
      </c>
    </row>
    <row r="14" spans="1:13" x14ac:dyDescent="0.25">
      <c r="A14" s="7" t="s">
        <v>29</v>
      </c>
      <c r="B14" s="3">
        <v>56</v>
      </c>
      <c r="C14" s="5">
        <v>750000</v>
      </c>
      <c r="D14" s="3">
        <v>230</v>
      </c>
      <c r="E14" s="40">
        <v>173</v>
      </c>
      <c r="F14" s="40">
        <v>115</v>
      </c>
      <c r="G14" s="40">
        <v>58</v>
      </c>
      <c r="H14" s="40">
        <v>30</v>
      </c>
      <c r="I14" s="40">
        <v>15</v>
      </c>
      <c r="J14" s="40">
        <v>1</v>
      </c>
      <c r="L14" s="6" t="s">
        <v>30</v>
      </c>
      <c r="M14" s="3">
        <v>338</v>
      </c>
    </row>
    <row r="15" spans="1:13" x14ac:dyDescent="0.25">
      <c r="A15" s="7" t="s">
        <v>31</v>
      </c>
      <c r="B15" s="3">
        <v>56</v>
      </c>
      <c r="C15" s="5">
        <v>750000</v>
      </c>
      <c r="D15" s="3">
        <v>230</v>
      </c>
      <c r="E15" s="40">
        <v>173</v>
      </c>
      <c r="F15" s="40">
        <v>115</v>
      </c>
      <c r="G15" s="40">
        <v>58</v>
      </c>
      <c r="H15" s="40">
        <v>30</v>
      </c>
      <c r="I15" s="40">
        <v>15</v>
      </c>
      <c r="J15" s="40">
        <v>1</v>
      </c>
      <c r="L15" s="6" t="s">
        <v>32</v>
      </c>
      <c r="M15" s="3">
        <v>377</v>
      </c>
    </row>
    <row r="16" spans="1:13" x14ac:dyDescent="0.25">
      <c r="A16" s="7" t="s">
        <v>35</v>
      </c>
      <c r="B16" s="3">
        <v>56</v>
      </c>
      <c r="C16" s="5">
        <v>750000</v>
      </c>
      <c r="D16" s="3">
        <v>230</v>
      </c>
      <c r="E16" s="40">
        <v>173</v>
      </c>
      <c r="F16" s="40">
        <v>115</v>
      </c>
      <c r="G16" s="40">
        <v>58</v>
      </c>
      <c r="H16" s="40">
        <v>30</v>
      </c>
      <c r="I16" s="40">
        <v>15</v>
      </c>
      <c r="J16" s="40">
        <v>1</v>
      </c>
      <c r="L16" s="6" t="s">
        <v>36</v>
      </c>
      <c r="M16" s="3">
        <v>319</v>
      </c>
    </row>
    <row r="17" spans="1:13" x14ac:dyDescent="0.25">
      <c r="A17" s="7" t="s">
        <v>41</v>
      </c>
      <c r="B17" s="3">
        <v>48</v>
      </c>
      <c r="C17" s="5">
        <v>840000</v>
      </c>
      <c r="D17" s="3">
        <v>230</v>
      </c>
      <c r="E17" s="40">
        <v>173</v>
      </c>
      <c r="F17" s="40">
        <v>115</v>
      </c>
      <c r="G17" s="40">
        <v>58</v>
      </c>
      <c r="H17" s="40">
        <v>30</v>
      </c>
      <c r="I17" s="40">
        <v>15</v>
      </c>
      <c r="J17" s="40">
        <v>1</v>
      </c>
      <c r="L17" s="6" t="s">
        <v>42</v>
      </c>
      <c r="M17" s="3">
        <v>397</v>
      </c>
    </row>
    <row r="18" spans="1:13" x14ac:dyDescent="0.25">
      <c r="A18" s="8" t="s">
        <v>39</v>
      </c>
      <c r="B18" s="3">
        <v>48</v>
      </c>
      <c r="C18" s="5">
        <v>825000</v>
      </c>
      <c r="D18" s="3">
        <v>230</v>
      </c>
      <c r="E18" s="40">
        <v>173</v>
      </c>
      <c r="F18" s="40">
        <v>115</v>
      </c>
      <c r="G18" s="40">
        <v>58</v>
      </c>
      <c r="H18" s="40">
        <v>30</v>
      </c>
      <c r="I18" s="40">
        <v>15</v>
      </c>
      <c r="J18" s="40">
        <v>1</v>
      </c>
      <c r="L18" s="6" t="s">
        <v>40</v>
      </c>
      <c r="M18" s="3">
        <v>338</v>
      </c>
    </row>
    <row r="19" spans="1:13" x14ac:dyDescent="0.25">
      <c r="A19" s="8" t="s">
        <v>45</v>
      </c>
      <c r="B19" s="3">
        <v>48</v>
      </c>
      <c r="C19" s="5">
        <v>825000</v>
      </c>
      <c r="D19" s="3">
        <v>230</v>
      </c>
      <c r="E19" s="40">
        <v>173</v>
      </c>
      <c r="F19" s="40">
        <v>115</v>
      </c>
      <c r="G19" s="40">
        <v>58</v>
      </c>
      <c r="H19" s="40">
        <v>30</v>
      </c>
      <c r="I19" s="40">
        <v>15</v>
      </c>
      <c r="J19" s="40">
        <v>1</v>
      </c>
      <c r="L19" s="6" t="s">
        <v>46</v>
      </c>
      <c r="M19" s="3">
        <v>284</v>
      </c>
    </row>
    <row r="20" spans="1:13" x14ac:dyDescent="0.25">
      <c r="A20" s="8" t="s">
        <v>47</v>
      </c>
      <c r="B20" s="3">
        <v>48</v>
      </c>
      <c r="C20" s="5">
        <v>750000</v>
      </c>
      <c r="D20" s="3">
        <v>230</v>
      </c>
      <c r="E20" s="40">
        <v>173</v>
      </c>
      <c r="F20" s="40">
        <v>115</v>
      </c>
      <c r="G20" s="40">
        <v>58</v>
      </c>
      <c r="H20" s="40">
        <v>30</v>
      </c>
      <c r="I20" s="40">
        <v>15</v>
      </c>
      <c r="J20" s="40">
        <v>1</v>
      </c>
      <c r="L20" s="6" t="s">
        <v>48</v>
      </c>
      <c r="M20" s="3">
        <v>294</v>
      </c>
    </row>
    <row r="21" spans="1:13" x14ac:dyDescent="0.25">
      <c r="A21" s="8" t="s">
        <v>49</v>
      </c>
      <c r="B21" s="3">
        <v>48</v>
      </c>
      <c r="C21" s="5">
        <v>750000</v>
      </c>
      <c r="D21" s="3">
        <v>230</v>
      </c>
      <c r="E21" s="40">
        <v>173</v>
      </c>
      <c r="F21" s="40">
        <v>115</v>
      </c>
      <c r="G21" s="40">
        <v>58</v>
      </c>
      <c r="H21" s="40">
        <v>30</v>
      </c>
      <c r="I21" s="40">
        <v>15</v>
      </c>
      <c r="J21" s="40">
        <v>1</v>
      </c>
      <c r="L21" s="6" t="s">
        <v>50</v>
      </c>
      <c r="M21" s="3">
        <v>304</v>
      </c>
    </row>
    <row r="22" spans="1:13" x14ac:dyDescent="0.25">
      <c r="A22" s="8" t="s">
        <v>43</v>
      </c>
      <c r="B22" s="3">
        <v>32</v>
      </c>
      <c r="C22" s="5">
        <v>825000</v>
      </c>
      <c r="D22" s="3">
        <v>230</v>
      </c>
      <c r="E22" s="40">
        <v>173</v>
      </c>
      <c r="F22" s="40">
        <v>115</v>
      </c>
      <c r="G22" s="40">
        <v>58</v>
      </c>
      <c r="H22" s="40">
        <v>30</v>
      </c>
      <c r="I22" s="40">
        <v>1</v>
      </c>
      <c r="J22" s="10"/>
      <c r="L22" s="6" t="s">
        <v>44</v>
      </c>
      <c r="M22" s="3">
        <v>282</v>
      </c>
    </row>
    <row r="23" spans="1:13" x14ac:dyDescent="0.25">
      <c r="A23" s="8" t="s">
        <v>53</v>
      </c>
      <c r="B23" s="3">
        <v>48</v>
      </c>
      <c r="C23" s="5">
        <v>750000</v>
      </c>
      <c r="D23" s="35">
        <v>205</v>
      </c>
      <c r="E23" s="3">
        <v>157</v>
      </c>
      <c r="F23" s="3">
        <v>103</v>
      </c>
      <c r="G23" s="3">
        <v>52</v>
      </c>
      <c r="H23" s="3">
        <v>26</v>
      </c>
      <c r="I23" s="3">
        <v>13</v>
      </c>
      <c r="J23" s="3">
        <v>1</v>
      </c>
      <c r="L23" s="6" t="s">
        <v>54</v>
      </c>
      <c r="M23" s="3">
        <v>255</v>
      </c>
    </row>
    <row r="24" spans="1:13" x14ac:dyDescent="0.25">
      <c r="A24" s="8" t="s">
        <v>55</v>
      </c>
      <c r="B24" s="3">
        <v>56</v>
      </c>
      <c r="C24" s="5">
        <v>510000</v>
      </c>
      <c r="D24" s="35">
        <v>180</v>
      </c>
      <c r="E24" s="3">
        <v>135</v>
      </c>
      <c r="F24" s="3">
        <v>90</v>
      </c>
      <c r="G24" s="3">
        <v>45</v>
      </c>
      <c r="H24" s="3">
        <v>23</v>
      </c>
      <c r="I24" s="3">
        <v>12</v>
      </c>
      <c r="J24" s="3">
        <v>1</v>
      </c>
      <c r="L24" s="6" t="s">
        <v>56</v>
      </c>
      <c r="M24" s="3">
        <v>248</v>
      </c>
    </row>
    <row r="25" spans="1:13" x14ac:dyDescent="0.25">
      <c r="A25" s="8" t="s">
        <v>61</v>
      </c>
      <c r="B25" s="3">
        <v>56</v>
      </c>
      <c r="C25" s="5">
        <v>465000</v>
      </c>
      <c r="D25" s="3">
        <v>180</v>
      </c>
      <c r="E25" s="40">
        <v>135</v>
      </c>
      <c r="F25" s="40">
        <v>90</v>
      </c>
      <c r="G25" s="40">
        <v>45</v>
      </c>
      <c r="H25" s="40">
        <v>23</v>
      </c>
      <c r="I25" s="40">
        <v>12</v>
      </c>
      <c r="J25" s="40">
        <v>1</v>
      </c>
      <c r="L25" s="6" t="s">
        <v>62</v>
      </c>
      <c r="M25" s="3">
        <v>202</v>
      </c>
    </row>
    <row r="26" spans="1:13" x14ac:dyDescent="0.25">
      <c r="A26" s="9" t="s">
        <v>57</v>
      </c>
      <c r="B26" s="3">
        <v>32</v>
      </c>
      <c r="C26" s="5">
        <v>600000</v>
      </c>
      <c r="D26" s="3">
        <v>180</v>
      </c>
      <c r="E26" s="40">
        <v>135</v>
      </c>
      <c r="F26" s="40">
        <v>90</v>
      </c>
      <c r="G26" s="40">
        <v>45</v>
      </c>
      <c r="H26" s="40">
        <v>23</v>
      </c>
      <c r="I26" s="40">
        <v>1</v>
      </c>
      <c r="J26" s="10"/>
      <c r="L26" s="6" t="s">
        <v>58</v>
      </c>
      <c r="M26" s="3">
        <v>275</v>
      </c>
    </row>
    <row r="27" spans="1:13" x14ac:dyDescent="0.25">
      <c r="A27" s="3" t="s">
        <v>63</v>
      </c>
      <c r="B27" s="3">
        <v>32</v>
      </c>
      <c r="C27" s="5">
        <v>750000</v>
      </c>
      <c r="D27" s="35">
        <v>150</v>
      </c>
      <c r="E27" s="3">
        <v>112</v>
      </c>
      <c r="F27" s="3">
        <v>75</v>
      </c>
      <c r="G27" s="3">
        <v>38</v>
      </c>
      <c r="H27" s="3">
        <v>19</v>
      </c>
      <c r="I27" s="3">
        <v>1</v>
      </c>
      <c r="L27" s="6" t="s">
        <v>64</v>
      </c>
      <c r="M27" s="3">
        <v>207</v>
      </c>
    </row>
    <row r="28" spans="1:13" x14ac:dyDescent="0.25">
      <c r="A28" s="3" t="s">
        <v>71</v>
      </c>
      <c r="B28" s="3">
        <v>56</v>
      </c>
      <c r="C28" s="5">
        <v>450000</v>
      </c>
      <c r="D28" s="3">
        <v>133</v>
      </c>
      <c r="E28" s="41">
        <v>100</v>
      </c>
      <c r="F28" s="41">
        <v>67</v>
      </c>
      <c r="G28" s="41">
        <v>34</v>
      </c>
      <c r="H28" s="41">
        <v>17</v>
      </c>
      <c r="I28" s="41">
        <v>9</v>
      </c>
      <c r="J28" s="41">
        <v>1</v>
      </c>
      <c r="L28" s="6" t="s">
        <v>72</v>
      </c>
      <c r="M28" s="3">
        <v>161</v>
      </c>
    </row>
    <row r="29" spans="1:13" x14ac:dyDescent="0.25">
      <c r="A29" s="3" t="s">
        <v>59</v>
      </c>
      <c r="B29" s="3">
        <v>32</v>
      </c>
      <c r="C29" s="5">
        <v>540000</v>
      </c>
      <c r="D29" s="10">
        <v>133</v>
      </c>
      <c r="E29" s="40">
        <v>100</v>
      </c>
      <c r="F29" s="41">
        <v>67</v>
      </c>
      <c r="G29" s="41">
        <v>34</v>
      </c>
      <c r="H29" s="41">
        <v>17</v>
      </c>
      <c r="I29" s="41">
        <v>1</v>
      </c>
      <c r="J29" s="10"/>
      <c r="L29" s="6" t="s">
        <v>60</v>
      </c>
      <c r="M29" s="3">
        <v>168</v>
      </c>
    </row>
    <row r="30" spans="1:13" x14ac:dyDescent="0.25">
      <c r="A30" s="3" t="s">
        <v>67</v>
      </c>
      <c r="B30" s="3">
        <v>32</v>
      </c>
      <c r="C30" s="5">
        <v>500000</v>
      </c>
      <c r="D30" s="3">
        <v>133</v>
      </c>
      <c r="E30" s="40">
        <v>100</v>
      </c>
      <c r="F30" s="41">
        <v>67</v>
      </c>
      <c r="G30" s="41">
        <v>34</v>
      </c>
      <c r="H30" s="41">
        <v>17</v>
      </c>
      <c r="I30" s="41">
        <v>1</v>
      </c>
      <c r="L30" s="6" t="s">
        <v>68</v>
      </c>
      <c r="M30" s="3">
        <v>187</v>
      </c>
    </row>
    <row r="31" spans="1:13" x14ac:dyDescent="0.25">
      <c r="A31" s="3" t="s">
        <v>69</v>
      </c>
      <c r="B31" s="3">
        <v>32</v>
      </c>
      <c r="C31" s="5">
        <v>500000</v>
      </c>
      <c r="D31" s="3">
        <v>133</v>
      </c>
      <c r="E31" s="40">
        <v>100</v>
      </c>
      <c r="F31" s="41">
        <v>67</v>
      </c>
      <c r="G31" s="41">
        <v>34</v>
      </c>
      <c r="H31" s="41">
        <v>17</v>
      </c>
      <c r="I31" s="41">
        <v>1</v>
      </c>
      <c r="L31" s="6" t="s">
        <v>70</v>
      </c>
      <c r="M31" s="3">
        <v>174</v>
      </c>
    </row>
    <row r="32" spans="1:13" x14ac:dyDescent="0.25">
      <c r="A32" s="3" t="s">
        <v>73</v>
      </c>
      <c r="B32" s="3">
        <v>32</v>
      </c>
      <c r="C32" s="5">
        <v>500000</v>
      </c>
      <c r="D32" s="3">
        <v>133</v>
      </c>
      <c r="E32" s="3">
        <v>100</v>
      </c>
      <c r="F32" s="38">
        <v>67</v>
      </c>
      <c r="G32" s="38">
        <v>34</v>
      </c>
      <c r="H32" s="38">
        <v>17</v>
      </c>
      <c r="I32" s="38">
        <v>1</v>
      </c>
      <c r="L32" s="6" t="s">
        <v>74</v>
      </c>
      <c r="M32" s="3">
        <v>214</v>
      </c>
    </row>
    <row r="33" spans="1:13" x14ac:dyDescent="0.25">
      <c r="A33" s="3" t="s">
        <v>65</v>
      </c>
      <c r="B33" s="3">
        <v>32</v>
      </c>
      <c r="C33" s="5">
        <v>450000</v>
      </c>
      <c r="D33" s="35">
        <v>133</v>
      </c>
      <c r="E33" s="38">
        <v>100</v>
      </c>
      <c r="F33" s="38">
        <v>67</v>
      </c>
      <c r="G33" s="38">
        <v>34</v>
      </c>
      <c r="H33" s="38">
        <v>17</v>
      </c>
      <c r="I33" s="38">
        <v>1</v>
      </c>
      <c r="L33" s="6" t="s">
        <v>66</v>
      </c>
      <c r="M33" s="3">
        <v>156</v>
      </c>
    </row>
    <row r="34" spans="1:13" x14ac:dyDescent="0.25">
      <c r="A34" s="3" t="s">
        <v>77</v>
      </c>
      <c r="B34" s="3">
        <v>48</v>
      </c>
      <c r="C34" s="5">
        <v>375000</v>
      </c>
      <c r="D34" s="3">
        <v>115</v>
      </c>
      <c r="E34" s="40">
        <v>87</v>
      </c>
      <c r="F34" s="40">
        <v>58</v>
      </c>
      <c r="G34" s="40">
        <v>29</v>
      </c>
      <c r="H34" s="40">
        <v>15</v>
      </c>
      <c r="I34" s="40">
        <v>8</v>
      </c>
      <c r="J34" s="41">
        <v>1</v>
      </c>
      <c r="L34" s="6" t="s">
        <v>78</v>
      </c>
      <c r="M34" s="3">
        <v>183</v>
      </c>
    </row>
    <row r="35" spans="1:13" x14ac:dyDescent="0.25">
      <c r="A35" s="3" t="s">
        <v>75</v>
      </c>
      <c r="B35" s="3">
        <v>32</v>
      </c>
      <c r="C35" s="5">
        <v>375000</v>
      </c>
      <c r="D35" s="35">
        <v>115</v>
      </c>
      <c r="E35" s="3">
        <v>87</v>
      </c>
      <c r="F35" s="3">
        <v>58</v>
      </c>
      <c r="G35" s="3">
        <v>29</v>
      </c>
      <c r="H35" s="3">
        <v>15</v>
      </c>
      <c r="I35" s="3">
        <v>1</v>
      </c>
      <c r="L35" s="6" t="s">
        <v>76</v>
      </c>
      <c r="M35" s="3">
        <v>175</v>
      </c>
    </row>
    <row r="36" spans="1:13" x14ac:dyDescent="0.25">
      <c r="A36" s="3" t="s">
        <v>121</v>
      </c>
      <c r="B36" s="3">
        <v>32</v>
      </c>
      <c r="C36" s="5">
        <v>350000</v>
      </c>
      <c r="D36" s="3">
        <v>103</v>
      </c>
      <c r="E36" s="40">
        <v>87</v>
      </c>
      <c r="F36" s="40">
        <v>58</v>
      </c>
      <c r="G36" s="40">
        <v>29</v>
      </c>
      <c r="H36" s="40">
        <v>15</v>
      </c>
      <c r="I36" s="40">
        <v>1</v>
      </c>
      <c r="L36" s="6" t="s">
        <v>122</v>
      </c>
      <c r="M36" s="3">
        <v>163</v>
      </c>
    </row>
    <row r="37" spans="1:13" x14ac:dyDescent="0.25">
      <c r="A37" s="3" t="s">
        <v>99</v>
      </c>
      <c r="B37" s="3">
        <v>32</v>
      </c>
      <c r="C37" s="5">
        <v>305000</v>
      </c>
      <c r="D37" s="3">
        <v>103</v>
      </c>
      <c r="E37" s="40">
        <v>87</v>
      </c>
      <c r="F37" s="40">
        <v>58</v>
      </c>
      <c r="G37" s="40">
        <v>29</v>
      </c>
      <c r="H37" s="40">
        <v>15</v>
      </c>
      <c r="I37" s="40">
        <v>1</v>
      </c>
      <c r="L37" s="6" t="s">
        <v>100</v>
      </c>
      <c r="M37" s="3">
        <v>181</v>
      </c>
    </row>
    <row r="38" spans="1:13" x14ac:dyDescent="0.25">
      <c r="A38" s="3" t="s">
        <v>111</v>
      </c>
      <c r="B38" s="3">
        <v>32</v>
      </c>
      <c r="C38" s="5">
        <v>303000</v>
      </c>
      <c r="D38" s="3">
        <v>103</v>
      </c>
      <c r="E38" s="40">
        <v>87</v>
      </c>
      <c r="F38" s="40">
        <v>58</v>
      </c>
      <c r="G38" s="40">
        <v>29</v>
      </c>
      <c r="H38" s="40">
        <v>15</v>
      </c>
      <c r="I38" s="40">
        <v>1</v>
      </c>
      <c r="L38" s="6" t="s">
        <v>112</v>
      </c>
      <c r="M38" s="3">
        <v>135</v>
      </c>
    </row>
    <row r="39" spans="1:13" x14ac:dyDescent="0.25">
      <c r="A39" s="3" t="s">
        <v>81</v>
      </c>
      <c r="B39" s="3">
        <v>32</v>
      </c>
      <c r="C39" s="5">
        <v>300000</v>
      </c>
      <c r="D39" s="3">
        <v>103</v>
      </c>
      <c r="E39" s="40">
        <v>87</v>
      </c>
      <c r="F39" s="40">
        <v>58</v>
      </c>
      <c r="G39" s="40">
        <v>29</v>
      </c>
      <c r="H39" s="40">
        <v>15</v>
      </c>
      <c r="I39" s="40">
        <v>1</v>
      </c>
      <c r="L39" s="6" t="s">
        <v>82</v>
      </c>
      <c r="M39" s="3">
        <v>150</v>
      </c>
    </row>
    <row r="40" spans="1:13" x14ac:dyDescent="0.25">
      <c r="A40" s="3" t="s">
        <v>85</v>
      </c>
      <c r="B40" s="3">
        <v>32</v>
      </c>
      <c r="C40" s="5">
        <v>300000</v>
      </c>
      <c r="D40" s="3">
        <v>103</v>
      </c>
      <c r="E40" s="40">
        <v>87</v>
      </c>
      <c r="F40" s="40">
        <v>58</v>
      </c>
      <c r="G40" s="40">
        <v>29</v>
      </c>
      <c r="H40" s="40">
        <v>15</v>
      </c>
      <c r="I40" s="40">
        <v>1</v>
      </c>
      <c r="L40" s="6" t="s">
        <v>86</v>
      </c>
      <c r="M40" s="3">
        <v>120</v>
      </c>
    </row>
    <row r="41" spans="1:13" x14ac:dyDescent="0.25">
      <c r="A41" s="3" t="s">
        <v>119</v>
      </c>
      <c r="B41" s="3">
        <v>32</v>
      </c>
      <c r="C41" s="5">
        <v>300000</v>
      </c>
      <c r="D41" s="3">
        <v>103</v>
      </c>
      <c r="E41" s="40">
        <v>87</v>
      </c>
      <c r="F41" s="40">
        <v>58</v>
      </c>
      <c r="G41" s="40">
        <v>29</v>
      </c>
      <c r="H41" s="40">
        <v>15</v>
      </c>
      <c r="I41" s="40">
        <v>1</v>
      </c>
      <c r="L41" s="6" t="s">
        <v>120</v>
      </c>
      <c r="M41" s="3">
        <v>146</v>
      </c>
    </row>
    <row r="42" spans="1:13" x14ac:dyDescent="0.25">
      <c r="A42" s="3" t="s">
        <v>123</v>
      </c>
      <c r="B42" s="3">
        <v>32</v>
      </c>
      <c r="C42" s="5">
        <v>300000</v>
      </c>
      <c r="D42" s="3">
        <v>103</v>
      </c>
      <c r="E42" s="40">
        <v>87</v>
      </c>
      <c r="F42" s="40">
        <v>58</v>
      </c>
      <c r="G42" s="40">
        <v>29</v>
      </c>
      <c r="H42" s="40">
        <v>15</v>
      </c>
      <c r="I42" s="40">
        <v>1</v>
      </c>
      <c r="L42" s="6" t="s">
        <v>124</v>
      </c>
      <c r="M42" s="3">
        <v>141</v>
      </c>
    </row>
    <row r="43" spans="1:13" x14ac:dyDescent="0.25">
      <c r="A43" s="3" t="s">
        <v>135</v>
      </c>
      <c r="B43" s="3">
        <v>32</v>
      </c>
      <c r="C43" s="5">
        <v>300000</v>
      </c>
      <c r="D43" s="3">
        <v>103</v>
      </c>
      <c r="E43" s="40">
        <v>87</v>
      </c>
      <c r="F43" s="40">
        <v>58</v>
      </c>
      <c r="G43" s="40">
        <v>29</v>
      </c>
      <c r="H43" s="40">
        <v>15</v>
      </c>
      <c r="I43" s="40">
        <v>1</v>
      </c>
      <c r="L43" s="6" t="s">
        <v>136</v>
      </c>
      <c r="M43" s="3">
        <v>139</v>
      </c>
    </row>
    <row r="44" spans="1:13" x14ac:dyDescent="0.25">
      <c r="A44" s="3" t="s">
        <v>103</v>
      </c>
      <c r="B44" s="3">
        <v>32</v>
      </c>
      <c r="C44" s="5">
        <v>260000</v>
      </c>
      <c r="D44" s="3">
        <v>103</v>
      </c>
      <c r="E44" s="40">
        <v>87</v>
      </c>
      <c r="F44" s="40">
        <v>58</v>
      </c>
      <c r="G44" s="40">
        <v>29</v>
      </c>
      <c r="H44" s="40">
        <v>15</v>
      </c>
      <c r="I44" s="40">
        <v>1</v>
      </c>
      <c r="L44" s="6" t="s">
        <v>104</v>
      </c>
      <c r="M44" s="3">
        <v>121</v>
      </c>
    </row>
    <row r="45" spans="1:13" x14ac:dyDescent="0.25">
      <c r="A45" s="3" t="s">
        <v>79</v>
      </c>
      <c r="B45" s="3">
        <v>32</v>
      </c>
      <c r="C45" s="5">
        <v>250000</v>
      </c>
      <c r="D45" s="35">
        <v>103</v>
      </c>
      <c r="E45" s="3">
        <v>78</v>
      </c>
      <c r="F45" s="3">
        <v>52</v>
      </c>
      <c r="G45" s="3">
        <v>26</v>
      </c>
      <c r="H45" s="3">
        <v>13</v>
      </c>
      <c r="I45" s="3">
        <v>1</v>
      </c>
      <c r="L45" s="6" t="s">
        <v>80</v>
      </c>
      <c r="M45" s="3">
        <v>119</v>
      </c>
    </row>
    <row r="46" spans="1:13" x14ac:dyDescent="0.25">
      <c r="A46" s="3" t="s">
        <v>83</v>
      </c>
      <c r="B46" s="3">
        <v>32</v>
      </c>
      <c r="C46" s="5">
        <v>250000</v>
      </c>
      <c r="D46" s="3">
        <v>103</v>
      </c>
      <c r="E46" s="40">
        <v>78</v>
      </c>
      <c r="F46" s="40">
        <v>52</v>
      </c>
      <c r="G46" s="40">
        <v>26</v>
      </c>
      <c r="H46" s="40">
        <v>13</v>
      </c>
      <c r="I46" s="40">
        <v>1</v>
      </c>
      <c r="L46" s="6" t="s">
        <v>84</v>
      </c>
      <c r="M46" s="3">
        <v>121</v>
      </c>
    </row>
    <row r="47" spans="1:13" x14ac:dyDescent="0.25">
      <c r="A47" s="3" t="s">
        <v>87</v>
      </c>
      <c r="B47" s="3">
        <v>32</v>
      </c>
      <c r="C47" s="5">
        <v>250000</v>
      </c>
      <c r="D47" s="3">
        <v>103</v>
      </c>
      <c r="E47" s="40">
        <v>78</v>
      </c>
      <c r="F47" s="40">
        <v>52</v>
      </c>
      <c r="G47" s="40">
        <v>26</v>
      </c>
      <c r="H47" s="40">
        <v>13</v>
      </c>
      <c r="I47" s="40">
        <v>1</v>
      </c>
      <c r="L47" s="6" t="s">
        <v>88</v>
      </c>
      <c r="M47" s="3">
        <v>132</v>
      </c>
    </row>
    <row r="48" spans="1:13" x14ac:dyDescent="0.25">
      <c r="A48" s="3" t="s">
        <v>89</v>
      </c>
      <c r="B48" s="3">
        <v>32</v>
      </c>
      <c r="C48" s="5">
        <v>250000</v>
      </c>
      <c r="D48" s="3">
        <v>103</v>
      </c>
      <c r="E48" s="40">
        <v>78</v>
      </c>
      <c r="F48" s="40">
        <v>52</v>
      </c>
      <c r="G48" s="40">
        <v>26</v>
      </c>
      <c r="H48" s="40">
        <v>13</v>
      </c>
      <c r="I48" s="40">
        <v>1</v>
      </c>
      <c r="L48" s="6" t="s">
        <v>90</v>
      </c>
      <c r="M48" s="3">
        <v>126</v>
      </c>
    </row>
    <row r="49" spans="1:13" x14ac:dyDescent="0.25">
      <c r="A49" s="3" t="s">
        <v>91</v>
      </c>
      <c r="B49" s="3">
        <v>32</v>
      </c>
      <c r="C49" s="5">
        <v>250000</v>
      </c>
      <c r="D49" s="3">
        <v>103</v>
      </c>
      <c r="E49" s="40">
        <v>78</v>
      </c>
      <c r="F49" s="40">
        <v>52</v>
      </c>
      <c r="G49" s="40">
        <v>26</v>
      </c>
      <c r="H49" s="40">
        <v>13</v>
      </c>
      <c r="I49" s="40">
        <v>1</v>
      </c>
      <c r="L49" s="6" t="s">
        <v>92</v>
      </c>
      <c r="M49" s="3">
        <v>152</v>
      </c>
    </row>
    <row r="50" spans="1:13" x14ac:dyDescent="0.25">
      <c r="A50" s="3" t="s">
        <v>93</v>
      </c>
      <c r="B50" s="3">
        <v>32</v>
      </c>
      <c r="C50" s="5">
        <v>250000</v>
      </c>
      <c r="D50" s="3">
        <v>103</v>
      </c>
      <c r="E50" s="40">
        <v>78</v>
      </c>
      <c r="F50" s="40">
        <v>52</v>
      </c>
      <c r="G50" s="40">
        <v>26</v>
      </c>
      <c r="H50" s="40">
        <v>13</v>
      </c>
      <c r="I50" s="40">
        <v>1</v>
      </c>
      <c r="L50" s="6" t="s">
        <v>94</v>
      </c>
      <c r="M50" s="3">
        <v>138</v>
      </c>
    </row>
    <row r="51" spans="1:13" x14ac:dyDescent="0.25">
      <c r="A51" s="3" t="s">
        <v>95</v>
      </c>
      <c r="B51" s="3">
        <v>32</v>
      </c>
      <c r="C51" s="5">
        <v>250000</v>
      </c>
      <c r="D51" s="3">
        <v>103</v>
      </c>
      <c r="E51" s="40">
        <v>78</v>
      </c>
      <c r="F51" s="40">
        <v>52</v>
      </c>
      <c r="G51" s="40">
        <v>26</v>
      </c>
      <c r="H51" s="40">
        <v>13</v>
      </c>
      <c r="I51" s="40">
        <v>1</v>
      </c>
      <c r="L51" s="6" t="s">
        <v>96</v>
      </c>
      <c r="M51" s="3">
        <v>175</v>
      </c>
    </row>
    <row r="52" spans="1:13" x14ac:dyDescent="0.25">
      <c r="A52" s="3" t="s">
        <v>97</v>
      </c>
      <c r="B52" s="3">
        <v>32</v>
      </c>
      <c r="C52" s="5">
        <v>250000</v>
      </c>
      <c r="D52" s="3">
        <v>103</v>
      </c>
      <c r="E52" s="40">
        <v>78</v>
      </c>
      <c r="F52" s="40">
        <v>52</v>
      </c>
      <c r="G52" s="40">
        <v>26</v>
      </c>
      <c r="H52" s="40">
        <v>13</v>
      </c>
      <c r="I52" s="40">
        <v>1</v>
      </c>
      <c r="L52" s="6" t="s">
        <v>98</v>
      </c>
      <c r="M52" s="3">
        <v>141</v>
      </c>
    </row>
    <row r="53" spans="1:13" x14ac:dyDescent="0.25">
      <c r="A53" s="3" t="s">
        <v>101</v>
      </c>
      <c r="B53" s="3">
        <v>32</v>
      </c>
      <c r="C53" s="5">
        <v>250000</v>
      </c>
      <c r="D53" s="3">
        <v>103</v>
      </c>
      <c r="E53" s="40">
        <v>78</v>
      </c>
      <c r="F53" s="40">
        <v>52</v>
      </c>
      <c r="G53" s="40">
        <v>26</v>
      </c>
      <c r="H53" s="40">
        <v>13</v>
      </c>
      <c r="I53" s="40">
        <v>1</v>
      </c>
      <c r="L53" s="6" t="s">
        <v>102</v>
      </c>
      <c r="M53" s="3">
        <v>166</v>
      </c>
    </row>
    <row r="54" spans="1:13" x14ac:dyDescent="0.25">
      <c r="A54" s="3" t="s">
        <v>107</v>
      </c>
      <c r="B54" s="3">
        <v>32</v>
      </c>
      <c r="C54" s="5">
        <v>250000</v>
      </c>
      <c r="D54" s="3">
        <v>103</v>
      </c>
      <c r="E54" s="40">
        <v>78</v>
      </c>
      <c r="F54" s="40">
        <v>52</v>
      </c>
      <c r="G54" s="40">
        <v>26</v>
      </c>
      <c r="H54" s="40">
        <v>13</v>
      </c>
      <c r="I54" s="40">
        <v>1</v>
      </c>
      <c r="L54" s="6" t="s">
        <v>108</v>
      </c>
      <c r="M54" s="3">
        <v>145</v>
      </c>
    </row>
    <row r="55" spans="1:13" x14ac:dyDescent="0.25">
      <c r="A55" s="3" t="s">
        <v>109</v>
      </c>
      <c r="B55" s="3">
        <v>32</v>
      </c>
      <c r="C55" s="5">
        <v>250000</v>
      </c>
      <c r="D55" s="3">
        <v>103</v>
      </c>
      <c r="E55" s="40">
        <v>78</v>
      </c>
      <c r="F55" s="40">
        <v>52</v>
      </c>
      <c r="G55" s="40">
        <v>26</v>
      </c>
      <c r="H55" s="40">
        <v>13</v>
      </c>
      <c r="I55" s="40">
        <v>1</v>
      </c>
      <c r="L55" s="6" t="s">
        <v>110</v>
      </c>
      <c r="M55" s="3">
        <v>142</v>
      </c>
    </row>
    <row r="56" spans="1:13" x14ac:dyDescent="0.25">
      <c r="A56" s="3" t="s">
        <v>113</v>
      </c>
      <c r="B56" s="3">
        <v>32</v>
      </c>
      <c r="C56" s="5">
        <v>250000</v>
      </c>
      <c r="D56" s="3">
        <v>103</v>
      </c>
      <c r="E56" s="40">
        <v>78</v>
      </c>
      <c r="F56" s="40">
        <v>52</v>
      </c>
      <c r="G56" s="40">
        <v>26</v>
      </c>
      <c r="H56" s="40">
        <v>13</v>
      </c>
      <c r="I56" s="40">
        <v>1</v>
      </c>
      <c r="L56" s="6" t="s">
        <v>114</v>
      </c>
      <c r="M56" s="3">
        <v>210</v>
      </c>
    </row>
    <row r="57" spans="1:13" x14ac:dyDescent="0.25">
      <c r="A57" s="3" t="s">
        <v>115</v>
      </c>
      <c r="B57" s="3">
        <v>32</v>
      </c>
      <c r="C57" s="5">
        <v>250000</v>
      </c>
      <c r="D57" s="3">
        <v>103</v>
      </c>
      <c r="E57" s="40">
        <v>78</v>
      </c>
      <c r="F57" s="40">
        <v>52</v>
      </c>
      <c r="G57" s="40">
        <v>26</v>
      </c>
      <c r="H57" s="40">
        <v>13</v>
      </c>
      <c r="I57" s="40">
        <v>1</v>
      </c>
      <c r="L57" s="6" t="s">
        <v>116</v>
      </c>
      <c r="M57" s="3">
        <v>190</v>
      </c>
    </row>
    <row r="58" spans="1:13" x14ac:dyDescent="0.25">
      <c r="A58" s="3" t="s">
        <v>117</v>
      </c>
      <c r="B58" s="3">
        <v>32</v>
      </c>
      <c r="C58" s="5">
        <v>250000</v>
      </c>
      <c r="D58" s="3">
        <v>103</v>
      </c>
      <c r="E58" s="40">
        <v>78</v>
      </c>
      <c r="F58" s="40">
        <v>52</v>
      </c>
      <c r="G58" s="40">
        <v>26</v>
      </c>
      <c r="H58" s="40">
        <v>13</v>
      </c>
      <c r="I58" s="40">
        <v>1</v>
      </c>
      <c r="L58" s="6" t="s">
        <v>118</v>
      </c>
      <c r="M58" s="3">
        <v>130</v>
      </c>
    </row>
    <row r="59" spans="1:13" x14ac:dyDescent="0.25">
      <c r="A59" s="3" t="s">
        <v>125</v>
      </c>
      <c r="B59" s="3">
        <v>32</v>
      </c>
      <c r="C59" s="5">
        <v>250000</v>
      </c>
      <c r="D59" s="3">
        <v>103</v>
      </c>
      <c r="E59" s="40">
        <v>78</v>
      </c>
      <c r="F59" s="40">
        <v>52</v>
      </c>
      <c r="G59" s="40">
        <v>26</v>
      </c>
      <c r="H59" s="40">
        <v>13</v>
      </c>
      <c r="I59" s="40">
        <v>1</v>
      </c>
      <c r="L59" s="6" t="s">
        <v>126</v>
      </c>
      <c r="M59" s="3">
        <v>175</v>
      </c>
    </row>
    <row r="60" spans="1:13" x14ac:dyDescent="0.25">
      <c r="A60" s="3" t="s">
        <v>129</v>
      </c>
      <c r="B60" s="3">
        <v>32</v>
      </c>
      <c r="C60" s="5">
        <v>250000</v>
      </c>
      <c r="D60" s="3">
        <v>103</v>
      </c>
      <c r="E60" s="40">
        <v>78</v>
      </c>
      <c r="F60" s="40">
        <v>52</v>
      </c>
      <c r="G60" s="40">
        <v>26</v>
      </c>
      <c r="H60" s="40">
        <v>13</v>
      </c>
      <c r="I60" s="40">
        <v>1</v>
      </c>
      <c r="L60" s="6" t="s">
        <v>130</v>
      </c>
      <c r="M60" s="3">
        <v>117</v>
      </c>
    </row>
    <row r="61" spans="1:13" x14ac:dyDescent="0.25">
      <c r="A61" s="3" t="s">
        <v>131</v>
      </c>
      <c r="B61" s="3">
        <v>32</v>
      </c>
      <c r="C61" s="5">
        <v>250000</v>
      </c>
      <c r="D61" s="3">
        <v>103</v>
      </c>
      <c r="E61" s="40">
        <v>78</v>
      </c>
      <c r="F61" s="40">
        <v>52</v>
      </c>
      <c r="G61" s="40">
        <v>26</v>
      </c>
      <c r="H61" s="40">
        <v>13</v>
      </c>
      <c r="I61" s="40">
        <v>1</v>
      </c>
      <c r="L61" s="6" t="s">
        <v>132</v>
      </c>
      <c r="M61" s="3">
        <v>151</v>
      </c>
    </row>
    <row r="62" spans="1:13" x14ac:dyDescent="0.25">
      <c r="A62" s="3" t="s">
        <v>133</v>
      </c>
      <c r="B62" s="3">
        <v>32</v>
      </c>
      <c r="C62" s="5">
        <v>250000</v>
      </c>
      <c r="D62" s="3">
        <v>103</v>
      </c>
      <c r="E62" s="40">
        <v>78</v>
      </c>
      <c r="F62" s="40">
        <v>52</v>
      </c>
      <c r="G62" s="40">
        <v>26</v>
      </c>
      <c r="H62" s="40">
        <v>13</v>
      </c>
      <c r="I62" s="40">
        <v>1</v>
      </c>
      <c r="L62" s="6" t="s">
        <v>134</v>
      </c>
      <c r="M62" s="3">
        <v>114</v>
      </c>
    </row>
    <row r="63" spans="1:13" x14ac:dyDescent="0.25">
      <c r="A63" s="3" t="s">
        <v>137</v>
      </c>
      <c r="B63" s="3">
        <v>32</v>
      </c>
      <c r="C63" s="5">
        <v>250000</v>
      </c>
      <c r="D63" s="3">
        <v>103</v>
      </c>
      <c r="E63" s="40">
        <v>78</v>
      </c>
      <c r="F63" s="40">
        <v>52</v>
      </c>
      <c r="G63" s="40">
        <v>26</v>
      </c>
      <c r="H63" s="40">
        <v>13</v>
      </c>
      <c r="I63" s="40">
        <v>1</v>
      </c>
      <c r="L63" s="6" t="s">
        <v>138</v>
      </c>
      <c r="M63" s="3">
        <v>122</v>
      </c>
    </row>
    <row r="64" spans="1:13" x14ac:dyDescent="0.25">
      <c r="A64" s="3" t="s">
        <v>141</v>
      </c>
      <c r="B64" s="3">
        <v>32</v>
      </c>
      <c r="C64" s="5">
        <v>250000</v>
      </c>
      <c r="D64" s="10">
        <v>103</v>
      </c>
      <c r="E64" s="3">
        <v>78</v>
      </c>
      <c r="F64" s="3">
        <v>52</v>
      </c>
      <c r="G64" s="3">
        <v>26</v>
      </c>
      <c r="H64" s="3">
        <v>13</v>
      </c>
      <c r="I64" s="3">
        <v>1</v>
      </c>
      <c r="L64" s="6" t="s">
        <v>142</v>
      </c>
      <c r="M64" s="3">
        <v>121</v>
      </c>
    </row>
    <row r="65" spans="1:13" x14ac:dyDescent="0.25">
      <c r="A65" s="3" t="s">
        <v>143</v>
      </c>
      <c r="B65" s="3">
        <v>32</v>
      </c>
      <c r="C65" s="5">
        <v>250000</v>
      </c>
      <c r="D65" s="3">
        <v>103</v>
      </c>
      <c r="E65" s="3">
        <v>78</v>
      </c>
      <c r="F65" s="3">
        <v>52</v>
      </c>
      <c r="G65" s="3">
        <v>26</v>
      </c>
      <c r="H65" s="3">
        <v>13</v>
      </c>
      <c r="I65" s="3">
        <v>1</v>
      </c>
      <c r="L65" s="6" t="s">
        <v>144</v>
      </c>
      <c r="M65" s="3">
        <v>124</v>
      </c>
    </row>
    <row r="66" spans="1:13" x14ac:dyDescent="0.25">
      <c r="A66" s="3" t="s">
        <v>105</v>
      </c>
      <c r="B66" s="3">
        <v>32</v>
      </c>
      <c r="C66" s="5">
        <v>225000</v>
      </c>
      <c r="D66" s="3">
        <v>103</v>
      </c>
      <c r="E66" s="40">
        <v>78</v>
      </c>
      <c r="F66" s="40">
        <v>52</v>
      </c>
      <c r="G66" s="40">
        <v>26</v>
      </c>
      <c r="H66" s="40">
        <v>13</v>
      </c>
      <c r="I66" s="40">
        <v>1</v>
      </c>
      <c r="L66" s="6" t="s">
        <v>106</v>
      </c>
      <c r="M66" s="3">
        <v>193</v>
      </c>
    </row>
    <row r="67" spans="1:13" x14ac:dyDescent="0.25">
      <c r="A67" s="3" t="s">
        <v>139</v>
      </c>
      <c r="B67" s="3">
        <v>32</v>
      </c>
      <c r="C67" s="5">
        <v>225000</v>
      </c>
      <c r="D67" s="3">
        <v>103</v>
      </c>
      <c r="E67" s="3">
        <v>78</v>
      </c>
      <c r="F67" s="3">
        <v>52</v>
      </c>
      <c r="G67" s="3">
        <v>26</v>
      </c>
      <c r="H67" s="3">
        <v>13</v>
      </c>
      <c r="I67" s="3">
        <v>1</v>
      </c>
      <c r="L67" s="6" t="s">
        <v>140</v>
      </c>
      <c r="M67" s="3">
        <v>171</v>
      </c>
    </row>
    <row r="68" spans="1:13" x14ac:dyDescent="0.25">
      <c r="A68" s="3" t="s">
        <v>127</v>
      </c>
      <c r="B68" s="3">
        <v>32</v>
      </c>
      <c r="C68" s="5">
        <v>200000</v>
      </c>
      <c r="D68" s="3">
        <v>103</v>
      </c>
      <c r="E68" s="40">
        <v>78</v>
      </c>
      <c r="F68" s="40">
        <v>52</v>
      </c>
      <c r="G68" s="40">
        <v>26</v>
      </c>
      <c r="H68" s="40">
        <v>13</v>
      </c>
      <c r="I68" s="40">
        <v>1</v>
      </c>
      <c r="L68" s="6" t="s">
        <v>128</v>
      </c>
      <c r="M68" s="3">
        <v>112</v>
      </c>
    </row>
    <row r="69" spans="1:13" x14ac:dyDescent="0.25">
      <c r="A69" s="3" t="s">
        <v>145</v>
      </c>
      <c r="B69" s="3">
        <v>32</v>
      </c>
      <c r="C69" s="5">
        <v>175000</v>
      </c>
      <c r="D69" s="35">
        <v>90</v>
      </c>
      <c r="E69" s="3">
        <v>68</v>
      </c>
      <c r="F69" s="3">
        <v>45</v>
      </c>
      <c r="G69" s="3">
        <v>23</v>
      </c>
      <c r="H69" s="3">
        <v>12</v>
      </c>
      <c r="I69" s="3">
        <v>1</v>
      </c>
      <c r="L69" s="6" t="s">
        <v>146</v>
      </c>
      <c r="M69" s="3">
        <v>132</v>
      </c>
    </row>
    <row r="70" spans="1:13" x14ac:dyDescent="0.25">
      <c r="A70" s="3" t="s">
        <v>149</v>
      </c>
      <c r="B70" s="3">
        <v>32</v>
      </c>
      <c r="C70" s="5">
        <v>175000</v>
      </c>
      <c r="D70" s="3">
        <v>90</v>
      </c>
      <c r="E70" s="40">
        <v>68</v>
      </c>
      <c r="F70" s="40">
        <v>45</v>
      </c>
      <c r="G70" s="40">
        <v>23</v>
      </c>
      <c r="H70" s="40">
        <v>12</v>
      </c>
      <c r="I70" s="40">
        <v>1</v>
      </c>
      <c r="L70" s="6" t="s">
        <v>150</v>
      </c>
      <c r="M70" s="3">
        <v>102</v>
      </c>
    </row>
    <row r="71" spans="1:13" x14ac:dyDescent="0.25">
      <c r="A71" s="3" t="s">
        <v>159</v>
      </c>
      <c r="B71" s="3">
        <v>32</v>
      </c>
      <c r="C71" s="5">
        <v>175000</v>
      </c>
      <c r="D71" s="3">
        <v>90</v>
      </c>
      <c r="E71" s="40">
        <v>68</v>
      </c>
      <c r="F71" s="40">
        <v>45</v>
      </c>
      <c r="G71" s="40">
        <v>23</v>
      </c>
      <c r="H71" s="40">
        <v>12</v>
      </c>
      <c r="I71" s="40">
        <v>1</v>
      </c>
      <c r="L71" s="6" t="s">
        <v>160</v>
      </c>
      <c r="M71" s="3">
        <v>98</v>
      </c>
    </row>
    <row r="72" spans="1:13" x14ac:dyDescent="0.25">
      <c r="A72" s="3" t="s">
        <v>167</v>
      </c>
      <c r="B72" s="3">
        <v>32</v>
      </c>
      <c r="C72" s="5">
        <v>175000</v>
      </c>
      <c r="D72" s="3">
        <v>90</v>
      </c>
      <c r="E72" s="40">
        <v>68</v>
      </c>
      <c r="F72" s="40">
        <v>45</v>
      </c>
      <c r="G72" s="40">
        <v>23</v>
      </c>
      <c r="H72" s="40">
        <v>12</v>
      </c>
      <c r="I72" s="40">
        <v>1</v>
      </c>
      <c r="L72" s="6" t="s">
        <v>168</v>
      </c>
      <c r="M72" s="3">
        <v>104</v>
      </c>
    </row>
    <row r="73" spans="1:13" x14ac:dyDescent="0.25">
      <c r="A73" s="3" t="s">
        <v>163</v>
      </c>
      <c r="B73" s="3">
        <v>32</v>
      </c>
      <c r="C73" s="5">
        <v>165000</v>
      </c>
      <c r="D73" s="3">
        <v>90</v>
      </c>
      <c r="E73" s="40">
        <v>68</v>
      </c>
      <c r="F73" s="40">
        <v>45</v>
      </c>
      <c r="G73" s="40">
        <v>23</v>
      </c>
      <c r="H73" s="40">
        <v>12</v>
      </c>
      <c r="I73" s="40">
        <v>1</v>
      </c>
      <c r="L73" s="6" t="s">
        <v>164</v>
      </c>
      <c r="M73" s="3">
        <v>107</v>
      </c>
    </row>
    <row r="74" spans="1:13" x14ac:dyDescent="0.25">
      <c r="A74" s="3" t="s">
        <v>147</v>
      </c>
      <c r="B74" s="3">
        <v>32</v>
      </c>
      <c r="C74" s="5">
        <v>150000</v>
      </c>
      <c r="D74" s="3">
        <v>90</v>
      </c>
      <c r="E74" s="40">
        <v>68</v>
      </c>
      <c r="F74" s="40">
        <v>45</v>
      </c>
      <c r="G74" s="40">
        <v>23</v>
      </c>
      <c r="H74" s="40">
        <v>12</v>
      </c>
      <c r="I74" s="40">
        <v>1</v>
      </c>
      <c r="L74" s="6" t="s">
        <v>148</v>
      </c>
      <c r="M74" s="3">
        <v>123</v>
      </c>
    </row>
    <row r="75" spans="1:13" x14ac:dyDescent="0.25">
      <c r="A75" s="3" t="s">
        <v>153</v>
      </c>
      <c r="B75" s="3">
        <v>32</v>
      </c>
      <c r="C75" s="5">
        <v>150000</v>
      </c>
      <c r="D75" s="3">
        <v>90</v>
      </c>
      <c r="E75" s="40">
        <v>68</v>
      </c>
      <c r="F75" s="40">
        <v>45</v>
      </c>
      <c r="G75" s="40">
        <v>23</v>
      </c>
      <c r="H75" s="40">
        <v>12</v>
      </c>
      <c r="I75" s="40">
        <v>1</v>
      </c>
      <c r="L75" s="6" t="s">
        <v>154</v>
      </c>
      <c r="M75" s="3">
        <v>134</v>
      </c>
    </row>
    <row r="76" spans="1:13" x14ac:dyDescent="0.25">
      <c r="A76" s="3" t="s">
        <v>155</v>
      </c>
      <c r="B76" s="3">
        <v>32</v>
      </c>
      <c r="C76" s="5">
        <v>150000</v>
      </c>
      <c r="D76" s="3">
        <v>90</v>
      </c>
      <c r="E76" s="40">
        <v>68</v>
      </c>
      <c r="F76" s="40">
        <v>45</v>
      </c>
      <c r="G76" s="40">
        <v>23</v>
      </c>
      <c r="H76" s="40">
        <v>12</v>
      </c>
      <c r="I76" s="40">
        <v>1</v>
      </c>
      <c r="L76" s="6" t="s">
        <v>156</v>
      </c>
      <c r="M76" s="3">
        <v>96</v>
      </c>
    </row>
    <row r="77" spans="1:13" x14ac:dyDescent="0.25">
      <c r="A77" s="3" t="s">
        <v>157</v>
      </c>
      <c r="B77" s="3">
        <v>32</v>
      </c>
      <c r="C77" s="5">
        <v>150000</v>
      </c>
      <c r="D77" s="3">
        <v>90</v>
      </c>
      <c r="E77" s="40">
        <v>68</v>
      </c>
      <c r="F77" s="40">
        <v>45</v>
      </c>
      <c r="G77" s="40">
        <v>23</v>
      </c>
      <c r="H77" s="40">
        <v>12</v>
      </c>
      <c r="I77" s="40">
        <v>1</v>
      </c>
      <c r="L77" s="6" t="s">
        <v>158</v>
      </c>
      <c r="M77" s="3">
        <v>107</v>
      </c>
    </row>
    <row r="78" spans="1:13" x14ac:dyDescent="0.25">
      <c r="A78" s="3" t="s">
        <v>165</v>
      </c>
      <c r="B78" s="3">
        <v>32</v>
      </c>
      <c r="C78" s="5">
        <v>150000</v>
      </c>
      <c r="D78" s="3">
        <v>90</v>
      </c>
      <c r="E78" s="40">
        <v>68</v>
      </c>
      <c r="F78" s="40">
        <v>45</v>
      </c>
      <c r="G78" s="40">
        <v>23</v>
      </c>
      <c r="H78" s="40">
        <v>12</v>
      </c>
      <c r="I78" s="40">
        <v>1</v>
      </c>
      <c r="L78" s="6" t="s">
        <v>166</v>
      </c>
      <c r="M78" s="3">
        <v>123</v>
      </c>
    </row>
    <row r="79" spans="1:13" x14ac:dyDescent="0.25">
      <c r="A79" s="3" t="s">
        <v>151</v>
      </c>
      <c r="B79" s="39">
        <v>32</v>
      </c>
      <c r="C79" s="5">
        <v>147500</v>
      </c>
      <c r="D79" s="3">
        <v>90</v>
      </c>
      <c r="E79" s="40">
        <v>68</v>
      </c>
      <c r="F79" s="40">
        <v>45</v>
      </c>
      <c r="G79" s="40">
        <v>23</v>
      </c>
      <c r="H79" s="40">
        <v>12</v>
      </c>
      <c r="I79" s="40">
        <v>1</v>
      </c>
      <c r="L79" s="6" t="s">
        <v>152</v>
      </c>
      <c r="M79" s="3">
        <v>130</v>
      </c>
    </row>
    <row r="80" spans="1:13" x14ac:dyDescent="0.25">
      <c r="A80" s="3" t="s">
        <v>161</v>
      </c>
      <c r="B80" s="3">
        <v>32</v>
      </c>
      <c r="C80" s="5">
        <v>125000</v>
      </c>
      <c r="D80" s="3">
        <v>90</v>
      </c>
      <c r="E80" s="40">
        <v>68</v>
      </c>
      <c r="F80" s="40">
        <v>45</v>
      </c>
      <c r="G80" s="40">
        <v>23</v>
      </c>
      <c r="H80" s="40">
        <v>12</v>
      </c>
      <c r="I80" s="40">
        <v>1</v>
      </c>
      <c r="L80" s="6" t="s">
        <v>162</v>
      </c>
      <c r="M80" s="3">
        <v>146</v>
      </c>
    </row>
  </sheetData>
  <autoFilter ref="A1:M1" xr:uid="{9D077AC9-A1D4-4D35-8B7D-8FA137D1BDA0}">
    <sortState xmlns:xlrd2="http://schemas.microsoft.com/office/spreadsheetml/2017/richdata2" ref="A2:M80">
      <sortCondition descending="1" ref="D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4E21-0470-4CAD-9CB8-77582D691798}">
  <dimension ref="A1:S7"/>
  <sheetViews>
    <sheetView workbookViewId="0">
      <selection sqref="A1:XFD1048576"/>
    </sheetView>
  </sheetViews>
  <sheetFormatPr defaultRowHeight="15" x14ac:dyDescent="0.25"/>
  <cols>
    <col min="1" max="3" width="9.140625" style="3"/>
    <col min="4" max="4" width="9.42578125" style="3" customWidth="1"/>
    <col min="5" max="12" width="9.140625" style="3"/>
    <col min="13" max="13" width="7.140625" style="3" customWidth="1"/>
    <col min="14" max="16384" width="9.140625" style="3"/>
  </cols>
  <sheetData>
    <row r="1" spans="1:19" x14ac:dyDescent="0.25">
      <c r="A1" s="7" t="s">
        <v>3</v>
      </c>
      <c r="B1" s="7" t="s">
        <v>4</v>
      </c>
      <c r="E1" s="7" t="s">
        <v>5</v>
      </c>
      <c r="H1" s="7" t="s">
        <v>6</v>
      </c>
      <c r="K1" s="7" t="s">
        <v>7</v>
      </c>
      <c r="N1" s="7" t="s">
        <v>8</v>
      </c>
      <c r="Q1" s="7" t="s">
        <v>9</v>
      </c>
    </row>
    <row r="2" spans="1:19" x14ac:dyDescent="0.25">
      <c r="A2" s="3">
        <v>230</v>
      </c>
      <c r="B2" s="3">
        <v>281</v>
      </c>
      <c r="C2" s="37">
        <v>5</v>
      </c>
      <c r="D2" s="36">
        <v>45</v>
      </c>
      <c r="E2" s="3">
        <v>125</v>
      </c>
      <c r="F2" s="37">
        <v>142</v>
      </c>
      <c r="G2" s="36">
        <v>2</v>
      </c>
      <c r="H2" s="3">
        <v>101</v>
      </c>
      <c r="I2" s="37">
        <v>20</v>
      </c>
      <c r="J2" s="36">
        <v>24</v>
      </c>
      <c r="K2" s="36">
        <v>34</v>
      </c>
      <c r="L2" s="37">
        <v>108</v>
      </c>
      <c r="M2" s="3">
        <v>2</v>
      </c>
      <c r="N2" s="3">
        <v>17</v>
      </c>
      <c r="O2" s="3">
        <v>145</v>
      </c>
      <c r="P2" s="3">
        <v>2</v>
      </c>
    </row>
    <row r="3" spans="1:19" x14ac:dyDescent="0.25">
      <c r="C3" s="37">
        <v>14</v>
      </c>
      <c r="D3" s="36">
        <v>24</v>
      </c>
      <c r="F3" s="37">
        <v>57</v>
      </c>
      <c r="G3" s="36">
        <v>6</v>
      </c>
      <c r="I3" s="37">
        <v>21</v>
      </c>
      <c r="J3" s="36">
        <v>18</v>
      </c>
      <c r="L3" s="37">
        <v>100</v>
      </c>
      <c r="M3" s="36">
        <v>2</v>
      </c>
      <c r="O3" s="36"/>
      <c r="S3" s="8">
        <f>Q2-S2</f>
        <v>0</v>
      </c>
    </row>
    <row r="4" spans="1:19" x14ac:dyDescent="0.25">
      <c r="C4" s="37">
        <v>101</v>
      </c>
      <c r="D4" s="36">
        <v>2</v>
      </c>
      <c r="F4" s="37">
        <v>104</v>
      </c>
      <c r="G4" s="36">
        <v>2</v>
      </c>
      <c r="I4" s="37">
        <v>154</v>
      </c>
      <c r="J4" s="36">
        <v>1</v>
      </c>
      <c r="L4" s="36"/>
      <c r="M4" s="36"/>
      <c r="P4" s="8">
        <f>N2-SUM(P2:P3)</f>
        <v>15</v>
      </c>
    </row>
    <row r="5" spans="1:19" x14ac:dyDescent="0.25">
      <c r="C5" s="37">
        <v>6</v>
      </c>
      <c r="D5" s="36">
        <v>36</v>
      </c>
      <c r="F5" s="36"/>
      <c r="G5" s="36"/>
      <c r="J5" s="8">
        <f>H2-SUM(J2:J4)</f>
        <v>58</v>
      </c>
      <c r="M5" s="8">
        <f>K2-SUM(M2:M4)</f>
        <v>30</v>
      </c>
    </row>
    <row r="6" spans="1:19" x14ac:dyDescent="0.25">
      <c r="C6" s="37">
        <v>175</v>
      </c>
      <c r="D6" s="3">
        <v>1</v>
      </c>
      <c r="G6" s="8">
        <f>E2-SUM(G2:G5)</f>
        <v>115</v>
      </c>
    </row>
    <row r="7" spans="1:19" x14ac:dyDescent="0.25">
      <c r="D7" s="8">
        <f>B2-(SUM(D2:D6))</f>
        <v>173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431E-3CE8-43D8-BB04-2DF2ADE5B59A}">
  <dimension ref="A1:S7"/>
  <sheetViews>
    <sheetView workbookViewId="0">
      <selection activeCell="Q12" sqref="Q12"/>
    </sheetView>
  </sheetViews>
  <sheetFormatPr defaultRowHeight="15" x14ac:dyDescent="0.25"/>
  <cols>
    <col min="1" max="3" width="9.140625" style="3"/>
    <col min="4" max="4" width="9.42578125" style="3" customWidth="1"/>
    <col min="5" max="12" width="9.140625" style="3"/>
    <col min="13" max="13" width="7.140625" style="3" customWidth="1"/>
    <col min="14" max="16384" width="9.140625" style="3"/>
  </cols>
  <sheetData>
    <row r="1" spans="1:19" x14ac:dyDescent="0.25">
      <c r="A1" s="7" t="s">
        <v>3</v>
      </c>
      <c r="B1" s="7" t="s">
        <v>4</v>
      </c>
      <c r="E1" s="7" t="s">
        <v>5</v>
      </c>
      <c r="H1" s="7" t="s">
        <v>6</v>
      </c>
      <c r="K1" s="7" t="s">
        <v>7</v>
      </c>
      <c r="N1" s="7" t="s">
        <v>8</v>
      </c>
      <c r="Q1" s="7" t="s">
        <v>9</v>
      </c>
    </row>
    <row r="2" spans="1:19" x14ac:dyDescent="0.25">
      <c r="A2" s="3">
        <v>250</v>
      </c>
      <c r="B2" s="3">
        <v>290</v>
      </c>
      <c r="C2" s="37">
        <v>8</v>
      </c>
      <c r="D2" s="36">
        <v>36</v>
      </c>
      <c r="E2" s="3">
        <v>133</v>
      </c>
      <c r="F2" s="37">
        <v>73</v>
      </c>
      <c r="G2" s="36">
        <v>6</v>
      </c>
      <c r="H2" s="3">
        <v>117</v>
      </c>
      <c r="I2" s="37">
        <v>67</v>
      </c>
      <c r="J2" s="36">
        <v>6</v>
      </c>
      <c r="K2" s="36">
        <v>68</v>
      </c>
      <c r="L2" s="37">
        <v>46</v>
      </c>
      <c r="M2" s="3">
        <v>12</v>
      </c>
      <c r="N2" s="3">
        <v>17</v>
      </c>
      <c r="O2" s="3">
        <v>185</v>
      </c>
      <c r="P2" s="3">
        <v>1</v>
      </c>
    </row>
    <row r="3" spans="1:19" x14ac:dyDescent="0.25">
      <c r="C3" s="37">
        <v>48</v>
      </c>
      <c r="D3" s="36">
        <v>12</v>
      </c>
      <c r="F3" s="37">
        <v>439</v>
      </c>
      <c r="G3" s="36">
        <v>0</v>
      </c>
      <c r="I3" s="37">
        <v>6</v>
      </c>
      <c r="J3" s="36">
        <v>36</v>
      </c>
      <c r="L3" s="37">
        <v>19</v>
      </c>
      <c r="M3" s="36">
        <v>24</v>
      </c>
      <c r="O3" s="36"/>
      <c r="S3" s="8">
        <f>Q2-S2</f>
        <v>0</v>
      </c>
    </row>
    <row r="4" spans="1:19" x14ac:dyDescent="0.25">
      <c r="C4" s="37">
        <v>43</v>
      </c>
      <c r="D4" s="36">
        <v>12</v>
      </c>
      <c r="F4" s="37">
        <v>122</v>
      </c>
      <c r="G4" s="36">
        <v>2</v>
      </c>
      <c r="I4" s="37">
        <v>47</v>
      </c>
      <c r="J4" s="36">
        <v>12</v>
      </c>
      <c r="L4" s="36"/>
      <c r="M4" s="36"/>
      <c r="P4" s="8">
        <f>N2-SUM(P2:P3)</f>
        <v>16</v>
      </c>
    </row>
    <row r="5" spans="1:19" x14ac:dyDescent="0.25">
      <c r="C5" s="37">
        <v>11</v>
      </c>
      <c r="D5" s="36">
        <v>24</v>
      </c>
      <c r="F5" s="37">
        <v>211</v>
      </c>
      <c r="G5" s="36">
        <v>0</v>
      </c>
      <c r="J5" s="8">
        <f>H2-SUM(J2:J4)</f>
        <v>63</v>
      </c>
      <c r="M5" s="8">
        <f>K2-SUM(M2:M4)</f>
        <v>32</v>
      </c>
    </row>
    <row r="6" spans="1:19" x14ac:dyDescent="0.25">
      <c r="C6" s="37">
        <v>30</v>
      </c>
      <c r="D6" s="3">
        <v>18</v>
      </c>
      <c r="G6" s="8">
        <f>E2-SUM(G2:G5)</f>
        <v>125</v>
      </c>
    </row>
    <row r="7" spans="1:19" x14ac:dyDescent="0.25">
      <c r="D7" s="8">
        <f>B2-(SUM(D2:D6))</f>
        <v>188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58EA-AF95-43F5-982B-9FDDCCAC64FF}">
  <dimension ref="A1:S7"/>
  <sheetViews>
    <sheetView workbookViewId="0">
      <selection sqref="A1:XFD1048576"/>
    </sheetView>
  </sheetViews>
  <sheetFormatPr defaultRowHeight="15" x14ac:dyDescent="0.25"/>
  <cols>
    <col min="1" max="3" width="9.140625" style="3"/>
    <col min="4" max="4" width="9.42578125" style="3" customWidth="1"/>
    <col min="5" max="12" width="9.140625" style="3"/>
    <col min="13" max="13" width="7.140625" style="3" customWidth="1"/>
    <col min="14" max="16384" width="9.140625" style="3"/>
  </cols>
  <sheetData>
    <row r="1" spans="1:19" x14ac:dyDescent="0.25">
      <c r="A1" s="7" t="s">
        <v>3</v>
      </c>
      <c r="B1" s="7" t="s">
        <v>4</v>
      </c>
      <c r="E1" s="7" t="s">
        <v>5</v>
      </c>
      <c r="H1" s="7" t="s">
        <v>6</v>
      </c>
      <c r="K1" s="7" t="s">
        <v>7</v>
      </c>
      <c r="N1" s="7" t="s">
        <v>8</v>
      </c>
      <c r="Q1" s="7" t="s">
        <v>9</v>
      </c>
    </row>
    <row r="2" spans="1:19" x14ac:dyDescent="0.25">
      <c r="A2" s="3">
        <v>205</v>
      </c>
      <c r="B2" s="3">
        <v>202</v>
      </c>
      <c r="C2" s="36">
        <v>15</v>
      </c>
      <c r="D2" s="36">
        <v>24</v>
      </c>
      <c r="E2" s="3">
        <v>113</v>
      </c>
      <c r="F2" s="36">
        <v>138</v>
      </c>
      <c r="G2" s="36">
        <v>2</v>
      </c>
      <c r="H2" s="3">
        <v>60</v>
      </c>
      <c r="I2" s="36">
        <v>55</v>
      </c>
      <c r="J2" s="36">
        <v>6</v>
      </c>
      <c r="K2" s="36">
        <v>44</v>
      </c>
      <c r="L2" s="36">
        <v>43</v>
      </c>
      <c r="M2" s="3">
        <v>12</v>
      </c>
      <c r="N2" s="3">
        <v>16</v>
      </c>
      <c r="O2" s="3">
        <v>85</v>
      </c>
      <c r="P2" s="3">
        <v>3</v>
      </c>
      <c r="S2" s="3">
        <v>1</v>
      </c>
    </row>
    <row r="3" spans="1:19" x14ac:dyDescent="0.25">
      <c r="C3" s="36">
        <v>50</v>
      </c>
      <c r="D3" s="36">
        <v>12</v>
      </c>
      <c r="F3" s="36">
        <v>101</v>
      </c>
      <c r="G3" s="36">
        <v>2</v>
      </c>
      <c r="I3" s="36">
        <v>106</v>
      </c>
      <c r="J3" s="36">
        <v>2</v>
      </c>
      <c r="L3" s="36">
        <v>64</v>
      </c>
      <c r="M3" s="36">
        <v>6</v>
      </c>
      <c r="O3" s="36"/>
      <c r="S3" s="8">
        <f>Q2-S2</f>
        <v>-1</v>
      </c>
    </row>
    <row r="4" spans="1:19" x14ac:dyDescent="0.25">
      <c r="C4" s="36">
        <v>70</v>
      </c>
      <c r="D4" s="36">
        <v>3</v>
      </c>
      <c r="F4" s="36">
        <v>58</v>
      </c>
      <c r="G4" s="36">
        <v>6</v>
      </c>
      <c r="I4" s="36"/>
      <c r="J4" s="36"/>
      <c r="L4" s="36"/>
      <c r="M4" s="36"/>
      <c r="P4" s="8">
        <f>N2-SUM(P2:P3)</f>
        <v>13</v>
      </c>
    </row>
    <row r="5" spans="1:19" x14ac:dyDescent="0.25">
      <c r="C5" s="36">
        <v>68</v>
      </c>
      <c r="D5" s="36">
        <v>6</v>
      </c>
      <c r="F5" s="36"/>
      <c r="G5" s="36"/>
      <c r="J5" s="8">
        <f>H2-SUM(J2:J4)</f>
        <v>52</v>
      </c>
      <c r="M5" s="8">
        <f>K2-SUM(M2:M4)</f>
        <v>26</v>
      </c>
    </row>
    <row r="6" spans="1:19" x14ac:dyDescent="0.25">
      <c r="C6" s="36"/>
      <c r="G6" s="8">
        <f>E2-SUM(G2:G5)</f>
        <v>103</v>
      </c>
    </row>
    <row r="7" spans="1:19" x14ac:dyDescent="0.25">
      <c r="D7" s="8">
        <f>B2-(SUM(D2:D6))</f>
        <v>157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F198-DCAE-4309-BB0A-143E3EFCA7DC}">
  <dimension ref="A1:S7"/>
  <sheetViews>
    <sheetView workbookViewId="0">
      <selection activeCell="K11" sqref="K11"/>
    </sheetView>
  </sheetViews>
  <sheetFormatPr defaultRowHeight="15" x14ac:dyDescent="0.25"/>
  <cols>
    <col min="1" max="3" width="9.140625" style="3"/>
    <col min="4" max="4" width="9.42578125" style="3" customWidth="1"/>
    <col min="5" max="12" width="9.140625" style="3"/>
    <col min="13" max="13" width="7.140625" style="3" customWidth="1"/>
    <col min="14" max="16384" width="9.140625" style="3"/>
  </cols>
  <sheetData>
    <row r="1" spans="1:19" x14ac:dyDescent="0.25">
      <c r="A1" s="7" t="s">
        <v>3</v>
      </c>
      <c r="B1" s="7" t="s">
        <v>4</v>
      </c>
      <c r="E1" s="7" t="s">
        <v>5</v>
      </c>
      <c r="H1" s="7" t="s">
        <v>6</v>
      </c>
      <c r="K1" s="7" t="s">
        <v>7</v>
      </c>
      <c r="N1" s="7" t="s">
        <v>8</v>
      </c>
      <c r="Q1" s="7" t="s">
        <v>9</v>
      </c>
    </row>
    <row r="2" spans="1:19" x14ac:dyDescent="0.25">
      <c r="A2" s="3">
        <v>180</v>
      </c>
      <c r="B2" s="3">
        <v>246</v>
      </c>
      <c r="C2" s="36">
        <v>20</v>
      </c>
      <c r="D2" s="36">
        <v>24</v>
      </c>
      <c r="E2" s="3">
        <v>147</v>
      </c>
      <c r="F2" s="36">
        <v>90</v>
      </c>
      <c r="G2" s="36">
        <v>3</v>
      </c>
      <c r="H2" s="3">
        <v>60</v>
      </c>
      <c r="I2" s="36">
        <v>86</v>
      </c>
      <c r="J2" s="36">
        <v>3</v>
      </c>
      <c r="K2" s="36">
        <v>26</v>
      </c>
      <c r="L2" s="36">
        <v>84</v>
      </c>
      <c r="M2" s="3">
        <v>3</v>
      </c>
      <c r="N2" s="3">
        <v>24</v>
      </c>
      <c r="O2" s="3">
        <v>46</v>
      </c>
      <c r="P2" s="3">
        <v>12</v>
      </c>
    </row>
    <row r="3" spans="1:19" x14ac:dyDescent="0.25">
      <c r="C3" s="36">
        <v>9</v>
      </c>
      <c r="D3" s="36">
        <v>36</v>
      </c>
      <c r="F3" s="36">
        <v>38</v>
      </c>
      <c r="G3" s="36">
        <v>12</v>
      </c>
      <c r="I3" s="36">
        <v>41</v>
      </c>
      <c r="J3" s="36">
        <v>12</v>
      </c>
      <c r="L3" s="36"/>
      <c r="M3" s="36"/>
      <c r="O3" s="36"/>
      <c r="S3" s="8">
        <f>Q2-S2</f>
        <v>0</v>
      </c>
    </row>
    <row r="4" spans="1:19" x14ac:dyDescent="0.25">
      <c r="C4" s="36">
        <v>2</v>
      </c>
      <c r="D4" s="36">
        <v>45</v>
      </c>
      <c r="F4" s="36">
        <v>10</v>
      </c>
      <c r="G4" s="36">
        <v>36</v>
      </c>
      <c r="I4" s="36"/>
      <c r="J4" s="36"/>
      <c r="L4" s="36"/>
      <c r="M4" s="36"/>
      <c r="P4" s="8">
        <f>N2-SUM(P2:P3)</f>
        <v>12</v>
      </c>
    </row>
    <row r="5" spans="1:19" x14ac:dyDescent="0.25">
      <c r="C5" s="36">
        <v>95</v>
      </c>
      <c r="D5" s="36">
        <v>3</v>
      </c>
      <c r="F5" s="36">
        <v>57</v>
      </c>
      <c r="G5" s="36">
        <v>6</v>
      </c>
      <c r="J5" s="8">
        <f>H2-SUM(J2:J4)</f>
        <v>45</v>
      </c>
      <c r="M5" s="8">
        <f>K2-SUM(M2:M4)</f>
        <v>23</v>
      </c>
    </row>
    <row r="6" spans="1:19" x14ac:dyDescent="0.25">
      <c r="C6" s="36">
        <v>77</v>
      </c>
      <c r="D6" s="3">
        <v>3</v>
      </c>
      <c r="G6" s="8">
        <f>E2-SUM(G2:G5)</f>
        <v>90</v>
      </c>
    </row>
    <row r="7" spans="1:19" x14ac:dyDescent="0.25">
      <c r="D7" s="8">
        <f>B2-(SUM(D2:D6))</f>
        <v>135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65A6-AEF8-41AC-BEAB-2D2B0F2F5D40}">
  <dimension ref="A1:S7"/>
  <sheetViews>
    <sheetView workbookViewId="0">
      <selection sqref="A1:XFD1048576"/>
    </sheetView>
  </sheetViews>
  <sheetFormatPr defaultRowHeight="15" x14ac:dyDescent="0.25"/>
  <cols>
    <col min="1" max="3" width="9.140625" style="3"/>
    <col min="4" max="4" width="9.42578125" style="3" customWidth="1"/>
    <col min="5" max="12" width="9.140625" style="3"/>
    <col min="13" max="13" width="7.140625" style="3" customWidth="1"/>
    <col min="14" max="16384" width="9.140625" style="3"/>
  </cols>
  <sheetData>
    <row r="1" spans="1:19" x14ac:dyDescent="0.25">
      <c r="A1" s="7" t="s">
        <v>3</v>
      </c>
      <c r="B1" s="7" t="s">
        <v>4</v>
      </c>
      <c r="E1" s="7" t="s">
        <v>5</v>
      </c>
      <c r="H1" s="7" t="s">
        <v>6</v>
      </c>
      <c r="K1" s="7" t="s">
        <v>7</v>
      </c>
      <c r="N1" s="7" t="s">
        <v>8</v>
      </c>
      <c r="Q1" s="7" t="s">
        <v>9</v>
      </c>
    </row>
    <row r="2" spans="1:19" x14ac:dyDescent="0.25">
      <c r="A2" s="3">
        <v>150</v>
      </c>
      <c r="B2" s="3">
        <v>144</v>
      </c>
      <c r="C2" s="37">
        <v>66</v>
      </c>
      <c r="D2" s="36">
        <v>6</v>
      </c>
      <c r="E2" s="3">
        <v>117</v>
      </c>
      <c r="F2" s="37">
        <v>9</v>
      </c>
      <c r="G2" s="36">
        <v>36</v>
      </c>
      <c r="H2" s="3">
        <v>56</v>
      </c>
      <c r="I2" s="37">
        <v>64</v>
      </c>
      <c r="J2" s="36">
        <v>6</v>
      </c>
      <c r="K2" s="36">
        <v>31</v>
      </c>
      <c r="L2" s="36">
        <v>35</v>
      </c>
      <c r="M2" s="3">
        <v>12</v>
      </c>
    </row>
    <row r="3" spans="1:19" x14ac:dyDescent="0.25">
      <c r="C3" s="37">
        <v>46</v>
      </c>
      <c r="D3" s="36">
        <v>12</v>
      </c>
      <c r="F3" s="37">
        <v>79</v>
      </c>
      <c r="G3" s="36">
        <v>3</v>
      </c>
      <c r="I3" s="37">
        <v>31</v>
      </c>
      <c r="J3" s="36">
        <v>12</v>
      </c>
      <c r="L3" s="36"/>
      <c r="M3" s="36"/>
      <c r="O3" s="36"/>
      <c r="S3" s="8">
        <f>Q2-S2</f>
        <v>0</v>
      </c>
    </row>
    <row r="4" spans="1:19" x14ac:dyDescent="0.25">
      <c r="C4" s="37">
        <v>34</v>
      </c>
      <c r="D4" s="36">
        <v>12</v>
      </c>
      <c r="F4" s="37">
        <v>92</v>
      </c>
      <c r="G4" s="36">
        <v>3</v>
      </c>
      <c r="I4" s="36"/>
      <c r="J4" s="36"/>
      <c r="L4" s="36"/>
      <c r="M4" s="36"/>
      <c r="P4" s="8">
        <f>N2-SUM(P2:P3)</f>
        <v>0</v>
      </c>
    </row>
    <row r="5" spans="1:19" x14ac:dyDescent="0.25">
      <c r="C5" s="37">
        <v>188</v>
      </c>
      <c r="D5" s="36">
        <v>2</v>
      </c>
      <c r="F5" s="36"/>
      <c r="G5" s="36"/>
      <c r="J5" s="8">
        <f>H2-SUM(J2:J4)</f>
        <v>38</v>
      </c>
      <c r="M5" s="8">
        <f>K2-SUM(M2:M4)</f>
        <v>19</v>
      </c>
    </row>
    <row r="6" spans="1:19" x14ac:dyDescent="0.25">
      <c r="C6" s="36"/>
      <c r="G6" s="8">
        <f>E2-SUM(G2:G5)</f>
        <v>75</v>
      </c>
    </row>
    <row r="7" spans="1:19" x14ac:dyDescent="0.25">
      <c r="D7" s="8">
        <f>B2-(SUM(D2:D6))</f>
        <v>112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BA32-BAA2-4E81-9A0C-25B13289BC14}">
  <dimension ref="A1:S7"/>
  <sheetViews>
    <sheetView workbookViewId="0">
      <selection sqref="A1:XFD1048576"/>
    </sheetView>
  </sheetViews>
  <sheetFormatPr defaultRowHeight="15" x14ac:dyDescent="0.25"/>
  <cols>
    <col min="1" max="3" width="9.140625" style="3"/>
    <col min="4" max="4" width="9.42578125" style="3" customWidth="1"/>
    <col min="5" max="12" width="9.140625" style="3"/>
    <col min="13" max="13" width="7.140625" style="3" customWidth="1"/>
    <col min="14" max="16384" width="9.140625" style="3"/>
  </cols>
  <sheetData>
    <row r="1" spans="1:19" x14ac:dyDescent="0.25">
      <c r="A1" s="7" t="s">
        <v>3</v>
      </c>
      <c r="B1" s="7" t="s">
        <v>4</v>
      </c>
      <c r="E1" s="7" t="s">
        <v>5</v>
      </c>
      <c r="H1" s="7" t="s">
        <v>6</v>
      </c>
      <c r="K1" s="7" t="s">
        <v>7</v>
      </c>
      <c r="N1" s="7" t="s">
        <v>8</v>
      </c>
      <c r="Q1" s="7" t="s">
        <v>9</v>
      </c>
    </row>
    <row r="2" spans="1:19" x14ac:dyDescent="0.25">
      <c r="A2" s="3">
        <v>133</v>
      </c>
      <c r="B2" s="3">
        <v>110</v>
      </c>
      <c r="C2" s="37">
        <v>54</v>
      </c>
      <c r="D2" s="36">
        <v>6</v>
      </c>
      <c r="E2" s="3">
        <v>84</v>
      </c>
      <c r="F2" s="37">
        <v>50</v>
      </c>
      <c r="G2" s="36">
        <v>12</v>
      </c>
      <c r="H2" s="3">
        <v>42</v>
      </c>
      <c r="I2" s="37">
        <v>115</v>
      </c>
      <c r="J2" s="36">
        <v>2</v>
      </c>
      <c r="K2" s="36">
        <v>17</v>
      </c>
      <c r="L2" s="36">
        <v>329</v>
      </c>
      <c r="M2" s="3">
        <v>0</v>
      </c>
    </row>
    <row r="3" spans="1:19" x14ac:dyDescent="0.25">
      <c r="C3" s="37">
        <v>293</v>
      </c>
      <c r="D3" s="36">
        <v>0</v>
      </c>
      <c r="F3" s="37">
        <v>104</v>
      </c>
      <c r="G3" s="36">
        <v>2</v>
      </c>
      <c r="I3" s="37">
        <v>59</v>
      </c>
      <c r="J3" s="36">
        <v>6</v>
      </c>
      <c r="L3" s="36"/>
      <c r="M3" s="36"/>
      <c r="O3" s="36"/>
      <c r="S3" s="8">
        <f>Q2-S2</f>
        <v>0</v>
      </c>
    </row>
    <row r="4" spans="1:19" x14ac:dyDescent="0.25">
      <c r="C4" s="37">
        <v>110</v>
      </c>
      <c r="D4" s="36">
        <v>2</v>
      </c>
      <c r="F4" s="37">
        <v>78</v>
      </c>
      <c r="G4" s="36">
        <v>3</v>
      </c>
      <c r="I4" s="36"/>
      <c r="J4" s="36"/>
      <c r="L4" s="36"/>
      <c r="M4" s="36"/>
      <c r="P4" s="8">
        <f>N2-SUM(P2:P3)</f>
        <v>0</v>
      </c>
    </row>
    <row r="5" spans="1:19" x14ac:dyDescent="0.25">
      <c r="C5" s="37">
        <v>106</v>
      </c>
      <c r="D5" s="36">
        <v>2</v>
      </c>
      <c r="F5" s="36"/>
      <c r="G5" s="36"/>
      <c r="J5" s="8">
        <f>H2-SUM(J2:J4)</f>
        <v>34</v>
      </c>
      <c r="M5" s="8">
        <f>K2-SUM(M2:M4)</f>
        <v>17</v>
      </c>
    </row>
    <row r="6" spans="1:19" x14ac:dyDescent="0.25">
      <c r="C6" s="36"/>
      <c r="G6" s="8">
        <f>E2-SUM(G2:G5)</f>
        <v>67</v>
      </c>
    </row>
    <row r="7" spans="1:19" x14ac:dyDescent="0.25">
      <c r="D7" s="8">
        <f>B2-(SUM(D2:D6))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A3FE-E1D9-4768-BFEB-8688436BAEAF}">
  <dimension ref="A1:S7"/>
  <sheetViews>
    <sheetView workbookViewId="0">
      <selection activeCell="O28" sqref="O28"/>
    </sheetView>
  </sheetViews>
  <sheetFormatPr defaultRowHeight="15" x14ac:dyDescent="0.25"/>
  <cols>
    <col min="1" max="3" width="9.140625" style="3"/>
    <col min="4" max="4" width="9.42578125" style="3" customWidth="1"/>
    <col min="5" max="12" width="9.140625" style="3"/>
    <col min="13" max="13" width="7.140625" style="3" customWidth="1"/>
    <col min="14" max="16384" width="9.140625" style="3"/>
  </cols>
  <sheetData>
    <row r="1" spans="1:19" x14ac:dyDescent="0.25">
      <c r="A1" s="7" t="s">
        <v>3</v>
      </c>
      <c r="B1" s="7" t="s">
        <v>4</v>
      </c>
      <c r="E1" s="7" t="s">
        <v>5</v>
      </c>
      <c r="H1" s="7" t="s">
        <v>6</v>
      </c>
      <c r="K1" s="7" t="s">
        <v>7</v>
      </c>
      <c r="N1" s="7" t="s">
        <v>8</v>
      </c>
      <c r="Q1" s="7" t="s">
        <v>9</v>
      </c>
    </row>
    <row r="2" spans="1:19" x14ac:dyDescent="0.25">
      <c r="A2" s="3">
        <v>115</v>
      </c>
      <c r="B2" s="3">
        <v>126</v>
      </c>
      <c r="C2" s="37">
        <v>70</v>
      </c>
      <c r="D2" s="36">
        <v>6</v>
      </c>
      <c r="E2" s="3">
        <v>76</v>
      </c>
      <c r="F2" s="37">
        <v>36</v>
      </c>
      <c r="G2" s="36">
        <v>12</v>
      </c>
      <c r="H2" s="3">
        <v>41</v>
      </c>
      <c r="I2" s="37">
        <v>31</v>
      </c>
      <c r="J2" s="36">
        <v>12</v>
      </c>
      <c r="K2" s="36">
        <v>21</v>
      </c>
      <c r="L2" s="36">
        <v>51</v>
      </c>
      <c r="M2" s="3">
        <v>6</v>
      </c>
    </row>
    <row r="3" spans="1:19" x14ac:dyDescent="0.25">
      <c r="C3" s="37">
        <v>87</v>
      </c>
      <c r="D3" s="36">
        <v>3</v>
      </c>
      <c r="F3" s="37">
        <v>297</v>
      </c>
      <c r="G3" s="36">
        <v>0</v>
      </c>
      <c r="I3" s="37">
        <v>225</v>
      </c>
      <c r="J3" s="36">
        <v>0</v>
      </c>
      <c r="L3" s="36"/>
      <c r="M3" s="36"/>
      <c r="O3" s="36"/>
      <c r="S3" s="8">
        <f>Q2-S2</f>
        <v>0</v>
      </c>
    </row>
    <row r="4" spans="1:19" x14ac:dyDescent="0.25">
      <c r="C4" s="37">
        <v>43</v>
      </c>
      <c r="D4" s="36">
        <v>12</v>
      </c>
      <c r="F4" s="37">
        <v>65</v>
      </c>
      <c r="G4" s="36">
        <v>6</v>
      </c>
      <c r="I4" s="36"/>
      <c r="J4" s="36"/>
      <c r="L4" s="36"/>
      <c r="M4" s="36"/>
      <c r="P4" s="8">
        <f>N2-SUM(P2:P3)</f>
        <v>0</v>
      </c>
    </row>
    <row r="5" spans="1:19" x14ac:dyDescent="0.25">
      <c r="C5" s="37">
        <v>30</v>
      </c>
      <c r="D5" s="36">
        <v>18</v>
      </c>
      <c r="F5" s="36"/>
      <c r="G5" s="36"/>
      <c r="J5" s="8">
        <f>H2-SUM(J2:J4)</f>
        <v>29</v>
      </c>
      <c r="M5" s="8">
        <f>K2-SUM(M2:M4)</f>
        <v>15</v>
      </c>
    </row>
    <row r="6" spans="1:19" x14ac:dyDescent="0.25">
      <c r="C6" s="36"/>
      <c r="G6" s="8">
        <f>E2-SUM(G2:G5)</f>
        <v>58</v>
      </c>
    </row>
    <row r="7" spans="1:19" x14ac:dyDescent="0.25">
      <c r="D7" s="8">
        <f>B2-(SUM(D2:D6))</f>
        <v>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F61C3-A3E0-40C8-8D77-FC90785840A4}">
  <dimension ref="A1:S7"/>
  <sheetViews>
    <sheetView workbookViewId="0">
      <selection sqref="A1:XFD1048576"/>
    </sheetView>
  </sheetViews>
  <sheetFormatPr defaultRowHeight="15" x14ac:dyDescent="0.25"/>
  <cols>
    <col min="1" max="3" width="9.140625" style="3"/>
    <col min="4" max="4" width="9.42578125" style="3" customWidth="1"/>
    <col min="5" max="12" width="9.140625" style="3"/>
    <col min="13" max="13" width="7.140625" style="3" customWidth="1"/>
    <col min="14" max="16384" width="9.140625" style="3"/>
  </cols>
  <sheetData>
    <row r="1" spans="1:19" x14ac:dyDescent="0.25">
      <c r="A1" s="7" t="s">
        <v>3</v>
      </c>
      <c r="B1" s="7" t="s">
        <v>4</v>
      </c>
      <c r="E1" s="7" t="s">
        <v>5</v>
      </c>
      <c r="H1" s="7" t="s">
        <v>6</v>
      </c>
      <c r="K1" s="7" t="s">
        <v>7</v>
      </c>
      <c r="N1" s="7" t="s">
        <v>8</v>
      </c>
      <c r="Q1" s="7" t="s">
        <v>9</v>
      </c>
    </row>
    <row r="2" spans="1:19" x14ac:dyDescent="0.25">
      <c r="A2" s="3">
        <v>103</v>
      </c>
      <c r="B2" s="3">
        <v>104</v>
      </c>
      <c r="C2" s="37">
        <v>26</v>
      </c>
      <c r="D2" s="36">
        <v>18</v>
      </c>
      <c r="E2" s="3">
        <v>69</v>
      </c>
      <c r="F2" s="37">
        <v>83</v>
      </c>
      <c r="G2" s="36">
        <v>3</v>
      </c>
      <c r="H2" s="3">
        <v>33</v>
      </c>
      <c r="I2" s="37">
        <v>153</v>
      </c>
      <c r="J2" s="36">
        <v>1</v>
      </c>
      <c r="K2" s="36">
        <v>16</v>
      </c>
      <c r="L2" s="36">
        <v>94</v>
      </c>
      <c r="M2" s="3">
        <v>3</v>
      </c>
    </row>
    <row r="3" spans="1:19" x14ac:dyDescent="0.25">
      <c r="C3" s="37">
        <v>57</v>
      </c>
      <c r="D3" s="36">
        <v>6</v>
      </c>
      <c r="F3" s="37">
        <v>37</v>
      </c>
      <c r="G3" s="36">
        <v>12</v>
      </c>
      <c r="I3" s="37">
        <v>54</v>
      </c>
      <c r="J3" s="36">
        <v>6</v>
      </c>
      <c r="L3" s="36"/>
      <c r="M3" s="36"/>
      <c r="O3" s="36"/>
      <c r="S3" s="8">
        <f>Q2-S2</f>
        <v>0</v>
      </c>
    </row>
    <row r="4" spans="1:19" x14ac:dyDescent="0.25">
      <c r="C4" s="37">
        <v>111</v>
      </c>
      <c r="D4" s="36">
        <v>2</v>
      </c>
      <c r="F4" s="37">
        <v>137</v>
      </c>
      <c r="G4" s="36">
        <v>2</v>
      </c>
      <c r="I4" s="36"/>
      <c r="J4" s="36"/>
      <c r="L4" s="36"/>
      <c r="M4" s="36"/>
      <c r="P4" s="8">
        <f>N2-SUM(P2:P3)</f>
        <v>0</v>
      </c>
    </row>
    <row r="5" spans="1:19" x14ac:dyDescent="0.25">
      <c r="C5" s="37">
        <v>835</v>
      </c>
      <c r="D5" s="36">
        <v>0</v>
      </c>
      <c r="F5" s="36"/>
      <c r="G5" s="36"/>
      <c r="J5" s="8">
        <f>H2-SUM(J2:J4)</f>
        <v>26</v>
      </c>
      <c r="M5" s="8">
        <f>K2-SUM(M2:M4)</f>
        <v>13</v>
      </c>
    </row>
    <row r="6" spans="1:19" x14ac:dyDescent="0.25">
      <c r="C6" s="36"/>
      <c r="G6" s="8">
        <f>E2-SUM(G2:G5)</f>
        <v>52</v>
      </c>
    </row>
    <row r="7" spans="1:19" x14ac:dyDescent="0.25">
      <c r="D7" s="8">
        <f>B2-(SUM(D2:D6))</f>
        <v>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66F5-3F6D-4DC0-B675-FA8D598C8E67}">
  <dimension ref="A1:S14"/>
  <sheetViews>
    <sheetView workbookViewId="0">
      <selection sqref="A1:XFD1048576"/>
    </sheetView>
  </sheetViews>
  <sheetFormatPr defaultRowHeight="15" x14ac:dyDescent="0.25"/>
  <cols>
    <col min="1" max="3" width="9.140625" style="3"/>
    <col min="4" max="4" width="9.42578125" style="3" customWidth="1"/>
    <col min="5" max="12" width="9.140625" style="3"/>
    <col min="13" max="13" width="7.140625" style="3" customWidth="1"/>
    <col min="14" max="16384" width="9.140625" style="3"/>
  </cols>
  <sheetData>
    <row r="1" spans="1:19" x14ac:dyDescent="0.25">
      <c r="A1" s="7" t="s">
        <v>3</v>
      </c>
      <c r="B1" s="7" t="s">
        <v>4</v>
      </c>
      <c r="E1" s="7" t="s">
        <v>5</v>
      </c>
      <c r="H1" s="7" t="s">
        <v>6</v>
      </c>
      <c r="K1" s="7" t="s">
        <v>7</v>
      </c>
      <c r="N1" s="7" t="s">
        <v>8</v>
      </c>
      <c r="Q1" s="7" t="s">
        <v>9</v>
      </c>
    </row>
    <row r="2" spans="1:19" x14ac:dyDescent="0.25">
      <c r="A2" s="3">
        <v>100</v>
      </c>
      <c r="B2" s="3">
        <v>96</v>
      </c>
      <c r="C2" s="37">
        <v>93</v>
      </c>
      <c r="D2" s="36">
        <v>3</v>
      </c>
      <c r="E2" s="3">
        <v>66</v>
      </c>
      <c r="F2" s="37">
        <v>102</v>
      </c>
      <c r="G2" s="36">
        <v>2</v>
      </c>
      <c r="H2" s="3">
        <v>32</v>
      </c>
      <c r="I2" s="37">
        <v>54</v>
      </c>
      <c r="J2" s="36">
        <v>6</v>
      </c>
      <c r="K2" s="36">
        <v>16</v>
      </c>
      <c r="L2" s="37">
        <v>81</v>
      </c>
      <c r="M2" s="3">
        <v>3</v>
      </c>
    </row>
    <row r="3" spans="1:19" x14ac:dyDescent="0.25">
      <c r="C3" s="37">
        <v>35</v>
      </c>
      <c r="D3" s="36">
        <v>12</v>
      </c>
      <c r="F3" s="37">
        <v>74</v>
      </c>
      <c r="G3" s="36">
        <v>6</v>
      </c>
      <c r="I3" s="37">
        <v>265</v>
      </c>
      <c r="J3" s="36">
        <v>0</v>
      </c>
      <c r="L3" s="36"/>
      <c r="M3" s="36"/>
      <c r="O3" s="36"/>
      <c r="S3" s="8">
        <f>Q2-S2</f>
        <v>0</v>
      </c>
    </row>
    <row r="4" spans="1:19" x14ac:dyDescent="0.25">
      <c r="C4" s="37">
        <v>242</v>
      </c>
      <c r="D4" s="36">
        <v>0</v>
      </c>
      <c r="F4" s="37">
        <v>71</v>
      </c>
      <c r="G4" s="36">
        <v>6</v>
      </c>
      <c r="I4" s="36"/>
      <c r="J4" s="36"/>
      <c r="L4" s="36"/>
      <c r="M4" s="36"/>
      <c r="P4" s="8">
        <f>N2-SUM(P2:P3)</f>
        <v>0</v>
      </c>
    </row>
    <row r="5" spans="1:19" x14ac:dyDescent="0.25">
      <c r="C5" s="37">
        <v>79</v>
      </c>
      <c r="D5" s="36">
        <v>3</v>
      </c>
      <c r="F5" s="36"/>
      <c r="G5" s="36"/>
      <c r="J5" s="8">
        <f>H2-SUM(J2:J4)</f>
        <v>26</v>
      </c>
      <c r="M5" s="8">
        <f>K2-SUM(M2:M4)</f>
        <v>13</v>
      </c>
    </row>
    <row r="6" spans="1:19" x14ac:dyDescent="0.25">
      <c r="C6" s="36"/>
      <c r="G6" s="8">
        <f>E2-SUM(G2:G5)</f>
        <v>52</v>
      </c>
    </row>
    <row r="7" spans="1:19" x14ac:dyDescent="0.25">
      <c r="D7" s="8">
        <f>B2-(SUM(D2:D6))</f>
        <v>78</v>
      </c>
    </row>
    <row r="9" spans="1:19" x14ac:dyDescent="0.25">
      <c r="B9" s="3">
        <v>124</v>
      </c>
      <c r="C9" s="37">
        <v>74</v>
      </c>
      <c r="D9" s="3">
        <v>6</v>
      </c>
    </row>
    <row r="10" spans="1:19" x14ac:dyDescent="0.25">
      <c r="C10" s="37">
        <v>86</v>
      </c>
      <c r="D10" s="3">
        <v>3</v>
      </c>
    </row>
    <row r="11" spans="1:19" x14ac:dyDescent="0.25">
      <c r="C11" s="37">
        <v>73</v>
      </c>
      <c r="D11" s="3">
        <v>6</v>
      </c>
    </row>
    <row r="12" spans="1:19" x14ac:dyDescent="0.25">
      <c r="C12" s="37">
        <v>82</v>
      </c>
      <c r="D12" s="3">
        <v>3</v>
      </c>
    </row>
    <row r="13" spans="1:19" x14ac:dyDescent="0.25">
      <c r="C13" s="37">
        <v>65</v>
      </c>
      <c r="D13" s="3">
        <v>6</v>
      </c>
    </row>
    <row r="14" spans="1:19" x14ac:dyDescent="0.25">
      <c r="D14" s="8">
        <f>B9-(SUM(D9:D13))</f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E422-BA2C-48E8-8C93-AA52715B4B30}">
  <dimension ref="A1:S7"/>
  <sheetViews>
    <sheetView workbookViewId="0">
      <selection activeCell="B39" sqref="B39:B40"/>
    </sheetView>
  </sheetViews>
  <sheetFormatPr defaultRowHeight="15" x14ac:dyDescent="0.25"/>
  <cols>
    <col min="1" max="3" width="9.140625" style="3"/>
    <col min="4" max="4" width="9.42578125" style="3" customWidth="1"/>
    <col min="5" max="12" width="9.140625" style="3"/>
    <col min="13" max="13" width="7.140625" style="3" customWidth="1"/>
    <col min="14" max="16384" width="9.140625" style="3"/>
  </cols>
  <sheetData>
    <row r="1" spans="1:19" x14ac:dyDescent="0.25">
      <c r="A1" s="7" t="s">
        <v>3</v>
      </c>
      <c r="B1" s="7" t="s">
        <v>4</v>
      </c>
      <c r="E1" s="7" t="s">
        <v>5</v>
      </c>
      <c r="H1" s="7" t="s">
        <v>6</v>
      </c>
      <c r="K1" s="7" t="s">
        <v>7</v>
      </c>
      <c r="N1" s="7" t="s">
        <v>8</v>
      </c>
      <c r="Q1" s="7" t="s">
        <v>9</v>
      </c>
    </row>
    <row r="2" spans="1:19" x14ac:dyDescent="0.25">
      <c r="A2" s="3">
        <v>90</v>
      </c>
      <c r="B2" s="3">
        <v>104</v>
      </c>
      <c r="C2" s="37">
        <v>25</v>
      </c>
      <c r="D2" s="36">
        <v>18</v>
      </c>
      <c r="E2" s="3">
        <v>56</v>
      </c>
      <c r="F2" s="37">
        <v>111</v>
      </c>
      <c r="G2" s="36">
        <v>2</v>
      </c>
      <c r="H2" s="3">
        <v>31</v>
      </c>
      <c r="I2" s="37">
        <v>101</v>
      </c>
      <c r="J2" s="36">
        <v>2</v>
      </c>
      <c r="K2" s="36">
        <v>15</v>
      </c>
      <c r="L2" s="37">
        <v>78</v>
      </c>
      <c r="M2" s="3">
        <v>3</v>
      </c>
    </row>
    <row r="3" spans="1:19" x14ac:dyDescent="0.25">
      <c r="C3" s="37">
        <v>60</v>
      </c>
      <c r="D3" s="36">
        <v>6</v>
      </c>
      <c r="F3" s="37">
        <v>54</v>
      </c>
      <c r="G3" s="36">
        <v>6</v>
      </c>
      <c r="I3" s="37">
        <v>68</v>
      </c>
      <c r="J3" s="36">
        <v>6</v>
      </c>
      <c r="L3" s="36"/>
      <c r="M3" s="36"/>
      <c r="O3" s="36"/>
      <c r="S3" s="8">
        <f>Q2-S2</f>
        <v>0</v>
      </c>
    </row>
    <row r="4" spans="1:19" x14ac:dyDescent="0.25">
      <c r="C4" s="37">
        <v>66</v>
      </c>
      <c r="D4" s="36">
        <v>6</v>
      </c>
      <c r="F4" s="37">
        <v>86</v>
      </c>
      <c r="G4" s="36">
        <v>3</v>
      </c>
      <c r="I4" s="36"/>
      <c r="J4" s="36"/>
      <c r="L4" s="36"/>
      <c r="M4" s="36"/>
      <c r="P4" s="8">
        <f>N2-SUM(P2:P3)</f>
        <v>0</v>
      </c>
    </row>
    <row r="5" spans="1:19" x14ac:dyDescent="0.25">
      <c r="C5" s="37">
        <v>67</v>
      </c>
      <c r="D5" s="36">
        <v>6</v>
      </c>
      <c r="F5" s="36"/>
      <c r="G5" s="36"/>
      <c r="J5" s="8">
        <f>H2-SUM(J2:J4)</f>
        <v>23</v>
      </c>
      <c r="M5" s="8">
        <f>K2-SUM(M2:M4)</f>
        <v>12</v>
      </c>
    </row>
    <row r="6" spans="1:19" x14ac:dyDescent="0.25">
      <c r="C6" s="36"/>
      <c r="G6" s="8">
        <f>E2-SUM(G2:G5)</f>
        <v>45</v>
      </c>
    </row>
    <row r="7" spans="1:19" x14ac:dyDescent="0.25">
      <c r="D7" s="8">
        <f>B2-(SUM(D2:D6))</f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105BE-DB29-4653-A35E-955105F21875}">
  <dimension ref="A1:S15"/>
  <sheetViews>
    <sheetView workbookViewId="0">
      <selection activeCell="D16" sqref="D16"/>
    </sheetView>
  </sheetViews>
  <sheetFormatPr defaultRowHeight="15" x14ac:dyDescent="0.25"/>
  <cols>
    <col min="1" max="3" width="9.140625" style="3"/>
    <col min="4" max="4" width="9.42578125" style="3" customWidth="1"/>
    <col min="5" max="12" width="9.140625" style="3"/>
    <col min="13" max="13" width="7.140625" style="3" customWidth="1"/>
    <col min="14" max="16384" width="9.140625" style="3"/>
  </cols>
  <sheetData>
    <row r="1" spans="1:19" x14ac:dyDescent="0.25">
      <c r="A1" s="7" t="s">
        <v>3</v>
      </c>
      <c r="B1" s="7" t="s">
        <v>4</v>
      </c>
      <c r="E1" s="7" t="s">
        <v>5</v>
      </c>
      <c r="H1" s="7" t="s">
        <v>6</v>
      </c>
      <c r="K1" s="7" t="s">
        <v>7</v>
      </c>
      <c r="N1" s="7" t="s">
        <v>8</v>
      </c>
      <c r="Q1" s="7" t="s">
        <v>9</v>
      </c>
    </row>
    <row r="2" spans="1:19" x14ac:dyDescent="0.25">
      <c r="B2" s="3">
        <v>169</v>
      </c>
      <c r="C2" s="37">
        <v>73</v>
      </c>
      <c r="D2" s="36" t="str">
        <f>IF(C2&lt;2,"50",IF(C2&lt;6,"45",IF(C2&lt;11,"36",IF(C2&lt;21,"24",IF(C2&lt;31,"18",IF(C2&lt;51,"12",IF(C2&lt;76,"6",IF(C2&lt;101,"3",IF(C2&lt;151,"2",IF(C2&lt;201,"1",IF(C2&gt;200,"0")))))))))))</f>
        <v>6</v>
      </c>
      <c r="E2" s="3">
        <v>81</v>
      </c>
      <c r="F2" s="37">
        <v>106</v>
      </c>
      <c r="G2" s="36" t="str">
        <f>IF(F2&lt;2,"50",IF(F2&lt;6,"45",IF(F2&lt;11,"36",IF(F2&lt;21,"24",IF(F2&lt;31,"18",IF(F2&lt;51,"12",IF(F2&lt;76,"6",IF(F2&lt;101,"3",IF(F2&lt;151,"2",IF(F2&lt;201,"1",IF(F2&gt;200,"0")))))))))))</f>
        <v>2</v>
      </c>
      <c r="H2" s="3">
        <v>58</v>
      </c>
      <c r="I2" s="37">
        <v>13</v>
      </c>
      <c r="J2" s="36"/>
      <c r="K2" s="36">
        <v>58</v>
      </c>
      <c r="L2" s="37">
        <v>13</v>
      </c>
      <c r="N2" s="3">
        <v>17</v>
      </c>
      <c r="O2" s="37">
        <v>667</v>
      </c>
    </row>
    <row r="3" spans="1:19" x14ac:dyDescent="0.25">
      <c r="C3" s="37">
        <v>40</v>
      </c>
      <c r="D3" s="36" t="str">
        <f t="shared" ref="D3:D5" si="0">IF(C3&lt;2,"50",IF(C3&lt;6,"45",IF(C3&lt;11,"36",IF(C3&lt;21,"24",IF(C3&lt;31,"18",IF(C3&lt;51,"12",IF(C3&lt;76,"6",IF(C3&lt;101,"3",IF(C3&lt;151,"2",IF(C3&lt;201,"1",IF(C3&gt;200,"0")))))))))))</f>
        <v>12</v>
      </c>
      <c r="F3" s="37">
        <v>67</v>
      </c>
      <c r="G3" s="36" t="str">
        <f t="shared" ref="G3:G4" si="1">IF(F3&lt;2,"50",IF(F3&lt;6,"45",IF(F3&lt;11,"36",IF(F3&lt;21,"24",IF(F3&lt;31,"18",IF(F3&lt;51,"12",IF(F3&lt;76,"6",IF(F3&lt;101,"3",IF(F3&lt;151,"2",IF(F3&lt;201,"1",IF(F3&gt;200,"0")))))))))))</f>
        <v>6</v>
      </c>
      <c r="I3" s="37">
        <v>307</v>
      </c>
      <c r="J3" s="36"/>
      <c r="L3" s="37">
        <v>307</v>
      </c>
      <c r="M3" s="36"/>
      <c r="O3" s="36"/>
      <c r="S3" s="8">
        <f>Q2-S2</f>
        <v>0</v>
      </c>
    </row>
    <row r="4" spans="1:19" x14ac:dyDescent="0.25">
      <c r="C4" s="37">
        <v>3</v>
      </c>
      <c r="D4" s="36" t="str">
        <f t="shared" si="0"/>
        <v>45</v>
      </c>
      <c r="F4" s="37">
        <v>56</v>
      </c>
      <c r="G4" s="36" t="str">
        <f t="shared" si="1"/>
        <v>6</v>
      </c>
      <c r="I4" s="36"/>
      <c r="J4" s="36"/>
      <c r="L4" s="36"/>
      <c r="M4" s="36"/>
      <c r="P4" s="8">
        <f>N2-SUM(P2:P3)</f>
        <v>17</v>
      </c>
    </row>
    <row r="5" spans="1:19" x14ac:dyDescent="0.25">
      <c r="C5" s="37">
        <v>60</v>
      </c>
      <c r="D5" s="36" t="str">
        <f t="shared" si="0"/>
        <v>6</v>
      </c>
      <c r="F5" s="36"/>
      <c r="G5" s="36"/>
      <c r="J5" s="8">
        <f>H2-SUM(J2:J4)</f>
        <v>58</v>
      </c>
      <c r="M5" s="8">
        <f>K2-SUM(M2:M4)</f>
        <v>58</v>
      </c>
    </row>
    <row r="6" spans="1:19" x14ac:dyDescent="0.25">
      <c r="C6" s="36"/>
      <c r="G6" s="8"/>
    </row>
    <row r="7" spans="1:19" x14ac:dyDescent="0.25">
      <c r="D7" s="8">
        <f>B2-(D2+D3+D4+D5+D6)</f>
        <v>100</v>
      </c>
      <c r="G7" s="8">
        <f>E2-(G2+G3+G4+G5+G6)</f>
        <v>67</v>
      </c>
    </row>
    <row r="9" spans="1:19" x14ac:dyDescent="0.25">
      <c r="B9" s="7" t="s">
        <v>3</v>
      </c>
    </row>
    <row r="10" spans="1:19" x14ac:dyDescent="0.25">
      <c r="B10" s="3">
        <v>168</v>
      </c>
      <c r="C10" s="37">
        <v>79</v>
      </c>
      <c r="D10" s="36" t="str">
        <f>IF(C10&lt;2,"50",IF(C10&lt;6,"45",IF(C10&lt;11,"36",IF(C10&lt;21,"24",IF(C10&lt;31,"18",IF(C10&lt;51,"12",IF(C10&lt;76,"6",IF(C10&lt;101,"3",IF(C10&lt;151,"2",IF(C10&lt;201,"1",IF(C10&gt;200,"0")))))))))))</f>
        <v>3</v>
      </c>
    </row>
    <row r="11" spans="1:19" x14ac:dyDescent="0.25">
      <c r="C11" s="37">
        <v>18</v>
      </c>
      <c r="D11" s="36" t="str">
        <f>IF(C11&lt;2,"50",IF(C11&lt;6,"45",IF(C11&lt;11,"36",IF(C11&lt;21,"24",IF(C11&lt;31,"18",IF(C11&lt;51,"12",IF(C11&lt;76,"6",IF(C11&lt;101,"3",IF(C11&lt;151,"2",IF(C11&lt;201,"1",IF(C11&gt;200,"0")))))))))))</f>
        <v>24</v>
      </c>
    </row>
    <row r="12" spans="1:19" x14ac:dyDescent="0.25">
      <c r="C12" s="37">
        <v>75</v>
      </c>
      <c r="D12" s="36" t="str">
        <f>IF(C12&lt;2,"50",IF(C12&lt;6,"45",IF(C12&lt;11,"36",IF(C12&lt;21,"24",IF(C12&lt;31,"18",IF(C12&lt;51,"12",IF(C12&lt;76,"6",IF(C12&lt;101,"3",IF(C12&lt;151,"2",IF(C12&lt;201,"1",IF(C12&gt;200,"0")))))))))))</f>
        <v>6</v>
      </c>
    </row>
    <row r="13" spans="1:19" x14ac:dyDescent="0.25">
      <c r="C13" s="37">
        <v>64</v>
      </c>
      <c r="D13" s="36" t="str">
        <f>IF(C13&lt;2,"50",IF(C13&lt;6,"45",IF(C13&lt;11,"36",IF(C13&lt;21,"24",IF(C13&lt;31,"18",IF(C13&lt;51,"12",IF(C13&lt;76,"6",IF(C13&lt;101,"3",IF(C13&lt;151,"2",IF(C13&lt;201,"1",IF(C13&gt;200,"0")))))))))))</f>
        <v>6</v>
      </c>
    </row>
    <row r="14" spans="1:19" x14ac:dyDescent="0.25">
      <c r="C14" s="37">
        <v>122</v>
      </c>
      <c r="D14" s="36" t="str">
        <f>IF(C14&lt;2,"50",IF(C14&lt;6,"45",IF(C14&lt;11,"36",IF(C14&lt;21,"24",IF(C14&lt;31,"18",IF(C14&lt;51,"12",IF(C14&lt;76,"6",IF(C14&lt;101,"3",IF(C14&lt;151,"2",IF(C14&lt;201,"1",IF(C14&gt;200,"0")))))))))))</f>
        <v>2</v>
      </c>
    </row>
    <row r="15" spans="1:19" x14ac:dyDescent="0.25">
      <c r="D15" s="8">
        <f>B10-(D10+D11+D12+D13+D14)</f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E3ECB-58C4-412C-8DC2-818676349F64}">
  <dimension ref="A1:B83"/>
  <sheetViews>
    <sheetView workbookViewId="0">
      <selection activeCell="F5" sqref="F5"/>
    </sheetView>
  </sheetViews>
  <sheetFormatPr defaultRowHeight="15" x14ac:dyDescent="0.25"/>
  <cols>
    <col min="1" max="1" width="16.7109375" bestFit="1" customWidth="1"/>
    <col min="2" max="2" width="6.5703125" bestFit="1" customWidth="1"/>
  </cols>
  <sheetData>
    <row r="1" spans="1:2" x14ac:dyDescent="0.25">
      <c r="A1" s="42">
        <v>1991</v>
      </c>
      <c r="B1" s="42"/>
    </row>
    <row r="2" spans="1:2" x14ac:dyDescent="0.25">
      <c r="A2" s="1" t="s">
        <v>0</v>
      </c>
      <c r="B2" s="1" t="s">
        <v>169</v>
      </c>
    </row>
    <row r="3" spans="1:2" x14ac:dyDescent="0.25">
      <c r="A3" s="11" t="s">
        <v>167</v>
      </c>
      <c r="B3" s="12">
        <v>90</v>
      </c>
    </row>
    <row r="4" spans="1:2" x14ac:dyDescent="0.25">
      <c r="A4" s="13" t="s">
        <v>145</v>
      </c>
      <c r="B4" s="14">
        <v>90</v>
      </c>
    </row>
    <row r="5" spans="1:2" x14ac:dyDescent="0.25">
      <c r="A5" s="11" t="s">
        <v>131</v>
      </c>
      <c r="B5" s="15">
        <v>103</v>
      </c>
    </row>
    <row r="6" spans="1:2" x14ac:dyDescent="0.25">
      <c r="A6" s="16" t="s">
        <v>149</v>
      </c>
      <c r="B6" s="17">
        <v>90</v>
      </c>
    </row>
    <row r="7" spans="1:2" x14ac:dyDescent="0.25">
      <c r="A7" s="18" t="s">
        <v>170</v>
      </c>
      <c r="B7" s="19">
        <v>440</v>
      </c>
    </row>
    <row r="8" spans="1:2" x14ac:dyDescent="0.25">
      <c r="A8" s="11" t="s">
        <v>171</v>
      </c>
      <c r="B8" s="12">
        <v>90</v>
      </c>
    </row>
    <row r="9" spans="1:2" x14ac:dyDescent="0.25">
      <c r="A9" s="13" t="s">
        <v>59</v>
      </c>
      <c r="B9" s="14">
        <v>180</v>
      </c>
    </row>
    <row r="10" spans="1:2" x14ac:dyDescent="0.25">
      <c r="A10" s="16" t="s">
        <v>125</v>
      </c>
      <c r="B10" s="17">
        <v>103</v>
      </c>
    </row>
    <row r="11" spans="1:2" x14ac:dyDescent="0.25">
      <c r="A11" s="11" t="s">
        <v>57</v>
      </c>
      <c r="B11" s="12">
        <v>180</v>
      </c>
    </row>
    <row r="12" spans="1:2" x14ac:dyDescent="0.25">
      <c r="A12" s="16" t="s">
        <v>53</v>
      </c>
      <c r="B12" s="19">
        <v>205</v>
      </c>
    </row>
    <row r="13" spans="1:2" x14ac:dyDescent="0.25">
      <c r="A13" s="11" t="s">
        <v>43</v>
      </c>
      <c r="B13" s="12">
        <v>230</v>
      </c>
    </row>
    <row r="14" spans="1:2" x14ac:dyDescent="0.25">
      <c r="A14" s="18" t="s">
        <v>39</v>
      </c>
      <c r="B14" s="19">
        <v>230</v>
      </c>
    </row>
    <row r="15" spans="1:2" x14ac:dyDescent="0.25">
      <c r="A15" s="13" t="s">
        <v>73</v>
      </c>
      <c r="B15" s="14">
        <v>133</v>
      </c>
    </row>
    <row r="16" spans="1:2" x14ac:dyDescent="0.25">
      <c r="A16" s="16" t="s">
        <v>141</v>
      </c>
      <c r="B16" s="17">
        <v>100</v>
      </c>
    </row>
    <row r="17" spans="1:2" x14ac:dyDescent="0.25">
      <c r="A17" s="20" t="s">
        <v>153</v>
      </c>
      <c r="B17" s="12">
        <v>90</v>
      </c>
    </row>
    <row r="18" spans="1:2" x14ac:dyDescent="0.25">
      <c r="A18" t="s">
        <v>31</v>
      </c>
      <c r="B18" s="14">
        <v>230</v>
      </c>
    </row>
    <row r="19" spans="1:2" x14ac:dyDescent="0.25">
      <c r="A19" s="21" t="s">
        <v>21</v>
      </c>
      <c r="B19" s="15">
        <v>265</v>
      </c>
    </row>
    <row r="20" spans="1:2" x14ac:dyDescent="0.25">
      <c r="A20" s="11" t="s">
        <v>75</v>
      </c>
      <c r="B20" s="15">
        <v>115</v>
      </c>
    </row>
    <row r="21" spans="1:2" x14ac:dyDescent="0.25">
      <c r="A21" s="13" t="s">
        <v>103</v>
      </c>
      <c r="B21" s="22">
        <v>103</v>
      </c>
    </row>
    <row r="22" spans="1:2" x14ac:dyDescent="0.25">
      <c r="A22" s="16" t="s">
        <v>117</v>
      </c>
      <c r="B22" s="17">
        <v>103</v>
      </c>
    </row>
    <row r="23" spans="1:2" x14ac:dyDescent="0.25">
      <c r="A23" s="11" t="s">
        <v>55</v>
      </c>
      <c r="B23" s="12">
        <v>180</v>
      </c>
    </row>
    <row r="24" spans="1:2" x14ac:dyDescent="0.25">
      <c r="A24" s="16" t="s">
        <v>51</v>
      </c>
      <c r="B24" s="19">
        <v>230</v>
      </c>
    </row>
    <row r="25" spans="1:2" x14ac:dyDescent="0.25">
      <c r="A25" s="13" t="s">
        <v>115</v>
      </c>
      <c r="B25" s="14">
        <v>103</v>
      </c>
    </row>
    <row r="26" spans="1:2" x14ac:dyDescent="0.25">
      <c r="A26" s="16" t="s">
        <v>163</v>
      </c>
      <c r="B26" s="17">
        <v>90</v>
      </c>
    </row>
    <row r="27" spans="1:2" x14ac:dyDescent="0.25">
      <c r="A27" s="11" t="s">
        <v>172</v>
      </c>
      <c r="B27" s="15">
        <v>230</v>
      </c>
    </row>
    <row r="28" spans="1:2" x14ac:dyDescent="0.25">
      <c r="A28" s="23" t="s">
        <v>129</v>
      </c>
      <c r="B28" s="17">
        <v>103</v>
      </c>
    </row>
    <row r="29" spans="1:2" x14ac:dyDescent="0.25">
      <c r="A29" s="11" t="s">
        <v>113</v>
      </c>
      <c r="B29" s="12">
        <v>103</v>
      </c>
    </row>
    <row r="30" spans="1:2" x14ac:dyDescent="0.25">
      <c r="A30" s="13" t="s">
        <v>133</v>
      </c>
      <c r="B30" s="22">
        <v>103</v>
      </c>
    </row>
    <row r="31" spans="1:2" x14ac:dyDescent="0.25">
      <c r="A31" s="16" t="s">
        <v>69</v>
      </c>
      <c r="B31" s="19">
        <v>133</v>
      </c>
    </row>
    <row r="32" spans="1:2" x14ac:dyDescent="0.25">
      <c r="A32" s="13" t="s">
        <v>29</v>
      </c>
      <c r="B32" s="14">
        <v>230</v>
      </c>
    </row>
    <row r="33" spans="1:2" x14ac:dyDescent="0.25">
      <c r="A33" s="13" t="s">
        <v>91</v>
      </c>
      <c r="B33" s="22">
        <v>103</v>
      </c>
    </row>
    <row r="34" spans="1:2" x14ac:dyDescent="0.25">
      <c r="A34" s="11" t="s">
        <v>25</v>
      </c>
      <c r="B34" s="15">
        <v>250</v>
      </c>
    </row>
    <row r="35" spans="1:2" x14ac:dyDescent="0.25">
      <c r="A35" s="18" t="s">
        <v>137</v>
      </c>
      <c r="B35" s="17">
        <v>103</v>
      </c>
    </row>
    <row r="36" spans="1:2" x14ac:dyDescent="0.25">
      <c r="A36" s="24" t="s">
        <v>83</v>
      </c>
      <c r="B36" s="25">
        <v>103</v>
      </c>
    </row>
    <row r="37" spans="1:2" x14ac:dyDescent="0.25">
      <c r="A37" s="18" t="s">
        <v>173</v>
      </c>
      <c r="B37" s="19">
        <v>500</v>
      </c>
    </row>
    <row r="38" spans="1:2" x14ac:dyDescent="0.25">
      <c r="A38" s="11" t="s">
        <v>123</v>
      </c>
      <c r="B38" s="12">
        <v>103</v>
      </c>
    </row>
    <row r="39" spans="1:2" x14ac:dyDescent="0.25">
      <c r="A39" s="26" t="s">
        <v>71</v>
      </c>
      <c r="B39" s="14">
        <v>133</v>
      </c>
    </row>
    <row r="40" spans="1:2" x14ac:dyDescent="0.25">
      <c r="A40" s="18" t="s">
        <v>93</v>
      </c>
      <c r="B40" s="17">
        <v>103</v>
      </c>
    </row>
    <row r="41" spans="1:2" x14ac:dyDescent="0.25">
      <c r="A41" s="13" t="s">
        <v>109</v>
      </c>
      <c r="B41" s="22">
        <v>103</v>
      </c>
    </row>
    <row r="42" spans="1:2" x14ac:dyDescent="0.25">
      <c r="A42" s="18" t="s">
        <v>174</v>
      </c>
      <c r="B42" s="19">
        <v>103</v>
      </c>
    </row>
    <row r="43" spans="1:2" x14ac:dyDescent="0.25">
      <c r="A43" s="16" t="s">
        <v>14</v>
      </c>
      <c r="B43" s="19">
        <v>500</v>
      </c>
    </row>
    <row r="44" spans="1:2" x14ac:dyDescent="0.25">
      <c r="A44" s="27" t="s">
        <v>99</v>
      </c>
      <c r="B44" s="15">
        <v>103</v>
      </c>
    </row>
    <row r="45" spans="1:2" x14ac:dyDescent="0.25">
      <c r="A45" s="28" t="s">
        <v>79</v>
      </c>
      <c r="B45" s="22">
        <v>103</v>
      </c>
    </row>
    <row r="46" spans="1:2" x14ac:dyDescent="0.25">
      <c r="A46" s="23" t="s">
        <v>159</v>
      </c>
      <c r="B46" s="17">
        <v>90</v>
      </c>
    </row>
    <row r="47" spans="1:2" x14ac:dyDescent="0.25">
      <c r="A47" s="11" t="s">
        <v>45</v>
      </c>
      <c r="B47" s="15">
        <v>230</v>
      </c>
    </row>
    <row r="48" spans="1:2" x14ac:dyDescent="0.25">
      <c r="A48" s="18" t="s">
        <v>61</v>
      </c>
      <c r="B48" s="17">
        <v>180</v>
      </c>
    </row>
    <row r="49" spans="1:2" x14ac:dyDescent="0.25">
      <c r="A49" s="21" t="s">
        <v>27</v>
      </c>
      <c r="B49" s="15">
        <v>230</v>
      </c>
    </row>
    <row r="50" spans="1:2" x14ac:dyDescent="0.25">
      <c r="A50" s="13" t="s">
        <v>101</v>
      </c>
      <c r="B50" s="22">
        <v>103</v>
      </c>
    </row>
    <row r="51" spans="1:2" x14ac:dyDescent="0.25">
      <c r="A51" s="11" t="s">
        <v>77</v>
      </c>
      <c r="B51" s="15">
        <v>115</v>
      </c>
    </row>
    <row r="52" spans="1:2" x14ac:dyDescent="0.25">
      <c r="A52" s="13" t="s">
        <v>127</v>
      </c>
      <c r="B52" s="22">
        <v>103</v>
      </c>
    </row>
    <row r="53" spans="1:2" x14ac:dyDescent="0.25">
      <c r="A53" s="16" t="s">
        <v>107</v>
      </c>
      <c r="B53" s="17">
        <v>103</v>
      </c>
    </row>
    <row r="54" spans="1:2" x14ac:dyDescent="0.25">
      <c r="A54" s="29" t="s">
        <v>23</v>
      </c>
      <c r="B54" s="14">
        <v>250</v>
      </c>
    </row>
    <row r="55" spans="1:2" x14ac:dyDescent="0.25">
      <c r="A55" s="23" t="s">
        <v>121</v>
      </c>
      <c r="B55" s="17">
        <v>103</v>
      </c>
    </row>
    <row r="56" spans="1:2" x14ac:dyDescent="0.25">
      <c r="A56" s="11" t="s">
        <v>175</v>
      </c>
      <c r="B56" s="15">
        <v>230</v>
      </c>
    </row>
    <row r="57" spans="1:2" x14ac:dyDescent="0.25">
      <c r="A57" s="16" t="s">
        <v>37</v>
      </c>
      <c r="B57" s="17">
        <v>230</v>
      </c>
    </row>
    <row r="58" spans="1:2" x14ac:dyDescent="0.25">
      <c r="A58" s="26" t="s">
        <v>105</v>
      </c>
      <c r="B58" s="30">
        <v>103</v>
      </c>
    </row>
    <row r="59" spans="1:2" x14ac:dyDescent="0.25">
      <c r="A59" s="18" t="s">
        <v>161</v>
      </c>
      <c r="B59" s="31">
        <v>90</v>
      </c>
    </row>
    <row r="60" spans="1:2" x14ac:dyDescent="0.25">
      <c r="A60" s="16" t="s">
        <v>16</v>
      </c>
      <c r="B60" s="32">
        <v>480</v>
      </c>
    </row>
    <row r="61" spans="1:2" x14ac:dyDescent="0.25">
      <c r="A61" s="11" t="s">
        <v>85</v>
      </c>
      <c r="B61" s="15">
        <v>103</v>
      </c>
    </row>
    <row r="62" spans="1:2" x14ac:dyDescent="0.25">
      <c r="A62" s="33" t="s">
        <v>176</v>
      </c>
      <c r="B62" s="22">
        <v>103</v>
      </c>
    </row>
    <row r="63" spans="1:2" x14ac:dyDescent="0.25">
      <c r="A63" s="16" t="s">
        <v>95</v>
      </c>
      <c r="B63" s="17">
        <v>103</v>
      </c>
    </row>
    <row r="64" spans="1:2" x14ac:dyDescent="0.25">
      <c r="A64" s="11" t="s">
        <v>119</v>
      </c>
      <c r="B64" s="12">
        <v>103</v>
      </c>
    </row>
    <row r="65" spans="1:2" x14ac:dyDescent="0.25">
      <c r="A65" s="13" t="s">
        <v>63</v>
      </c>
      <c r="B65" s="14">
        <v>150</v>
      </c>
    </row>
    <row r="66" spans="1:2" x14ac:dyDescent="0.25">
      <c r="A66" s="16" t="s">
        <v>89</v>
      </c>
      <c r="B66" s="17">
        <v>103</v>
      </c>
    </row>
    <row r="67" spans="1:2" x14ac:dyDescent="0.25">
      <c r="A67" s="11" t="s">
        <v>135</v>
      </c>
      <c r="B67" s="12">
        <v>103</v>
      </c>
    </row>
    <row r="68" spans="1:2" x14ac:dyDescent="0.25">
      <c r="A68" s="13" t="s">
        <v>147</v>
      </c>
      <c r="B68" s="22">
        <v>90</v>
      </c>
    </row>
    <row r="69" spans="1:2" x14ac:dyDescent="0.25">
      <c r="A69" s="16" t="s">
        <v>47</v>
      </c>
      <c r="B69" s="19">
        <v>230</v>
      </c>
    </row>
    <row r="70" spans="1:2" x14ac:dyDescent="0.25">
      <c r="A70" s="11" t="s">
        <v>49</v>
      </c>
      <c r="B70" s="15">
        <v>230</v>
      </c>
    </row>
    <row r="71" spans="1:2" x14ac:dyDescent="0.25">
      <c r="A71" s="13" t="s">
        <v>165</v>
      </c>
      <c r="B71" s="22">
        <v>90</v>
      </c>
    </row>
    <row r="72" spans="1:2" x14ac:dyDescent="0.25">
      <c r="A72" s="13" t="s">
        <v>81</v>
      </c>
      <c r="B72" s="22">
        <v>103</v>
      </c>
    </row>
    <row r="73" spans="1:2" x14ac:dyDescent="0.25">
      <c r="A73" s="11" t="s">
        <v>139</v>
      </c>
      <c r="B73" s="12">
        <v>103</v>
      </c>
    </row>
    <row r="74" spans="1:2" x14ac:dyDescent="0.25">
      <c r="A74" s="13" t="s">
        <v>67</v>
      </c>
      <c r="B74" s="14">
        <v>133</v>
      </c>
    </row>
    <row r="75" spans="1:2" x14ac:dyDescent="0.25">
      <c r="A75" s="11" t="s">
        <v>41</v>
      </c>
      <c r="B75" s="15">
        <v>230</v>
      </c>
    </row>
    <row r="76" spans="1:2" x14ac:dyDescent="0.25">
      <c r="A76" s="16" t="s">
        <v>177</v>
      </c>
      <c r="B76" s="17">
        <v>90</v>
      </c>
    </row>
    <row r="77" spans="1:2" x14ac:dyDescent="0.25">
      <c r="A77" s="11" t="s">
        <v>19</v>
      </c>
      <c r="B77" s="15">
        <v>300</v>
      </c>
    </row>
    <row r="78" spans="1:2" x14ac:dyDescent="0.25">
      <c r="A78" s="16" t="s">
        <v>178</v>
      </c>
      <c r="B78" s="17">
        <v>90</v>
      </c>
    </row>
    <row r="79" spans="1:2" x14ac:dyDescent="0.25">
      <c r="A79" s="11" t="s">
        <v>65</v>
      </c>
      <c r="B79" s="15">
        <v>133</v>
      </c>
    </row>
    <row r="80" spans="1:2" x14ac:dyDescent="0.25">
      <c r="A80" s="13" t="s">
        <v>111</v>
      </c>
      <c r="B80" s="22">
        <v>103</v>
      </c>
    </row>
    <row r="81" spans="1:2" x14ac:dyDescent="0.25">
      <c r="A81" s="16" t="s">
        <v>143</v>
      </c>
      <c r="B81" s="17">
        <v>100</v>
      </c>
    </row>
    <row r="82" spans="1:2" x14ac:dyDescent="0.25">
      <c r="A82" s="18" t="s">
        <v>179</v>
      </c>
      <c r="B82" s="19">
        <v>480</v>
      </c>
    </row>
    <row r="83" spans="1:2" x14ac:dyDescent="0.25">
      <c r="A83" s="34" t="s">
        <v>180</v>
      </c>
      <c r="B83" s="34">
        <f>SUM(B4,B5,B7,B9,B12,B14,B15,B18,B19,B20,B24,B25,B27,B31,B32,B34,B36,B37,B39,B42,B43,B44,B47,B49,B51,B54,B56,B58,B60,B61,B65,B69,B70,B74,B75,B77,B79,B82)</f>
        <v>8236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B656-1BB0-486E-804B-13C452464314}">
  <dimension ref="A1:S8"/>
  <sheetViews>
    <sheetView workbookViewId="0">
      <selection sqref="A1:XFD1048576"/>
    </sheetView>
  </sheetViews>
  <sheetFormatPr defaultRowHeight="15" x14ac:dyDescent="0.25"/>
  <cols>
    <col min="1" max="16384" width="9.140625" style="3"/>
  </cols>
  <sheetData>
    <row r="1" spans="1:19" x14ac:dyDescent="0.25">
      <c r="A1" s="7" t="s">
        <v>3</v>
      </c>
      <c r="B1" s="7" t="s">
        <v>4</v>
      </c>
      <c r="E1" s="7" t="s">
        <v>5</v>
      </c>
      <c r="H1" s="7" t="s">
        <v>6</v>
      </c>
      <c r="K1" s="7" t="s">
        <v>7</v>
      </c>
      <c r="N1" s="7" t="s">
        <v>8</v>
      </c>
      <c r="Q1" s="7" t="s">
        <v>9</v>
      </c>
    </row>
    <row r="2" spans="1:19" x14ac:dyDescent="0.25">
      <c r="A2" s="3">
        <v>500</v>
      </c>
      <c r="B2" s="3">
        <v>480</v>
      </c>
      <c r="C2" s="36">
        <v>2</v>
      </c>
      <c r="D2" s="36">
        <v>45</v>
      </c>
      <c r="E2" s="3">
        <v>322</v>
      </c>
      <c r="F2" s="36">
        <v>10</v>
      </c>
      <c r="G2" s="36">
        <v>36</v>
      </c>
      <c r="H2" s="3">
        <v>188</v>
      </c>
      <c r="I2" s="36">
        <v>17</v>
      </c>
      <c r="J2" s="36">
        <v>24</v>
      </c>
      <c r="K2" s="3">
        <v>96</v>
      </c>
      <c r="L2" s="36">
        <v>55</v>
      </c>
      <c r="M2" s="36">
        <v>6</v>
      </c>
      <c r="N2" s="3">
        <v>47</v>
      </c>
      <c r="O2" s="3">
        <v>96</v>
      </c>
      <c r="P2" s="3">
        <v>3</v>
      </c>
      <c r="Q2" s="3">
        <v>34</v>
      </c>
      <c r="R2" s="3">
        <v>26</v>
      </c>
      <c r="S2" s="3">
        <v>18</v>
      </c>
    </row>
    <row r="3" spans="1:19" x14ac:dyDescent="0.25">
      <c r="C3" s="36">
        <v>20</v>
      </c>
      <c r="D3" s="36">
        <v>24</v>
      </c>
      <c r="F3" s="36">
        <v>51</v>
      </c>
      <c r="G3" s="36">
        <v>6</v>
      </c>
      <c r="I3" s="36">
        <v>30</v>
      </c>
      <c r="J3" s="36">
        <v>18</v>
      </c>
      <c r="L3" s="36">
        <v>82</v>
      </c>
      <c r="M3" s="36">
        <v>3</v>
      </c>
      <c r="O3" s="3">
        <v>37</v>
      </c>
      <c r="P3" s="3">
        <v>12</v>
      </c>
      <c r="S3" s="8">
        <f>Q2-S2</f>
        <v>16</v>
      </c>
    </row>
    <row r="4" spans="1:19" x14ac:dyDescent="0.25">
      <c r="C4" s="36">
        <v>64</v>
      </c>
      <c r="D4" s="36">
        <v>6</v>
      </c>
      <c r="F4" s="36">
        <v>61</v>
      </c>
      <c r="G4" s="36">
        <v>6</v>
      </c>
      <c r="I4" s="36">
        <v>25</v>
      </c>
      <c r="J4" s="36">
        <v>18</v>
      </c>
      <c r="L4" s="36">
        <v>15</v>
      </c>
      <c r="M4" s="36">
        <v>24</v>
      </c>
      <c r="P4" s="8">
        <f>N2-SUM(P2:P3)</f>
        <v>32</v>
      </c>
    </row>
    <row r="5" spans="1:19" x14ac:dyDescent="0.25">
      <c r="C5" s="36">
        <v>43</v>
      </c>
      <c r="D5" s="36">
        <v>12</v>
      </c>
      <c r="F5" s="36">
        <v>39</v>
      </c>
      <c r="G5" s="36">
        <v>12</v>
      </c>
      <c r="I5" s="36">
        <v>93</v>
      </c>
      <c r="J5" s="36">
        <v>3</v>
      </c>
      <c r="M5" s="8">
        <f>K2-SUM(M2:M4)</f>
        <v>63</v>
      </c>
    </row>
    <row r="6" spans="1:19" x14ac:dyDescent="0.25">
      <c r="C6" s="36">
        <v>70</v>
      </c>
      <c r="D6" s="36">
        <v>6</v>
      </c>
      <c r="F6" s="36">
        <v>40</v>
      </c>
      <c r="G6" s="36">
        <v>12</v>
      </c>
      <c r="J6" s="8">
        <f>H2-SUM(J2:J5)</f>
        <v>125</v>
      </c>
    </row>
    <row r="7" spans="1:19" x14ac:dyDescent="0.25">
      <c r="C7" s="36">
        <v>33</v>
      </c>
      <c r="D7" s="36">
        <v>12</v>
      </c>
      <c r="G7" s="8">
        <f>E2-SUM(G2:G6)</f>
        <v>250</v>
      </c>
    </row>
    <row r="8" spans="1:19" x14ac:dyDescent="0.25">
      <c r="D8" s="8">
        <f>B2-(SUM(D2:D7))</f>
        <v>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9A69-7F89-4A4E-A0CA-E20AA9D672D1}">
  <dimension ref="A1:S8"/>
  <sheetViews>
    <sheetView workbookViewId="0">
      <selection activeCell="I11" sqref="I11"/>
    </sheetView>
  </sheetViews>
  <sheetFormatPr defaultRowHeight="15" x14ac:dyDescent="0.25"/>
  <cols>
    <col min="1" max="16384" width="9.140625" style="3"/>
  </cols>
  <sheetData>
    <row r="1" spans="1:19" x14ac:dyDescent="0.25">
      <c r="A1" s="7" t="s">
        <v>3</v>
      </c>
      <c r="B1" s="7" t="s">
        <v>4</v>
      </c>
      <c r="E1" s="7" t="s">
        <v>5</v>
      </c>
      <c r="H1" s="7" t="s">
        <v>6</v>
      </c>
      <c r="K1" s="7" t="s">
        <v>7</v>
      </c>
      <c r="N1" s="7" t="s">
        <v>8</v>
      </c>
      <c r="Q1" s="7" t="s">
        <v>9</v>
      </c>
    </row>
    <row r="2" spans="1:19" x14ac:dyDescent="0.25">
      <c r="A2" s="3">
        <v>480</v>
      </c>
      <c r="B2" s="3">
        <v>451</v>
      </c>
      <c r="C2" s="36">
        <v>174</v>
      </c>
      <c r="D2" s="36">
        <v>1</v>
      </c>
      <c r="E2" s="3">
        <v>330</v>
      </c>
      <c r="F2" s="36">
        <v>4</v>
      </c>
      <c r="G2" s="36">
        <v>45</v>
      </c>
      <c r="H2" s="3">
        <v>167</v>
      </c>
      <c r="I2" s="36">
        <v>108</v>
      </c>
      <c r="J2" s="36">
        <v>2</v>
      </c>
      <c r="K2" s="3">
        <v>88</v>
      </c>
      <c r="L2" s="36">
        <v>17</v>
      </c>
      <c r="M2" s="36">
        <v>24</v>
      </c>
      <c r="N2" s="3">
        <v>60</v>
      </c>
      <c r="O2" s="36">
        <v>21</v>
      </c>
      <c r="P2" s="3">
        <v>18</v>
      </c>
      <c r="Q2" s="3">
        <v>16</v>
      </c>
      <c r="R2" s="3">
        <v>158</v>
      </c>
      <c r="S2" s="3">
        <v>1</v>
      </c>
    </row>
    <row r="3" spans="1:19" x14ac:dyDescent="0.25">
      <c r="C3" s="36">
        <v>6</v>
      </c>
      <c r="D3" s="36">
        <v>36</v>
      </c>
      <c r="F3" s="36">
        <v>16</v>
      </c>
      <c r="G3" s="36">
        <v>24</v>
      </c>
      <c r="I3" s="36">
        <v>53</v>
      </c>
      <c r="J3" s="36">
        <v>12</v>
      </c>
      <c r="L3" s="36">
        <v>114</v>
      </c>
      <c r="M3" s="36">
        <v>2</v>
      </c>
      <c r="O3" s="36">
        <v>39</v>
      </c>
      <c r="P3" s="3">
        <v>12</v>
      </c>
      <c r="S3" s="8">
        <f>Q2-S2</f>
        <v>15</v>
      </c>
    </row>
    <row r="4" spans="1:19" x14ac:dyDescent="0.25">
      <c r="C4" s="36">
        <v>13</v>
      </c>
      <c r="D4" s="36">
        <v>24</v>
      </c>
      <c r="F4" s="36">
        <v>55</v>
      </c>
      <c r="G4" s="36">
        <v>6</v>
      </c>
      <c r="I4" s="36">
        <v>9</v>
      </c>
      <c r="J4" s="36">
        <v>36</v>
      </c>
      <c r="L4" s="36">
        <v>141</v>
      </c>
      <c r="M4" s="36">
        <v>2</v>
      </c>
      <c r="P4" s="8">
        <f>N2-SUM(P2:P3)</f>
        <v>30</v>
      </c>
    </row>
    <row r="5" spans="1:19" x14ac:dyDescent="0.25">
      <c r="C5" s="36">
        <v>30</v>
      </c>
      <c r="D5" s="36">
        <v>18</v>
      </c>
      <c r="F5" s="36">
        <v>80</v>
      </c>
      <c r="G5" s="36">
        <v>3</v>
      </c>
      <c r="I5" s="36">
        <v>76</v>
      </c>
      <c r="J5" s="36">
        <v>3</v>
      </c>
      <c r="M5" s="8">
        <f>K2-SUM(M2:M4)</f>
        <v>60</v>
      </c>
    </row>
    <row r="6" spans="1:19" x14ac:dyDescent="0.25">
      <c r="C6" s="36">
        <v>63</v>
      </c>
      <c r="D6" s="36">
        <v>6</v>
      </c>
      <c r="F6" s="36">
        <v>32</v>
      </c>
      <c r="G6" s="36">
        <v>12</v>
      </c>
      <c r="J6" s="8">
        <f>H2-SUM(J2:J5)</f>
        <v>114</v>
      </c>
    </row>
    <row r="7" spans="1:19" x14ac:dyDescent="0.25">
      <c r="C7" s="36">
        <v>64</v>
      </c>
      <c r="D7" s="36">
        <v>6</v>
      </c>
      <c r="G7" s="8">
        <f>E2-SUM(G2:G6)</f>
        <v>240</v>
      </c>
    </row>
    <row r="8" spans="1:19" x14ac:dyDescent="0.25">
      <c r="D8" s="8">
        <f>B2-(SUM(D2:D7))</f>
        <v>360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2690A-7628-4805-A4C4-21C50B779B12}">
  <dimension ref="A1:S8"/>
  <sheetViews>
    <sheetView workbookViewId="0">
      <selection activeCell="Q5" sqref="Q5:R5"/>
    </sheetView>
  </sheetViews>
  <sheetFormatPr defaultRowHeight="15" x14ac:dyDescent="0.25"/>
  <cols>
    <col min="1" max="16384" width="9.140625" style="3"/>
  </cols>
  <sheetData>
    <row r="1" spans="1:19" x14ac:dyDescent="0.25">
      <c r="A1" s="7" t="s">
        <v>3</v>
      </c>
      <c r="B1" s="7" t="s">
        <v>4</v>
      </c>
      <c r="E1" s="7" t="s">
        <v>5</v>
      </c>
      <c r="H1" s="7" t="s">
        <v>6</v>
      </c>
      <c r="K1" s="7" t="s">
        <v>7</v>
      </c>
      <c r="N1" s="7" t="s">
        <v>8</v>
      </c>
      <c r="Q1" s="7" t="s">
        <v>9</v>
      </c>
    </row>
    <row r="2" spans="1:19" x14ac:dyDescent="0.25">
      <c r="A2" s="3">
        <v>440</v>
      </c>
      <c r="B2" s="3">
        <v>430</v>
      </c>
      <c r="C2" s="36">
        <v>1</v>
      </c>
      <c r="D2" s="36">
        <v>50</v>
      </c>
      <c r="E2" s="3">
        <v>247</v>
      </c>
      <c r="F2" s="36">
        <v>86</v>
      </c>
      <c r="G2" s="36">
        <v>3</v>
      </c>
      <c r="H2" s="3">
        <v>126</v>
      </c>
      <c r="I2" s="36">
        <v>47</v>
      </c>
      <c r="J2" s="36">
        <v>12</v>
      </c>
      <c r="K2" s="3">
        <v>65</v>
      </c>
      <c r="L2" s="36">
        <v>110</v>
      </c>
      <c r="M2" s="36">
        <v>2</v>
      </c>
      <c r="N2" s="3">
        <v>46</v>
      </c>
      <c r="O2" s="36">
        <v>59</v>
      </c>
      <c r="P2" s="3">
        <v>6</v>
      </c>
      <c r="Q2" s="3">
        <v>17</v>
      </c>
      <c r="R2" s="3">
        <v>81</v>
      </c>
      <c r="S2" s="3">
        <v>3</v>
      </c>
    </row>
    <row r="3" spans="1:19" x14ac:dyDescent="0.25">
      <c r="C3" s="36">
        <v>56</v>
      </c>
      <c r="D3" s="36">
        <v>6</v>
      </c>
      <c r="F3" s="36">
        <v>23</v>
      </c>
      <c r="G3" s="36">
        <v>18</v>
      </c>
      <c r="I3" s="36">
        <v>76</v>
      </c>
      <c r="J3" s="36">
        <v>3</v>
      </c>
      <c r="L3" s="36">
        <v>72</v>
      </c>
      <c r="M3" s="36">
        <v>6</v>
      </c>
      <c r="O3" s="36">
        <v>32</v>
      </c>
      <c r="P3" s="3">
        <v>12</v>
      </c>
      <c r="S3" s="8">
        <f>Q2-S2</f>
        <v>14</v>
      </c>
    </row>
    <row r="4" spans="1:19" x14ac:dyDescent="0.25">
      <c r="C4" s="36">
        <v>22</v>
      </c>
      <c r="D4" s="36">
        <v>18</v>
      </c>
      <c r="F4" s="36">
        <v>84</v>
      </c>
      <c r="G4" s="36">
        <v>3</v>
      </c>
      <c r="I4" s="36">
        <v>172</v>
      </c>
      <c r="J4" s="36">
        <v>1</v>
      </c>
      <c r="L4" s="36">
        <v>103</v>
      </c>
      <c r="M4" s="36">
        <v>2</v>
      </c>
      <c r="P4" s="8">
        <f>N2-SUM(P2:P3)</f>
        <v>28</v>
      </c>
    </row>
    <row r="5" spans="1:19" x14ac:dyDescent="0.25">
      <c r="C5" s="36">
        <v>26</v>
      </c>
      <c r="D5" s="36">
        <v>18</v>
      </c>
      <c r="F5" s="36">
        <v>124</v>
      </c>
      <c r="G5" s="36">
        <v>2</v>
      </c>
      <c r="I5" s="36">
        <v>518</v>
      </c>
      <c r="J5" s="36">
        <v>0</v>
      </c>
      <c r="M5" s="8">
        <f>K2-SUM(M2:M4)</f>
        <v>55</v>
      </c>
    </row>
    <row r="6" spans="1:19" x14ac:dyDescent="0.25">
      <c r="C6" s="36">
        <v>62</v>
      </c>
      <c r="D6" s="36">
        <v>6</v>
      </c>
      <c r="F6" s="36">
        <v>162</v>
      </c>
      <c r="G6" s="36">
        <v>1</v>
      </c>
      <c r="J6" s="8">
        <f>H2-SUM(J2:J5)</f>
        <v>110</v>
      </c>
    </row>
    <row r="7" spans="1:19" x14ac:dyDescent="0.25">
      <c r="C7" s="36">
        <v>109</v>
      </c>
      <c r="D7" s="36">
        <v>2</v>
      </c>
      <c r="G7" s="8">
        <f>E2-SUM(G2:G6)</f>
        <v>220</v>
      </c>
    </row>
    <row r="8" spans="1:19" x14ac:dyDescent="0.25">
      <c r="D8" s="8">
        <f>B2-(SUM(D2:D7))</f>
        <v>330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3092-3C69-48AA-9FF7-89A079A6A3CC}">
  <dimension ref="A1:S6"/>
  <sheetViews>
    <sheetView workbookViewId="0">
      <selection sqref="A1:XFD1048576"/>
    </sheetView>
  </sheetViews>
  <sheetFormatPr defaultRowHeight="15" x14ac:dyDescent="0.25"/>
  <cols>
    <col min="1" max="3" width="9.140625" style="3"/>
    <col min="4" max="4" width="13.42578125" style="3" bestFit="1" customWidth="1"/>
    <col min="5" max="12" width="9.140625" style="3"/>
    <col min="13" max="13" width="7.140625" style="3" customWidth="1"/>
    <col min="14" max="16384" width="9.140625" style="3"/>
  </cols>
  <sheetData>
    <row r="1" spans="1:19" x14ac:dyDescent="0.25">
      <c r="A1" s="7" t="s">
        <v>3</v>
      </c>
      <c r="B1" s="7" t="s">
        <v>4</v>
      </c>
      <c r="E1" s="7" t="s">
        <v>5</v>
      </c>
      <c r="H1" s="7" t="s">
        <v>6</v>
      </c>
      <c r="K1" s="7" t="s">
        <v>7</v>
      </c>
      <c r="N1" s="7" t="s">
        <v>8</v>
      </c>
      <c r="Q1" s="7" t="s">
        <v>9</v>
      </c>
    </row>
    <row r="2" spans="1:19" x14ac:dyDescent="0.25">
      <c r="A2" s="3">
        <v>440</v>
      </c>
      <c r="B2" s="3">
        <v>303</v>
      </c>
      <c r="C2" s="36">
        <v>21</v>
      </c>
      <c r="D2" s="36">
        <v>18</v>
      </c>
      <c r="E2" s="3">
        <v>222</v>
      </c>
      <c r="F2" s="36">
        <v>11</v>
      </c>
      <c r="G2" s="36">
        <v>36</v>
      </c>
      <c r="H2">
        <v>111</v>
      </c>
      <c r="I2" s="37">
        <v>60</v>
      </c>
      <c r="J2" s="36">
        <v>6</v>
      </c>
      <c r="K2" s="36">
        <v>56</v>
      </c>
      <c r="L2" s="36">
        <v>27</v>
      </c>
      <c r="M2" s="3">
        <v>18</v>
      </c>
      <c r="N2" s="3">
        <v>22</v>
      </c>
      <c r="O2" s="37">
        <v>97</v>
      </c>
      <c r="P2" s="3">
        <v>3</v>
      </c>
      <c r="Q2" s="3">
        <v>1</v>
      </c>
      <c r="R2" s="3">
        <v>1</v>
      </c>
    </row>
    <row r="3" spans="1:19" x14ac:dyDescent="0.25">
      <c r="C3" s="36">
        <v>38</v>
      </c>
      <c r="D3" s="36">
        <v>12</v>
      </c>
      <c r="F3" s="36">
        <v>1</v>
      </c>
      <c r="G3" s="36">
        <v>24</v>
      </c>
      <c r="I3" s="37">
        <v>19</v>
      </c>
      <c r="J3" s="36">
        <v>24</v>
      </c>
      <c r="L3" s="36"/>
      <c r="M3" s="36"/>
      <c r="O3" s="36"/>
      <c r="S3" s="8">
        <f>Q2-S2</f>
        <v>1</v>
      </c>
    </row>
    <row r="4" spans="1:19" x14ac:dyDescent="0.25">
      <c r="C4" s="36">
        <v>14</v>
      </c>
      <c r="D4" s="36">
        <v>24</v>
      </c>
      <c r="F4" s="36">
        <v>102</v>
      </c>
      <c r="G4" s="36">
        <v>12</v>
      </c>
      <c r="I4" s="37">
        <v>54</v>
      </c>
      <c r="J4" s="36">
        <v>6</v>
      </c>
      <c r="L4" s="36"/>
      <c r="M4" s="36"/>
      <c r="P4" s="8">
        <f>N2-SUM(P2:P3)</f>
        <v>19</v>
      </c>
    </row>
    <row r="5" spans="1:19" x14ac:dyDescent="0.25">
      <c r="C5" s="36">
        <v>20</v>
      </c>
      <c r="D5" s="36">
        <v>24</v>
      </c>
      <c r="F5" s="36">
        <v>0</v>
      </c>
      <c r="G5" s="36">
        <v>0</v>
      </c>
      <c r="J5" s="8">
        <f>H2-SUM(J2:J4)</f>
        <v>75</v>
      </c>
      <c r="M5" s="8">
        <f>K2-SUM(M2:M4)</f>
        <v>38</v>
      </c>
    </row>
    <row r="6" spans="1:19" x14ac:dyDescent="0.25">
      <c r="D6" s="8">
        <f>B2-(SUM(D2:D5))</f>
        <v>225</v>
      </c>
      <c r="G6" s="8">
        <f>E2-SUM(G2:G5)</f>
        <v>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CE98-B2BD-4688-BE61-EBAFA6C3E1B3}">
  <dimension ref="A1:S8"/>
  <sheetViews>
    <sheetView workbookViewId="0">
      <selection sqref="A1:XFD1048576"/>
    </sheetView>
  </sheetViews>
  <sheetFormatPr defaultRowHeight="15" x14ac:dyDescent="0.25"/>
  <cols>
    <col min="1" max="16384" width="9.140625" style="3"/>
  </cols>
  <sheetData>
    <row r="1" spans="1:19" x14ac:dyDescent="0.25">
      <c r="A1" s="7" t="s">
        <v>3</v>
      </c>
      <c r="B1" s="7" t="s">
        <v>4</v>
      </c>
      <c r="E1" s="7" t="s">
        <v>5</v>
      </c>
      <c r="H1" s="7" t="s">
        <v>6</v>
      </c>
      <c r="K1" s="7" t="s">
        <v>7</v>
      </c>
      <c r="N1" s="7" t="s">
        <v>8</v>
      </c>
      <c r="Q1" s="7" t="s">
        <v>9</v>
      </c>
    </row>
    <row r="2" spans="1:19" x14ac:dyDescent="0.25">
      <c r="A2" s="3">
        <v>265</v>
      </c>
      <c r="B2" s="3">
        <v>342</v>
      </c>
      <c r="C2" s="36">
        <v>1</v>
      </c>
      <c r="D2" s="36">
        <v>50</v>
      </c>
      <c r="E2" s="3">
        <v>205</v>
      </c>
      <c r="F2" s="36">
        <v>8</v>
      </c>
      <c r="G2" s="36">
        <v>36</v>
      </c>
      <c r="H2" s="3">
        <v>105</v>
      </c>
      <c r="I2" s="37">
        <v>12</v>
      </c>
      <c r="J2" s="36">
        <v>24</v>
      </c>
      <c r="K2" s="3">
        <v>52</v>
      </c>
      <c r="L2" s="37">
        <v>23</v>
      </c>
      <c r="M2" s="36">
        <v>18</v>
      </c>
      <c r="N2" s="3">
        <v>23</v>
      </c>
      <c r="O2" s="36">
        <v>75</v>
      </c>
      <c r="P2" s="3">
        <v>6</v>
      </c>
      <c r="Q2" s="3">
        <v>9</v>
      </c>
      <c r="R2" s="3">
        <v>1029</v>
      </c>
    </row>
    <row r="3" spans="1:19" x14ac:dyDescent="0.25">
      <c r="C3" s="36">
        <v>37</v>
      </c>
      <c r="D3" s="36">
        <v>12</v>
      </c>
      <c r="F3" s="36">
        <v>20</v>
      </c>
      <c r="G3" s="36">
        <v>24</v>
      </c>
      <c r="I3" s="37">
        <v>34</v>
      </c>
      <c r="J3" s="36">
        <v>12</v>
      </c>
      <c r="L3" s="37">
        <v>565</v>
      </c>
      <c r="M3" s="36">
        <v>0</v>
      </c>
      <c r="O3" s="36"/>
      <c r="S3" s="8">
        <f>Q2-S2</f>
        <v>9</v>
      </c>
    </row>
    <row r="4" spans="1:19" x14ac:dyDescent="0.25">
      <c r="C4" s="36">
        <v>4</v>
      </c>
      <c r="D4" s="36">
        <v>45</v>
      </c>
      <c r="F4" s="36">
        <v>43</v>
      </c>
      <c r="G4" s="36">
        <v>12</v>
      </c>
      <c r="I4" s="37">
        <v>110</v>
      </c>
      <c r="J4" s="36">
        <v>2</v>
      </c>
      <c r="L4" s="36"/>
      <c r="M4" s="36"/>
      <c r="P4" s="8">
        <f>N2-SUM(P2:P3)</f>
        <v>17</v>
      </c>
    </row>
    <row r="5" spans="1:19" x14ac:dyDescent="0.25">
      <c r="C5" s="36">
        <v>63</v>
      </c>
      <c r="D5" s="36">
        <v>6</v>
      </c>
      <c r="F5" s="36">
        <v>292</v>
      </c>
      <c r="G5" s="36">
        <v>0</v>
      </c>
      <c r="I5" s="36"/>
      <c r="J5" s="36"/>
      <c r="M5" s="8">
        <f>K2-SUM(M2:M4)</f>
        <v>34</v>
      </c>
    </row>
    <row r="6" spans="1:19" x14ac:dyDescent="0.25">
      <c r="C6" s="36">
        <v>19</v>
      </c>
      <c r="D6" s="36">
        <v>24</v>
      </c>
      <c r="F6" s="36"/>
      <c r="G6" s="36"/>
      <c r="J6" s="8">
        <f>H2-SUM(J2:J5)</f>
        <v>67</v>
      </c>
    </row>
    <row r="7" spans="1:19" x14ac:dyDescent="0.25">
      <c r="C7" s="36">
        <v>60</v>
      </c>
      <c r="D7" s="36">
        <v>6</v>
      </c>
      <c r="G7" s="8">
        <f>E2-SUM(G2:G6)</f>
        <v>133</v>
      </c>
    </row>
    <row r="8" spans="1:19" x14ac:dyDescent="0.25">
      <c r="D8" s="8">
        <f>B2-(SUM(D2:D7))</f>
        <v>199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EE94-ED74-4646-B8FB-31ECF4784A99}">
  <dimension ref="A1:S6"/>
  <sheetViews>
    <sheetView workbookViewId="0">
      <selection activeCell="G7" sqref="G7"/>
    </sheetView>
  </sheetViews>
  <sheetFormatPr defaultRowHeight="15" x14ac:dyDescent="0.25"/>
  <cols>
    <col min="1" max="3" width="9.140625" style="3"/>
    <col min="4" max="4" width="13.42578125" style="3" bestFit="1" customWidth="1"/>
    <col min="5" max="12" width="9.140625" style="3"/>
    <col min="13" max="13" width="7.140625" style="3" customWidth="1"/>
    <col min="14" max="16384" width="9.140625" style="3"/>
  </cols>
  <sheetData>
    <row r="1" spans="1:19" x14ac:dyDescent="0.25">
      <c r="A1" s="7" t="s">
        <v>3</v>
      </c>
      <c r="B1" s="7" t="s">
        <v>4</v>
      </c>
      <c r="E1" s="7" t="s">
        <v>5</v>
      </c>
      <c r="H1" s="7" t="s">
        <v>6</v>
      </c>
      <c r="K1" s="7" t="s">
        <v>7</v>
      </c>
      <c r="N1" s="7" t="s">
        <v>8</v>
      </c>
      <c r="Q1" s="7" t="s">
        <v>9</v>
      </c>
    </row>
    <row r="2" spans="1:19" x14ac:dyDescent="0.25">
      <c r="A2" s="3">
        <v>250</v>
      </c>
      <c r="B2" s="3">
        <v>290</v>
      </c>
      <c r="C2" s="36">
        <v>5</v>
      </c>
      <c r="D2" s="36">
        <v>45</v>
      </c>
      <c r="E2" s="3">
        <v>161</v>
      </c>
      <c r="F2" s="36">
        <v>17</v>
      </c>
      <c r="G2" s="36">
        <v>18</v>
      </c>
      <c r="H2" s="3">
        <v>113</v>
      </c>
      <c r="I2" s="36">
        <v>4</v>
      </c>
      <c r="J2" s="36">
        <v>45</v>
      </c>
      <c r="K2" s="36">
        <v>47</v>
      </c>
      <c r="L2" s="37">
        <v>50</v>
      </c>
      <c r="M2" s="3">
        <v>12</v>
      </c>
      <c r="N2" s="3">
        <v>18</v>
      </c>
      <c r="O2" s="3">
        <v>114</v>
      </c>
      <c r="P2" s="3">
        <v>2</v>
      </c>
    </row>
    <row r="3" spans="1:19" x14ac:dyDescent="0.25">
      <c r="C3" s="36">
        <v>2</v>
      </c>
      <c r="D3" s="36">
        <v>45</v>
      </c>
      <c r="F3" s="36">
        <v>56</v>
      </c>
      <c r="G3" s="36">
        <v>6</v>
      </c>
      <c r="I3" s="36">
        <v>133</v>
      </c>
      <c r="J3" s="36">
        <v>2</v>
      </c>
      <c r="L3" s="37">
        <v>82</v>
      </c>
      <c r="M3" s="36">
        <v>3</v>
      </c>
      <c r="O3" s="36"/>
      <c r="S3" s="8">
        <f>Q2-S2</f>
        <v>0</v>
      </c>
    </row>
    <row r="4" spans="1:19" x14ac:dyDescent="0.25">
      <c r="C4" s="36">
        <v>75</v>
      </c>
      <c r="D4" s="36">
        <v>6</v>
      </c>
      <c r="F4" s="36">
        <v>65</v>
      </c>
      <c r="G4" s="36">
        <v>6</v>
      </c>
      <c r="I4" s="36">
        <v>94</v>
      </c>
      <c r="J4" s="36">
        <v>3</v>
      </c>
      <c r="L4" s="36"/>
      <c r="M4" s="36"/>
      <c r="P4" s="8">
        <f>N2-SUM(P2:P3)</f>
        <v>16</v>
      </c>
    </row>
    <row r="5" spans="1:19" x14ac:dyDescent="0.25">
      <c r="C5" s="36">
        <v>57</v>
      </c>
      <c r="D5" s="36">
        <v>6</v>
      </c>
      <c r="F5" s="36"/>
      <c r="G5" s="36"/>
      <c r="J5" s="8">
        <f>H2-SUM(J2:J4)</f>
        <v>63</v>
      </c>
      <c r="M5" s="8">
        <f>K2-SUM(M2:M4)</f>
        <v>32</v>
      </c>
    </row>
    <row r="6" spans="1:19" x14ac:dyDescent="0.25">
      <c r="D6" s="8">
        <f>B2-(SUM(D2:D5))</f>
        <v>188</v>
      </c>
      <c r="G6" s="8">
        <f>E2-SUM(G2:G5)</f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19</vt:i4>
      </vt:variant>
    </vt:vector>
  </HeadingPairs>
  <TitlesOfParts>
    <vt:vector size="19" baseType="lpstr">
      <vt:lpstr>View</vt:lpstr>
      <vt:lpstr>Milan</vt:lpstr>
      <vt:lpstr>Week-by-week</vt:lpstr>
      <vt:lpstr>RG</vt:lpstr>
      <vt:lpstr>UO</vt:lpstr>
      <vt:lpstr>AO</vt:lpstr>
      <vt:lpstr>Paris</vt:lpstr>
      <vt:lpstr>Miami</vt:lpstr>
      <vt:lpstr>Cincinnati</vt:lpstr>
      <vt:lpstr>Canada</vt:lpstr>
      <vt:lpstr>Rome</vt:lpstr>
      <vt:lpstr>Memphis</vt:lpstr>
      <vt:lpstr>Barcelona</vt:lpstr>
      <vt:lpstr>Basel</vt:lpstr>
      <vt:lpstr>Birmigham</vt:lpstr>
      <vt:lpstr>Estoril</vt:lpstr>
      <vt:lpstr>Bastad</vt:lpstr>
      <vt:lpstr>Chicago</vt:lpstr>
      <vt:lpstr>Adelaide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2019-05-31T00:28:42Z</dcterms:modified>
</cp:coreProperties>
</file>