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filterPrivacy="1"/>
  <xr:revisionPtr revIDLastSave="158" documentId="6_{72E30AE6-C275-415B-B856-1EC235565590}" xr6:coauthVersionLast="43" xr6:coauthVersionMax="43" xr10:uidLastSave="{19215BE5-4900-48B8-B2A8-77B76C246E7B}"/>
  <bookViews>
    <workbookView xWindow="-120" yWindow="-120" windowWidth="29040" windowHeight="15840" xr2:uid="{00000000-000D-0000-FFFF-FFFF00000000}"/>
  </bookViews>
  <sheets>
    <sheet name="View" sheetId="2" r:id="rId1"/>
    <sheet name="Foglio1" sheetId="13" r:id="rId2"/>
    <sheet name="Week-by-week" sheetId="3" r:id="rId3"/>
    <sheet name="RG" sheetId="4" r:id="rId4"/>
    <sheet name="UO" sheetId="5" r:id="rId5"/>
    <sheet name="AO" sheetId="6" r:id="rId6"/>
    <sheet name="Stuttgart Indoor" sheetId="7" r:id="rId7"/>
    <sheet name="Paris" sheetId="8" r:id="rId8"/>
    <sheet name="Rome" sheetId="9" r:id="rId9"/>
    <sheet name="Canada" sheetId="10" r:id="rId10"/>
    <sheet name="Barcelona" sheetId="11" r:id="rId11"/>
    <sheet name="Basel" sheetId="12" r:id="rId12"/>
  </sheets>
  <definedNames>
    <definedName name="_xlnm._FilterDatabase" localSheetId="0" hidden="1">View!$A$1:$M$1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6" i="13" l="1"/>
  <c r="D5" i="13"/>
  <c r="D4" i="13"/>
  <c r="D3" i="13"/>
  <c r="D2" i="13"/>
  <c r="D7" i="13" l="1"/>
  <c r="M2" i="12"/>
  <c r="M8" i="12" s="1"/>
  <c r="J3" i="12"/>
  <c r="J2" i="12"/>
  <c r="G4" i="12"/>
  <c r="G3" i="12"/>
  <c r="G2" i="12"/>
  <c r="D5" i="12"/>
  <c r="D4" i="12"/>
  <c r="D3" i="12"/>
  <c r="D2" i="12"/>
  <c r="S8" i="12"/>
  <c r="P8" i="12"/>
  <c r="P2" i="11"/>
  <c r="P8" i="11" s="1"/>
  <c r="M3" i="11"/>
  <c r="M2" i="11"/>
  <c r="J3" i="11"/>
  <c r="J2" i="11"/>
  <c r="G4" i="11"/>
  <c r="G3" i="11"/>
  <c r="G2" i="11"/>
  <c r="D5" i="11"/>
  <c r="D4" i="11"/>
  <c r="D3" i="11"/>
  <c r="D2" i="11"/>
  <c r="S8" i="11"/>
  <c r="D8" i="10"/>
  <c r="G8" i="10"/>
  <c r="P2" i="10"/>
  <c r="P8" i="10" s="1"/>
  <c r="M2" i="10"/>
  <c r="M8" i="10" s="1"/>
  <c r="J3" i="10"/>
  <c r="J2" i="10"/>
  <c r="G4" i="10"/>
  <c r="G3" i="10"/>
  <c r="G2" i="10"/>
  <c r="D6" i="10"/>
  <c r="D5" i="10"/>
  <c r="D4" i="10"/>
  <c r="D3" i="10"/>
  <c r="D2" i="10"/>
  <c r="S8" i="10"/>
  <c r="D8" i="8"/>
  <c r="D8" i="9"/>
  <c r="P2" i="9"/>
  <c r="M3" i="9"/>
  <c r="M2" i="9"/>
  <c r="J4" i="9"/>
  <c r="J3" i="9"/>
  <c r="J2" i="9"/>
  <c r="G5" i="9"/>
  <c r="G4" i="9"/>
  <c r="G3" i="9"/>
  <c r="G2" i="9"/>
  <c r="D6" i="9"/>
  <c r="D5" i="9"/>
  <c r="D4" i="9"/>
  <c r="D3" i="9"/>
  <c r="D2" i="9"/>
  <c r="J8" i="12" l="1"/>
  <c r="G8" i="12"/>
  <c r="D8" i="12"/>
  <c r="M8" i="11"/>
  <c r="J8" i="11"/>
  <c r="G8" i="11"/>
  <c r="D8" i="11"/>
  <c r="J8" i="10"/>
  <c r="S8" i="9" l="1"/>
  <c r="P8" i="9"/>
  <c r="M8" i="9"/>
  <c r="J8" i="9"/>
  <c r="G8" i="9"/>
  <c r="D17" i="8"/>
  <c r="D16" i="8"/>
  <c r="D15" i="8"/>
  <c r="D14" i="8"/>
  <c r="D13" i="8"/>
  <c r="D12" i="8"/>
  <c r="D2" i="8"/>
  <c r="P2" i="8"/>
  <c r="P8" i="8" s="1"/>
  <c r="M3" i="8"/>
  <c r="M2" i="8"/>
  <c r="J3" i="8"/>
  <c r="J2" i="8"/>
  <c r="G4" i="8"/>
  <c r="G3" i="8"/>
  <c r="G2" i="8"/>
  <c r="D5" i="8"/>
  <c r="D4" i="8"/>
  <c r="D3" i="8"/>
  <c r="S8" i="8"/>
  <c r="J8" i="7"/>
  <c r="M2" i="7"/>
  <c r="M8" i="7" s="1"/>
  <c r="J3" i="7"/>
  <c r="J2" i="7"/>
  <c r="G4" i="7"/>
  <c r="G3" i="7"/>
  <c r="G2" i="7"/>
  <c r="G8" i="7" s="1"/>
  <c r="D5" i="7"/>
  <c r="D4" i="7"/>
  <c r="D3" i="7"/>
  <c r="D8" i="7"/>
  <c r="S8" i="7"/>
  <c r="P8" i="7"/>
  <c r="S8" i="6"/>
  <c r="P8" i="6"/>
  <c r="M8" i="6"/>
  <c r="J8" i="6"/>
  <c r="G8" i="6"/>
  <c r="D8" i="6"/>
  <c r="S2" i="6"/>
  <c r="P3" i="6"/>
  <c r="P2" i="6"/>
  <c r="M4" i="6"/>
  <c r="M3" i="6"/>
  <c r="M2" i="6"/>
  <c r="J5" i="6"/>
  <c r="J4" i="6"/>
  <c r="J3" i="6"/>
  <c r="J2" i="6"/>
  <c r="G6" i="6"/>
  <c r="G5" i="6"/>
  <c r="G4" i="6"/>
  <c r="G3" i="6"/>
  <c r="G2" i="6"/>
  <c r="D7" i="6"/>
  <c r="D6" i="6"/>
  <c r="D5" i="6"/>
  <c r="D4" i="6"/>
  <c r="D3" i="6"/>
  <c r="D2" i="6"/>
  <c r="D8" i="5"/>
  <c r="S3" i="4"/>
  <c r="M8" i="5"/>
  <c r="P8" i="5"/>
  <c r="S8" i="5"/>
  <c r="J8" i="5"/>
  <c r="P3" i="4"/>
  <c r="P4" i="4"/>
  <c r="J6" i="4"/>
  <c r="M8" i="8" l="1"/>
  <c r="J8" i="8"/>
  <c r="G8" i="8"/>
  <c r="G8" i="5"/>
  <c r="D8" i="4"/>
  <c r="M5" i="4"/>
  <c r="G7" i="4"/>
  <c r="B91" i="3"/>
</calcChain>
</file>

<file path=xl/sharedStrings.xml><?xml version="1.0" encoding="utf-8"?>
<sst xmlns="http://schemas.openxmlformats.org/spreadsheetml/2006/main" count="340" uniqueCount="193">
  <si>
    <t>170,150,95,90,79</t>
  </si>
  <si>
    <t>Zaragoza</t>
  </si>
  <si>
    <t>140,47,33,9,26</t>
  </si>
  <si>
    <t>Tel Aviv</t>
  </si>
  <si>
    <t>183,134,71,119,89</t>
  </si>
  <si>
    <t>Seoul</t>
  </si>
  <si>
    <t>64,39,13,35,46</t>
  </si>
  <si>
    <t>Schenectady</t>
  </si>
  <si>
    <t xml:space="preserve">233,71,59,90,96 </t>
  </si>
  <si>
    <t>Sao Paulo</t>
  </si>
  <si>
    <t>120,123,78,96,51</t>
  </si>
  <si>
    <t>Santiago</t>
  </si>
  <si>
    <t>140,134,171,110,78</t>
  </si>
  <si>
    <t>Newport</t>
  </si>
  <si>
    <t>239,76,69,24,36</t>
  </si>
  <si>
    <t>Coral Springs</t>
  </si>
  <si>
    <t>49,77,39,0,45</t>
  </si>
  <si>
    <t>Copenhagen</t>
  </si>
  <si>
    <t>137,160,99,96,243</t>
  </si>
  <si>
    <t>Casablanca</t>
  </si>
  <si>
    <t>70,111,73,63,14</t>
  </si>
  <si>
    <t>Auckland</t>
  </si>
  <si>
    <t>85,141,74,34,48</t>
  </si>
  <si>
    <t>Athens</t>
  </si>
  <si>
    <t>40,113,17,85,58</t>
  </si>
  <si>
    <t>Adelaide</t>
  </si>
  <si>
    <t>97,58,37,110,73</t>
  </si>
  <si>
    <t>Tampa</t>
  </si>
  <si>
    <t>23,40,58,24,18</t>
  </si>
  <si>
    <t>Sydney Outdoor</t>
  </si>
  <si>
    <t>84,377,31,23,67</t>
  </si>
  <si>
    <t>Scottsdale</t>
  </si>
  <si>
    <t>157,130,97,116,86</t>
  </si>
  <si>
    <t>San Marino</t>
  </si>
  <si>
    <t>76,127,73,67,25</t>
  </si>
  <si>
    <t>San Francisco</t>
  </si>
  <si>
    <t>303,40,78,20,23</t>
  </si>
  <si>
    <t>Rosmalen</t>
  </si>
  <si>
    <t>170,60,43,82,4</t>
  </si>
  <si>
    <t>Palermo</t>
  </si>
  <si>
    <t>93,23,58,3,8</t>
  </si>
  <si>
    <t>Nice</t>
  </si>
  <si>
    <t>294,44,394,23,12</t>
  </si>
  <si>
    <t>Munich</t>
  </si>
  <si>
    <t>436,165,96,197,13</t>
  </si>
  <si>
    <t>Mexico City</t>
  </si>
  <si>
    <t>154,316,57,59,21</t>
  </si>
  <si>
    <t>Manchester</t>
  </si>
  <si>
    <t>57,60,16,1,9</t>
  </si>
  <si>
    <t>Los Angeles</t>
  </si>
  <si>
    <t>89,27,15,11,7</t>
  </si>
  <si>
    <t>Long Island</t>
  </si>
  <si>
    <t>340,115,107,105,38</t>
  </si>
  <si>
    <t>Kuala Lumpur 2</t>
  </si>
  <si>
    <t>944,78,132,131,76</t>
  </si>
  <si>
    <t>Kuala Lumpur 1</t>
  </si>
  <si>
    <t>117,64,79,86,31</t>
  </si>
  <si>
    <t>Jakarta</t>
  </si>
  <si>
    <t>71,80,38,30,2</t>
  </si>
  <si>
    <t>Hong Kong</t>
  </si>
  <si>
    <t>81,37,59,40,26</t>
  </si>
  <si>
    <t>Hilversum</t>
  </si>
  <si>
    <t>92,115,80,43,37</t>
  </si>
  <si>
    <t>Genova</t>
  </si>
  <si>
    <t>86,43,145,76,107</t>
  </si>
  <si>
    <t>Florence</t>
  </si>
  <si>
    <t>145,223,389,19,161</t>
  </si>
  <si>
    <t>Durban</t>
  </si>
  <si>
    <t>69,98,72,100,63</t>
  </si>
  <si>
    <t>Charlotte</t>
  </si>
  <si>
    <t>69,182,118,63,38</t>
  </si>
  <si>
    <t>Buenos Aires</t>
  </si>
  <si>
    <t>53,25,232,98,12</t>
  </si>
  <si>
    <t>Bolzano</t>
  </si>
  <si>
    <t>91,182,101,175,40</t>
  </si>
  <si>
    <t>Bologna</t>
  </si>
  <si>
    <t>141,145,52,150,77</t>
  </si>
  <si>
    <t>Beijing</t>
  </si>
  <si>
    <t>17,113,57,41,98</t>
  </si>
  <si>
    <t>Bastad</t>
  </si>
  <si>
    <t>82,102,104,1,105</t>
  </si>
  <si>
    <t>Atlanta</t>
  </si>
  <si>
    <t>58,328,89,13,9</t>
  </si>
  <si>
    <t>Vienna</t>
  </si>
  <si>
    <t>310,584,90,53,31</t>
  </si>
  <si>
    <t>Prague</t>
  </si>
  <si>
    <t>96,105,42,173,170</t>
  </si>
  <si>
    <t>Moscow</t>
  </si>
  <si>
    <t>64,100,46,10,9</t>
  </si>
  <si>
    <t>Halle</t>
  </si>
  <si>
    <t>180,82,53,25,137</t>
  </si>
  <si>
    <t>Bordeaux</t>
  </si>
  <si>
    <t>110,155,66,61</t>
  </si>
  <si>
    <t>Umag</t>
  </si>
  <si>
    <t>45,62,19,52,12</t>
  </si>
  <si>
    <t>Toulouse</t>
  </si>
  <si>
    <t>119,158,88,12,38</t>
  </si>
  <si>
    <t>Kitzbuhel</t>
  </si>
  <si>
    <t>35,133,74,37,14</t>
  </si>
  <si>
    <t>Gstaad</t>
  </si>
  <si>
    <t>143,106,41,2,4</t>
  </si>
  <si>
    <t>Doha</t>
  </si>
  <si>
    <t>81,90,158,82,36</t>
  </si>
  <si>
    <t>Osaka</t>
  </si>
  <si>
    <t>99,61,71,37,50</t>
  </si>
  <si>
    <t>Marseille</t>
  </si>
  <si>
    <t>106,92,16,32,18</t>
  </si>
  <si>
    <t>Estoril</t>
  </si>
  <si>
    <t>59,95,221,85,48</t>
  </si>
  <si>
    <t>Bucharest</t>
  </si>
  <si>
    <t>17,40,7,20,19</t>
  </si>
  <si>
    <t>Rotterdam</t>
  </si>
  <si>
    <t>84,144,76,46,10</t>
  </si>
  <si>
    <t>Lyon</t>
  </si>
  <si>
    <t>102,33,4,83,16</t>
  </si>
  <si>
    <t>Queen's</t>
  </si>
  <si>
    <t>Tokyo Indoor</t>
  </si>
  <si>
    <t>280,40,75,32,9</t>
  </si>
  <si>
    <t>Madrid</t>
  </si>
  <si>
    <t>56,98,41,109,5</t>
  </si>
  <si>
    <t>Basel</t>
  </si>
  <si>
    <t>69,141,11,40,24</t>
  </si>
  <si>
    <t>Washington</t>
  </si>
  <si>
    <t>23,59,7,91,9</t>
  </si>
  <si>
    <t>Philadelphia</t>
  </si>
  <si>
    <t>107,225,29,18,39</t>
  </si>
  <si>
    <t>Dubai</t>
  </si>
  <si>
    <t>54,34,50,11,19</t>
  </si>
  <si>
    <t>Antwerp</t>
  </si>
  <si>
    <t>25,15,14,41,17</t>
  </si>
  <si>
    <t>Milan</t>
  </si>
  <si>
    <t>61,53,81,26,96</t>
  </si>
  <si>
    <t>Memphis</t>
  </si>
  <si>
    <t>60,92,13,9,15,17</t>
  </si>
  <si>
    <t>Barcelona</t>
  </si>
  <si>
    <t>90,54,47,26,32</t>
  </si>
  <si>
    <t>Tokyo Outdoor</t>
  </si>
  <si>
    <t>32,16,2,9,13</t>
  </si>
  <si>
    <t>Sydney Indoor</t>
  </si>
  <si>
    <t>114,91,28,34,7</t>
  </si>
  <si>
    <t>Stuttgart Outdoor</t>
  </si>
  <si>
    <t>91,115,40,22,9</t>
  </si>
  <si>
    <t>New Haven</t>
  </si>
  <si>
    <t>78,93,16,70,4</t>
  </si>
  <si>
    <t xml:space="preserve">Indianapolis </t>
  </si>
  <si>
    <t>34,19,6,21,10</t>
  </si>
  <si>
    <t>Stockholm</t>
  </si>
  <si>
    <t>42,61,8,22,12,29</t>
  </si>
  <si>
    <t xml:space="preserve">Monte Carlo </t>
  </si>
  <si>
    <t>45,71,21,11,5,18</t>
  </si>
  <si>
    <t>Miami</t>
  </si>
  <si>
    <t>50,58,33,5,17</t>
  </si>
  <si>
    <t>Indian Wells</t>
  </si>
  <si>
    <t>50,18,7,31,74</t>
  </si>
  <si>
    <t>Hamburg</t>
  </si>
  <si>
    <t>274,61,56,28,3</t>
  </si>
  <si>
    <t>Cincinnati</t>
  </si>
  <si>
    <t>309,63,2,16,11,20</t>
  </si>
  <si>
    <t>Canada</t>
  </si>
  <si>
    <t>77,83,25,11,10,6</t>
  </si>
  <si>
    <t>Rome</t>
  </si>
  <si>
    <t>32,7,1,6,8</t>
  </si>
  <si>
    <t>Paris</t>
  </si>
  <si>
    <t>38,29,35,30,13</t>
  </si>
  <si>
    <t>Stuttgart Indoor</t>
  </si>
  <si>
    <t>108,122,87,17,7,15,2</t>
  </si>
  <si>
    <t>Australian Open</t>
  </si>
  <si>
    <t>54,96,25,61,7,15,14</t>
  </si>
  <si>
    <t>US Open</t>
  </si>
  <si>
    <t>121,58,108,322,13,4,2</t>
  </si>
  <si>
    <t>Wimbledon</t>
  </si>
  <si>
    <t>65,172,59,167,1,12,2</t>
  </si>
  <si>
    <t>Roland Garros</t>
  </si>
  <si>
    <t>Rankings Opponents</t>
  </si>
  <si>
    <t>R128</t>
  </si>
  <si>
    <t>R64</t>
  </si>
  <si>
    <t>R32</t>
  </si>
  <si>
    <t>R16</t>
  </si>
  <si>
    <t>QF</t>
  </si>
  <si>
    <t>SF</t>
  </si>
  <si>
    <t>F</t>
  </si>
  <si>
    <t>W</t>
  </si>
  <si>
    <t>Prize money</t>
  </si>
  <si>
    <t xml:space="preserve">Draw </t>
  </si>
  <si>
    <t>Tournament</t>
  </si>
  <si>
    <t>Points</t>
  </si>
  <si>
    <t xml:space="preserve">Australian Open </t>
  </si>
  <si>
    <t>Monte Carlo</t>
  </si>
  <si>
    <t xml:space="preserve">Roland Garros </t>
  </si>
  <si>
    <t>Genoa</t>
  </si>
  <si>
    <t>Indianapolis</t>
  </si>
  <si>
    <t>Masters</t>
  </si>
  <si>
    <t>160,14,3,62,16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</si>
</sst>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theme="9" tint="0.3999755851924192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9" tint="0.39997558519241921"/>
      </bottom>
      <diagonal/>
    </border>
    <border>
      <left style="thin">
        <color indexed="64"/>
      </left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indexed="64"/>
      </left>
      <right/>
      <top/>
      <bottom style="thin">
        <color theme="9" tint="0.39997558519241921"/>
      </bottom>
      <diagonal/>
    </border>
    <border>
      <left style="thin">
        <color indexed="64"/>
      </left>
      <right/>
      <top style="thin">
        <color theme="9" tint="0.39997558519241921"/>
      </top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2" borderId="0" xfId="0" applyFill="1" applyAlignment="1">
      <alignment horizontal="center"/>
    </xf>
    <xf numFmtId="164" fontId="0" fillId="0" borderId="0" xfId="0" applyNumberFormat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2" xfId="0" applyFont="1" applyBorder="1"/>
    <xf numFmtId="0" fontId="1" fillId="0" borderId="3" xfId="0" applyFont="1" applyBorder="1"/>
    <xf numFmtId="0" fontId="2" fillId="0" borderId="4" xfId="0" applyFon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2" xfId="0" applyBorder="1"/>
    <xf numFmtId="0" fontId="2" fillId="0" borderId="6" xfId="0" applyFont="1" applyBorder="1"/>
    <xf numFmtId="0" fontId="1" fillId="0" borderId="7" xfId="0" applyFont="1" applyBorder="1"/>
    <xf numFmtId="0" fontId="0" fillId="0" borderId="3" xfId="0" applyBorder="1"/>
    <xf numFmtId="0" fontId="1" fillId="0" borderId="5" xfId="0" applyFont="1" applyBorder="1"/>
    <xf numFmtId="0" fontId="2" fillId="0" borderId="8" xfId="0" applyFont="1" applyBorder="1"/>
    <xf numFmtId="0" fontId="2" fillId="0" borderId="9" xfId="0" applyFont="1" applyBorder="1"/>
    <xf numFmtId="0" fontId="0" fillId="0" borderId="10" xfId="0" applyBorder="1"/>
    <xf numFmtId="0" fontId="1" fillId="0" borderId="11" xfId="0" applyFont="1" applyBorder="1"/>
    <xf numFmtId="0" fontId="0" fillId="0" borderId="4" xfId="0" applyBorder="1"/>
    <xf numFmtId="0" fontId="2" fillId="0" borderId="2" xfId="0" quotePrefix="1" applyFont="1" applyBorder="1"/>
    <xf numFmtId="0" fontId="2" fillId="0" borderId="12" xfId="0" applyFont="1" applyBorder="1"/>
    <xf numFmtId="0" fontId="2" fillId="0" borderId="13" xfId="0" applyFont="1" applyBorder="1"/>
    <xf numFmtId="0" fontId="2" fillId="0" borderId="14" xfId="0" applyFont="1" applyBorder="1"/>
    <xf numFmtId="0" fontId="2" fillId="0" borderId="15" xfId="0" applyFont="1" applyBorder="1"/>
    <xf numFmtId="0" fontId="1" fillId="2" borderId="0" xfId="0" applyFont="1" applyFill="1"/>
    <xf numFmtId="0" fontId="0" fillId="6" borderId="0" xfId="0" applyFill="1" applyAlignment="1">
      <alignment horizont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NumberFormat="1" applyAlignment="1">
      <alignment horizontal="center" vertical="center" wrapText="1"/>
    </xf>
    <xf numFmtId="0" fontId="0" fillId="7" borderId="0" xfId="0" applyFill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7888F-21C0-4D86-99FA-40975D3EF322}">
  <dimension ref="A1:M88"/>
  <sheetViews>
    <sheetView tabSelected="1" topLeftCell="A10" workbookViewId="0">
      <selection activeCell="C24" sqref="C24"/>
    </sheetView>
  </sheetViews>
  <sheetFormatPr defaultRowHeight="15" x14ac:dyDescent="0.25"/>
  <cols>
    <col min="1" max="1" width="16.7109375" style="1" bestFit="1" customWidth="1"/>
    <col min="2" max="2" width="10.5703125" style="1" bestFit="1" customWidth="1"/>
    <col min="3" max="3" width="16.5703125" style="1" bestFit="1" customWidth="1"/>
    <col min="4" max="4" width="7.5703125" style="1" bestFit="1" customWidth="1"/>
    <col min="5" max="5" width="6.5703125" style="1" bestFit="1" customWidth="1"/>
    <col min="6" max="6" width="7.5703125" style="1" bestFit="1" customWidth="1"/>
    <col min="7" max="7" width="8" style="1" bestFit="1" customWidth="1"/>
    <col min="8" max="10" width="8.7109375" style="1" bestFit="1" customWidth="1"/>
    <col min="11" max="11" width="9.7109375" style="1" bestFit="1" customWidth="1"/>
    <col min="12" max="12" width="24" style="2" bestFit="1" customWidth="1"/>
    <col min="13" max="13" width="7.5703125" style="1" bestFit="1" customWidth="1"/>
    <col min="14" max="16384" width="9.140625" style="1"/>
  </cols>
  <sheetData>
    <row r="1" spans="1:13" s="8" customFormat="1" x14ac:dyDescent="0.25">
      <c r="A1" s="10" t="s">
        <v>184</v>
      </c>
      <c r="B1" s="10" t="s">
        <v>183</v>
      </c>
      <c r="C1" s="10" t="s">
        <v>182</v>
      </c>
      <c r="D1" s="10" t="s">
        <v>181</v>
      </c>
      <c r="E1" s="10" t="s">
        <v>180</v>
      </c>
      <c r="F1" s="10" t="s">
        <v>179</v>
      </c>
      <c r="G1" s="10" t="s">
        <v>178</v>
      </c>
      <c r="H1" s="10" t="s">
        <v>177</v>
      </c>
      <c r="I1" s="10" t="s">
        <v>176</v>
      </c>
      <c r="J1" s="10" t="s">
        <v>175</v>
      </c>
      <c r="K1" s="10" t="s">
        <v>174</v>
      </c>
      <c r="L1" s="9" t="s">
        <v>173</v>
      </c>
      <c r="M1" s="10" t="s">
        <v>181</v>
      </c>
    </row>
    <row r="2" spans="1:13" x14ac:dyDescent="0.25">
      <c r="A2" s="7" t="s">
        <v>172</v>
      </c>
      <c r="B2" s="1">
        <v>128</v>
      </c>
      <c r="C2" s="4">
        <v>4162280</v>
      </c>
      <c r="D2" s="33">
        <v>530</v>
      </c>
      <c r="E2" s="1">
        <v>398</v>
      </c>
      <c r="F2" s="1">
        <v>265</v>
      </c>
      <c r="G2" s="1">
        <v>133</v>
      </c>
      <c r="H2" s="1">
        <v>67</v>
      </c>
      <c r="I2" s="1">
        <v>34</v>
      </c>
      <c r="J2" s="1">
        <v>17</v>
      </c>
      <c r="K2" s="1">
        <v>1</v>
      </c>
      <c r="L2" s="3" t="s">
        <v>171</v>
      </c>
      <c r="M2" s="1">
        <v>663</v>
      </c>
    </row>
    <row r="3" spans="1:13" x14ac:dyDescent="0.25">
      <c r="A3" s="7" t="s">
        <v>170</v>
      </c>
      <c r="B3" s="1">
        <v>128</v>
      </c>
      <c r="C3" s="4">
        <v>3592425</v>
      </c>
      <c r="D3" s="1">
        <v>530</v>
      </c>
      <c r="E3" s="37">
        <v>398</v>
      </c>
      <c r="F3" s="37">
        <v>265</v>
      </c>
      <c r="G3" s="37">
        <v>133</v>
      </c>
      <c r="H3" s="37">
        <v>67</v>
      </c>
      <c r="I3" s="37">
        <v>34</v>
      </c>
      <c r="J3" s="37">
        <v>17</v>
      </c>
      <c r="K3" s="37">
        <v>1</v>
      </c>
      <c r="L3" s="3" t="s">
        <v>169</v>
      </c>
      <c r="M3" s="1">
        <v>654</v>
      </c>
    </row>
    <row r="4" spans="1:13" x14ac:dyDescent="0.25">
      <c r="A4" s="7" t="s">
        <v>168</v>
      </c>
      <c r="B4" s="1">
        <v>128</v>
      </c>
      <c r="C4" s="4">
        <v>4000000</v>
      </c>
      <c r="D4" s="33">
        <v>520</v>
      </c>
      <c r="E4" s="1">
        <v>390</v>
      </c>
      <c r="F4" s="1">
        <v>260</v>
      </c>
      <c r="G4" s="1">
        <v>130</v>
      </c>
      <c r="H4" s="1">
        <v>65</v>
      </c>
      <c r="I4" s="1">
        <v>33</v>
      </c>
      <c r="J4" s="1">
        <v>17</v>
      </c>
      <c r="K4" s="1">
        <v>1</v>
      </c>
      <c r="L4" s="3" t="s">
        <v>167</v>
      </c>
      <c r="M4" s="1">
        <v>637</v>
      </c>
    </row>
    <row r="5" spans="1:13" x14ac:dyDescent="0.25">
      <c r="A5" s="7" t="s">
        <v>166</v>
      </c>
      <c r="B5" s="1">
        <v>128</v>
      </c>
      <c r="C5" s="4">
        <v>1942170</v>
      </c>
      <c r="D5" s="33">
        <v>450</v>
      </c>
      <c r="E5" s="1">
        <v>338</v>
      </c>
      <c r="F5" s="1">
        <v>225</v>
      </c>
      <c r="G5" s="1">
        <v>113</v>
      </c>
      <c r="H5" s="1">
        <v>57</v>
      </c>
      <c r="I5" s="1">
        <v>29</v>
      </c>
      <c r="J5" s="1">
        <v>15</v>
      </c>
      <c r="K5" s="1">
        <v>1</v>
      </c>
      <c r="L5" s="3" t="s">
        <v>165</v>
      </c>
      <c r="M5" s="1">
        <v>586</v>
      </c>
    </row>
    <row r="6" spans="1:13" x14ac:dyDescent="0.25">
      <c r="A6" s="6" t="s">
        <v>162</v>
      </c>
      <c r="B6" s="1">
        <v>48</v>
      </c>
      <c r="C6" s="4">
        <v>1915000</v>
      </c>
      <c r="D6" s="33">
        <v>320</v>
      </c>
      <c r="E6" s="1">
        <v>240</v>
      </c>
      <c r="F6" s="1">
        <v>160</v>
      </c>
      <c r="G6" s="1">
        <v>80</v>
      </c>
      <c r="H6" s="1">
        <v>40</v>
      </c>
      <c r="I6" s="1">
        <v>20</v>
      </c>
      <c r="J6" s="1">
        <v>1</v>
      </c>
      <c r="L6" s="3" t="s">
        <v>161</v>
      </c>
      <c r="M6" s="1">
        <v>490</v>
      </c>
    </row>
    <row r="7" spans="1:13" x14ac:dyDescent="0.25">
      <c r="A7" s="6" t="s">
        <v>160</v>
      </c>
      <c r="B7" s="1">
        <v>64</v>
      </c>
      <c r="C7" s="4">
        <v>1500000</v>
      </c>
      <c r="D7" s="33">
        <v>290</v>
      </c>
      <c r="E7" s="1">
        <v>218</v>
      </c>
      <c r="F7" s="1">
        <v>145</v>
      </c>
      <c r="G7" s="1">
        <v>73</v>
      </c>
      <c r="H7" s="1">
        <v>37</v>
      </c>
      <c r="I7" s="1">
        <v>19</v>
      </c>
      <c r="J7" s="1">
        <v>1</v>
      </c>
      <c r="L7" s="3" t="s">
        <v>159</v>
      </c>
      <c r="M7" s="1">
        <v>410</v>
      </c>
    </row>
    <row r="8" spans="1:13" x14ac:dyDescent="0.25">
      <c r="A8" s="6" t="s">
        <v>150</v>
      </c>
      <c r="B8" s="1">
        <v>96</v>
      </c>
      <c r="C8" s="4">
        <v>1400000</v>
      </c>
      <c r="D8" s="1">
        <v>280</v>
      </c>
      <c r="E8" s="37">
        <v>210</v>
      </c>
      <c r="F8" s="37">
        <v>140</v>
      </c>
      <c r="G8" s="37">
        <v>70</v>
      </c>
      <c r="H8" s="37">
        <v>35</v>
      </c>
      <c r="I8" s="37">
        <v>18</v>
      </c>
      <c r="J8" s="37">
        <v>9</v>
      </c>
      <c r="K8" s="37">
        <v>1</v>
      </c>
      <c r="L8" s="3" t="s">
        <v>149</v>
      </c>
      <c r="M8" s="1">
        <v>409</v>
      </c>
    </row>
    <row r="9" spans="1:13" x14ac:dyDescent="0.25">
      <c r="A9" s="6" t="s">
        <v>158</v>
      </c>
      <c r="B9" s="1">
        <v>56</v>
      </c>
      <c r="C9" s="4">
        <v>1400000</v>
      </c>
      <c r="D9" s="33">
        <v>280</v>
      </c>
      <c r="E9" s="1">
        <v>210</v>
      </c>
      <c r="F9" s="1">
        <v>140</v>
      </c>
      <c r="G9" s="1">
        <v>70</v>
      </c>
      <c r="H9" s="1">
        <v>35</v>
      </c>
      <c r="I9" s="1">
        <v>18</v>
      </c>
      <c r="J9" s="1">
        <v>1</v>
      </c>
      <c r="L9" s="3" t="s">
        <v>157</v>
      </c>
      <c r="M9" s="1">
        <v>403</v>
      </c>
    </row>
    <row r="10" spans="1:13" x14ac:dyDescent="0.25">
      <c r="A10" s="6" t="s">
        <v>156</v>
      </c>
      <c r="B10" s="1">
        <v>56</v>
      </c>
      <c r="C10" s="4">
        <v>1400000</v>
      </c>
      <c r="D10" s="1">
        <v>280</v>
      </c>
      <c r="E10" s="37">
        <v>210</v>
      </c>
      <c r="F10" s="37">
        <v>140</v>
      </c>
      <c r="G10" s="37">
        <v>70</v>
      </c>
      <c r="H10" s="37">
        <v>35</v>
      </c>
      <c r="I10" s="37">
        <v>18</v>
      </c>
      <c r="J10" s="37">
        <v>1</v>
      </c>
      <c r="L10" s="3" t="s">
        <v>155</v>
      </c>
      <c r="M10" s="1">
        <v>355</v>
      </c>
    </row>
    <row r="11" spans="1:13" x14ac:dyDescent="0.25">
      <c r="A11" s="6" t="s">
        <v>154</v>
      </c>
      <c r="B11" s="1">
        <v>56</v>
      </c>
      <c r="C11" s="4">
        <v>1450000</v>
      </c>
      <c r="D11" s="1">
        <v>280</v>
      </c>
      <c r="E11" s="37">
        <v>210</v>
      </c>
      <c r="F11" s="37">
        <v>140</v>
      </c>
      <c r="G11" s="37">
        <v>70</v>
      </c>
      <c r="H11" s="37">
        <v>35</v>
      </c>
      <c r="I11" s="37">
        <v>18</v>
      </c>
      <c r="J11" s="37">
        <v>1</v>
      </c>
      <c r="L11" s="3" t="s">
        <v>153</v>
      </c>
      <c r="M11" s="1">
        <v>370</v>
      </c>
    </row>
    <row r="12" spans="1:13" x14ac:dyDescent="0.25">
      <c r="A12" s="6" t="s">
        <v>152</v>
      </c>
      <c r="B12" s="1">
        <v>56</v>
      </c>
      <c r="C12" s="4">
        <v>1400000</v>
      </c>
      <c r="D12" s="1">
        <v>280</v>
      </c>
      <c r="E12" s="37">
        <v>210</v>
      </c>
      <c r="F12" s="37">
        <v>140</v>
      </c>
      <c r="G12" s="37">
        <v>70</v>
      </c>
      <c r="H12" s="37">
        <v>35</v>
      </c>
      <c r="I12" s="37">
        <v>18</v>
      </c>
      <c r="J12" s="37">
        <v>1</v>
      </c>
      <c r="L12" s="3" t="s">
        <v>151</v>
      </c>
      <c r="M12" s="1">
        <v>379</v>
      </c>
    </row>
    <row r="13" spans="1:13" x14ac:dyDescent="0.25">
      <c r="A13" s="6" t="s">
        <v>148</v>
      </c>
      <c r="B13" s="1">
        <v>56</v>
      </c>
      <c r="C13" s="4">
        <v>1400000</v>
      </c>
      <c r="D13" s="1">
        <v>280</v>
      </c>
      <c r="E13" s="37">
        <v>210</v>
      </c>
      <c r="F13" s="37">
        <v>140</v>
      </c>
      <c r="G13" s="37">
        <v>70</v>
      </c>
      <c r="H13" s="37">
        <v>35</v>
      </c>
      <c r="I13" s="37">
        <v>18</v>
      </c>
      <c r="J13" s="37">
        <v>1</v>
      </c>
      <c r="L13" s="3" t="s">
        <v>147</v>
      </c>
      <c r="M13" s="1">
        <v>394</v>
      </c>
    </row>
    <row r="14" spans="1:13" x14ac:dyDescent="0.25">
      <c r="A14" s="6" t="s">
        <v>146</v>
      </c>
      <c r="B14" s="1">
        <v>48</v>
      </c>
      <c r="C14" s="4">
        <v>1400000</v>
      </c>
      <c r="D14" s="1">
        <v>280</v>
      </c>
      <c r="E14" s="37">
        <v>210</v>
      </c>
      <c r="F14" s="37">
        <v>140</v>
      </c>
      <c r="G14" s="37">
        <v>70</v>
      </c>
      <c r="H14" s="37">
        <v>35</v>
      </c>
      <c r="I14" s="37">
        <v>18</v>
      </c>
      <c r="J14" s="37">
        <v>1</v>
      </c>
      <c r="L14" s="3" t="s">
        <v>145</v>
      </c>
      <c r="M14" s="1">
        <v>406</v>
      </c>
    </row>
    <row r="15" spans="1:13" x14ac:dyDescent="0.25">
      <c r="A15" s="5" t="s">
        <v>144</v>
      </c>
      <c r="B15" s="1">
        <v>56</v>
      </c>
      <c r="C15" s="4">
        <v>915000</v>
      </c>
      <c r="D15" s="33">
        <v>230</v>
      </c>
      <c r="E15" s="37">
        <v>173</v>
      </c>
      <c r="F15" s="37">
        <v>115</v>
      </c>
      <c r="G15" s="37">
        <v>58</v>
      </c>
      <c r="H15" s="37">
        <v>30</v>
      </c>
      <c r="I15" s="37">
        <v>15</v>
      </c>
      <c r="J15" s="37">
        <v>1</v>
      </c>
      <c r="L15" s="3" t="s">
        <v>143</v>
      </c>
      <c r="M15" s="1">
        <v>311</v>
      </c>
    </row>
    <row r="16" spans="1:13" x14ac:dyDescent="0.25">
      <c r="A16" s="5" t="s">
        <v>142</v>
      </c>
      <c r="B16" s="1">
        <v>56</v>
      </c>
      <c r="C16" s="4">
        <v>915000</v>
      </c>
      <c r="D16" s="1">
        <v>230</v>
      </c>
      <c r="E16" s="37">
        <v>173</v>
      </c>
      <c r="F16" s="37">
        <v>115</v>
      </c>
      <c r="G16" s="37">
        <v>58</v>
      </c>
      <c r="H16" s="37">
        <v>30</v>
      </c>
      <c r="I16" s="37">
        <v>15</v>
      </c>
      <c r="J16" s="37">
        <v>1</v>
      </c>
      <c r="L16" s="3" t="s">
        <v>141</v>
      </c>
      <c r="M16" s="1">
        <v>301</v>
      </c>
    </row>
    <row r="17" spans="1:13" x14ac:dyDescent="0.25">
      <c r="A17" s="5" t="s">
        <v>140</v>
      </c>
      <c r="B17" s="1">
        <v>56</v>
      </c>
      <c r="C17" s="4">
        <v>915000</v>
      </c>
      <c r="D17" s="1">
        <v>230</v>
      </c>
      <c r="E17" s="37">
        <v>173</v>
      </c>
      <c r="F17" s="37">
        <v>115</v>
      </c>
      <c r="G17" s="37">
        <v>58</v>
      </c>
      <c r="H17" s="37">
        <v>30</v>
      </c>
      <c r="I17" s="37">
        <v>15</v>
      </c>
      <c r="J17" s="37">
        <v>1</v>
      </c>
      <c r="L17" s="3" t="s">
        <v>139</v>
      </c>
      <c r="M17" s="1">
        <v>301</v>
      </c>
    </row>
    <row r="18" spans="1:13" x14ac:dyDescent="0.25">
      <c r="A18" s="5" t="s">
        <v>136</v>
      </c>
      <c r="B18" s="1">
        <v>56</v>
      </c>
      <c r="C18" s="4">
        <v>915000</v>
      </c>
      <c r="D18" s="1">
        <v>230</v>
      </c>
      <c r="E18" s="37">
        <v>173</v>
      </c>
      <c r="F18" s="37">
        <v>115</v>
      </c>
      <c r="G18" s="37">
        <v>58</v>
      </c>
      <c r="H18" s="37">
        <v>30</v>
      </c>
      <c r="I18" s="37">
        <v>15</v>
      </c>
      <c r="J18" s="37">
        <v>1</v>
      </c>
      <c r="L18" s="3" t="s">
        <v>135</v>
      </c>
      <c r="M18" s="1">
        <v>281</v>
      </c>
    </row>
    <row r="19" spans="1:13" x14ac:dyDescent="0.25">
      <c r="A19" s="5" t="s">
        <v>138</v>
      </c>
      <c r="B19" s="1">
        <v>32</v>
      </c>
      <c r="C19" s="4">
        <v>875000</v>
      </c>
      <c r="D19" s="1">
        <v>230</v>
      </c>
      <c r="E19" s="37">
        <v>173</v>
      </c>
      <c r="F19" s="37">
        <v>115</v>
      </c>
      <c r="G19" s="37">
        <v>58</v>
      </c>
      <c r="H19" s="37">
        <v>30</v>
      </c>
      <c r="I19" s="37">
        <v>15</v>
      </c>
      <c r="J19" s="37">
        <v>1</v>
      </c>
      <c r="L19" s="3" t="s">
        <v>137</v>
      </c>
      <c r="M19" s="1">
        <v>371</v>
      </c>
    </row>
    <row r="20" spans="1:13" x14ac:dyDescent="0.25">
      <c r="A20" s="5" t="s">
        <v>132</v>
      </c>
      <c r="B20" s="1">
        <v>64</v>
      </c>
      <c r="C20" s="4">
        <v>655000</v>
      </c>
      <c r="D20" s="33">
        <v>210</v>
      </c>
      <c r="E20" s="1">
        <v>158</v>
      </c>
      <c r="F20" s="1">
        <v>105</v>
      </c>
      <c r="G20" s="1">
        <v>53</v>
      </c>
      <c r="H20" s="1">
        <v>27</v>
      </c>
      <c r="I20" s="1">
        <v>14</v>
      </c>
      <c r="J20" s="1">
        <v>1</v>
      </c>
      <c r="L20" s="3" t="s">
        <v>131</v>
      </c>
      <c r="M20" s="1">
        <v>246</v>
      </c>
    </row>
    <row r="21" spans="1:13" x14ac:dyDescent="0.25">
      <c r="A21" s="5" t="s">
        <v>134</v>
      </c>
      <c r="B21" s="1">
        <v>56</v>
      </c>
      <c r="C21" s="4">
        <v>750000</v>
      </c>
      <c r="D21" s="33">
        <v>220</v>
      </c>
      <c r="E21" s="1">
        <v>165</v>
      </c>
      <c r="F21" s="1">
        <v>110</v>
      </c>
      <c r="G21" s="1">
        <v>55</v>
      </c>
      <c r="H21" s="1">
        <v>28</v>
      </c>
      <c r="I21" s="1">
        <v>14</v>
      </c>
      <c r="J21" s="1">
        <v>1</v>
      </c>
      <c r="L21" s="3" t="s">
        <v>133</v>
      </c>
      <c r="M21" s="1">
        <v>337</v>
      </c>
    </row>
    <row r="22" spans="1:13" x14ac:dyDescent="0.25">
      <c r="A22" s="5" t="s">
        <v>122</v>
      </c>
      <c r="B22" s="1">
        <v>56</v>
      </c>
      <c r="C22" s="4">
        <v>500000</v>
      </c>
      <c r="D22" s="1">
        <v>200</v>
      </c>
      <c r="E22" s="37">
        <v>150</v>
      </c>
      <c r="F22" s="37">
        <v>100</v>
      </c>
      <c r="G22" s="37">
        <v>50</v>
      </c>
      <c r="H22" s="37">
        <v>25</v>
      </c>
      <c r="I22" s="37">
        <v>13</v>
      </c>
      <c r="J22" s="37">
        <v>1</v>
      </c>
      <c r="L22" s="3" t="s">
        <v>121</v>
      </c>
      <c r="M22" s="1">
        <v>262</v>
      </c>
    </row>
    <row r="23" spans="1:13" x14ac:dyDescent="0.25">
      <c r="A23" s="1" t="s">
        <v>128</v>
      </c>
      <c r="B23" s="1">
        <v>32</v>
      </c>
      <c r="C23" s="4">
        <v>1085000</v>
      </c>
      <c r="D23" s="33">
        <v>200</v>
      </c>
      <c r="E23" s="1">
        <v>150</v>
      </c>
      <c r="F23" s="1">
        <v>100</v>
      </c>
      <c r="G23" s="1">
        <v>50</v>
      </c>
      <c r="H23" s="1">
        <v>25</v>
      </c>
      <c r="I23" s="1">
        <v>13</v>
      </c>
      <c r="L23" s="3" t="s">
        <v>127</v>
      </c>
      <c r="M23" s="1">
        <v>278</v>
      </c>
    </row>
    <row r="24" spans="1:13" x14ac:dyDescent="0.25">
      <c r="A24" s="1" t="s">
        <v>115</v>
      </c>
      <c r="B24" s="1">
        <v>56</v>
      </c>
      <c r="C24" s="4">
        <v>600000</v>
      </c>
      <c r="D24" s="33">
        <v>170</v>
      </c>
      <c r="E24" s="1">
        <v>128</v>
      </c>
      <c r="F24" s="1">
        <v>79</v>
      </c>
      <c r="G24" s="1">
        <v>43</v>
      </c>
      <c r="H24" s="1">
        <v>22</v>
      </c>
      <c r="I24" s="2">
        <v>12</v>
      </c>
      <c r="J24" s="1">
        <v>1</v>
      </c>
      <c r="L24" s="3" t="s">
        <v>114</v>
      </c>
      <c r="M24" s="1">
        <v>256</v>
      </c>
    </row>
    <row r="25" spans="1:13" x14ac:dyDescent="0.25">
      <c r="A25" s="5" t="s">
        <v>116</v>
      </c>
      <c r="B25" s="1">
        <v>48</v>
      </c>
      <c r="C25" s="4">
        <v>875000</v>
      </c>
      <c r="D25" s="1">
        <v>230</v>
      </c>
      <c r="E25" s="37">
        <v>135</v>
      </c>
      <c r="F25" s="37">
        <v>90</v>
      </c>
      <c r="G25" s="37">
        <v>45</v>
      </c>
      <c r="H25" s="37">
        <v>23</v>
      </c>
      <c r="I25" s="37">
        <v>1</v>
      </c>
      <c r="L25" s="3" t="s">
        <v>192</v>
      </c>
      <c r="M25" s="1">
        <v>330</v>
      </c>
    </row>
    <row r="26" spans="1:13" x14ac:dyDescent="0.25">
      <c r="A26" s="5" t="s">
        <v>164</v>
      </c>
      <c r="B26" s="1">
        <v>32</v>
      </c>
      <c r="C26" s="4">
        <v>2125000</v>
      </c>
      <c r="D26" s="33">
        <v>330</v>
      </c>
      <c r="E26" s="1">
        <v>248</v>
      </c>
      <c r="F26" s="1">
        <v>165</v>
      </c>
      <c r="G26" s="1">
        <v>83</v>
      </c>
      <c r="H26" s="1">
        <v>42</v>
      </c>
      <c r="I26" s="1">
        <v>1</v>
      </c>
      <c r="L26" s="3" t="s">
        <v>163</v>
      </c>
      <c r="M26" s="1">
        <v>414</v>
      </c>
    </row>
    <row r="27" spans="1:13" x14ac:dyDescent="0.25">
      <c r="A27" s="5" t="s">
        <v>130</v>
      </c>
      <c r="B27" s="1">
        <v>32</v>
      </c>
      <c r="C27" s="4">
        <v>675000</v>
      </c>
      <c r="D27" s="1">
        <v>210</v>
      </c>
      <c r="E27" s="37">
        <v>158</v>
      </c>
      <c r="F27" s="37">
        <v>105</v>
      </c>
      <c r="G27" s="37">
        <v>53</v>
      </c>
      <c r="H27" s="37">
        <v>27</v>
      </c>
      <c r="I27" s="37">
        <v>1</v>
      </c>
      <c r="L27" s="3" t="s">
        <v>129</v>
      </c>
      <c r="M27" s="1">
        <v>312</v>
      </c>
    </row>
    <row r="28" spans="1:13" x14ac:dyDescent="0.25">
      <c r="A28" s="1" t="s">
        <v>126</v>
      </c>
      <c r="B28" s="1">
        <v>32</v>
      </c>
      <c r="C28" s="4">
        <v>1000000</v>
      </c>
      <c r="D28" s="1">
        <v>200</v>
      </c>
      <c r="E28" s="37">
        <v>150</v>
      </c>
      <c r="F28" s="37">
        <v>100</v>
      </c>
      <c r="G28" s="37">
        <v>50</v>
      </c>
      <c r="H28" s="37">
        <v>25</v>
      </c>
      <c r="I28" s="37">
        <v>1</v>
      </c>
      <c r="L28" s="3" t="s">
        <v>125</v>
      </c>
      <c r="M28" s="1">
        <v>256</v>
      </c>
    </row>
    <row r="29" spans="1:13" x14ac:dyDescent="0.25">
      <c r="A29" s="5" t="s">
        <v>124</v>
      </c>
      <c r="B29" s="1">
        <v>32</v>
      </c>
      <c r="C29" s="4">
        <v>575000</v>
      </c>
      <c r="D29" s="1">
        <v>200</v>
      </c>
      <c r="E29" s="37">
        <v>150</v>
      </c>
      <c r="F29" s="37">
        <v>100</v>
      </c>
      <c r="G29" s="37">
        <v>50</v>
      </c>
      <c r="H29" s="37">
        <v>25</v>
      </c>
      <c r="I29" s="37">
        <v>1</v>
      </c>
      <c r="L29" s="3" t="s">
        <v>123</v>
      </c>
      <c r="M29" s="1">
        <v>299</v>
      </c>
    </row>
    <row r="30" spans="1:13" x14ac:dyDescent="0.25">
      <c r="A30" s="1" t="s">
        <v>120</v>
      </c>
      <c r="B30" s="1">
        <v>32</v>
      </c>
      <c r="C30" s="4">
        <v>775000</v>
      </c>
      <c r="D30" s="33">
        <v>180</v>
      </c>
      <c r="E30" s="1">
        <v>135</v>
      </c>
      <c r="F30" s="1">
        <v>90</v>
      </c>
      <c r="G30" s="1">
        <v>45</v>
      </c>
      <c r="H30" s="1">
        <v>23</v>
      </c>
      <c r="I30" s="1">
        <v>1</v>
      </c>
      <c r="L30" s="3" t="s">
        <v>119</v>
      </c>
      <c r="M30" s="1">
        <v>248</v>
      </c>
    </row>
    <row r="31" spans="1:13" x14ac:dyDescent="0.25">
      <c r="A31" s="1" t="s">
        <v>118</v>
      </c>
      <c r="B31" s="1">
        <v>32</v>
      </c>
      <c r="C31" s="4">
        <v>775000</v>
      </c>
      <c r="D31" s="1">
        <v>180</v>
      </c>
      <c r="E31" s="37">
        <v>135</v>
      </c>
      <c r="F31" s="37">
        <v>90</v>
      </c>
      <c r="G31" s="37">
        <v>45</v>
      </c>
      <c r="H31" s="37">
        <v>23</v>
      </c>
      <c r="I31" s="37">
        <v>1</v>
      </c>
      <c r="L31" s="3" t="s">
        <v>117</v>
      </c>
      <c r="M31" s="1">
        <v>246</v>
      </c>
    </row>
    <row r="32" spans="1:13" x14ac:dyDescent="0.25">
      <c r="A32" s="1" t="s">
        <v>113</v>
      </c>
      <c r="B32" s="1">
        <v>32</v>
      </c>
      <c r="C32" s="4">
        <v>575000</v>
      </c>
      <c r="D32" s="33">
        <v>160</v>
      </c>
      <c r="E32" s="1">
        <v>120</v>
      </c>
      <c r="F32" s="1">
        <v>80</v>
      </c>
      <c r="G32" s="1">
        <v>40</v>
      </c>
      <c r="H32" s="1">
        <v>20</v>
      </c>
      <c r="I32" s="1">
        <v>1</v>
      </c>
      <c r="L32" s="3" t="s">
        <v>112</v>
      </c>
      <c r="M32" s="1">
        <v>216</v>
      </c>
    </row>
    <row r="33" spans="1:13" x14ac:dyDescent="0.25">
      <c r="A33" s="1" t="s">
        <v>111</v>
      </c>
      <c r="B33" s="1">
        <v>32</v>
      </c>
      <c r="C33" s="4">
        <v>575000</v>
      </c>
      <c r="D33" s="1">
        <v>160</v>
      </c>
      <c r="E33" s="37">
        <v>120</v>
      </c>
      <c r="F33" s="37">
        <v>80</v>
      </c>
      <c r="G33" s="37">
        <v>40</v>
      </c>
      <c r="H33" s="37">
        <v>20</v>
      </c>
      <c r="I33" s="37">
        <v>1</v>
      </c>
      <c r="L33" s="3" t="s">
        <v>110</v>
      </c>
      <c r="M33" s="1">
        <v>280</v>
      </c>
    </row>
    <row r="34" spans="1:13" x14ac:dyDescent="0.25">
      <c r="A34" s="1" t="s">
        <v>109</v>
      </c>
      <c r="B34" s="1">
        <v>32</v>
      </c>
      <c r="C34" s="4">
        <v>500000</v>
      </c>
      <c r="D34" s="33">
        <v>150</v>
      </c>
      <c r="E34" s="1">
        <v>110</v>
      </c>
      <c r="F34" s="1">
        <v>75</v>
      </c>
      <c r="G34" s="1">
        <v>38</v>
      </c>
      <c r="H34" s="1">
        <v>19</v>
      </c>
      <c r="I34" s="1">
        <v>1</v>
      </c>
      <c r="L34" s="3" t="s">
        <v>108</v>
      </c>
      <c r="M34" s="1">
        <v>174</v>
      </c>
    </row>
    <row r="35" spans="1:13" x14ac:dyDescent="0.25">
      <c r="A35" s="1" t="s">
        <v>107</v>
      </c>
      <c r="B35" s="1">
        <v>32</v>
      </c>
      <c r="C35" s="4">
        <v>500000</v>
      </c>
      <c r="D35" s="1">
        <v>150</v>
      </c>
      <c r="E35" s="37">
        <v>110</v>
      </c>
      <c r="F35" s="37">
        <v>75</v>
      </c>
      <c r="G35" s="37">
        <v>38</v>
      </c>
      <c r="H35" s="37">
        <v>19</v>
      </c>
      <c r="I35" s="37">
        <v>1</v>
      </c>
      <c r="L35" s="3" t="s">
        <v>106</v>
      </c>
      <c r="M35" s="1">
        <v>215</v>
      </c>
    </row>
    <row r="36" spans="1:13" x14ac:dyDescent="0.25">
      <c r="A36" s="1" t="s">
        <v>105</v>
      </c>
      <c r="B36" s="1">
        <v>32</v>
      </c>
      <c r="C36" s="4">
        <v>500000</v>
      </c>
      <c r="D36" s="1">
        <v>150</v>
      </c>
      <c r="E36" s="37">
        <v>110</v>
      </c>
      <c r="F36" s="37">
        <v>75</v>
      </c>
      <c r="G36" s="37">
        <v>38</v>
      </c>
      <c r="H36" s="37">
        <v>19</v>
      </c>
      <c r="I36" s="37">
        <v>1</v>
      </c>
      <c r="L36" s="3" t="s">
        <v>104</v>
      </c>
      <c r="M36" s="1">
        <v>189</v>
      </c>
    </row>
    <row r="37" spans="1:13" x14ac:dyDescent="0.25">
      <c r="A37" s="1" t="s">
        <v>103</v>
      </c>
      <c r="B37" s="1">
        <v>32</v>
      </c>
      <c r="C37" s="4">
        <v>475000</v>
      </c>
      <c r="D37" s="1">
        <v>150</v>
      </c>
      <c r="E37" s="37">
        <v>110</v>
      </c>
      <c r="F37" s="37">
        <v>75</v>
      </c>
      <c r="G37" s="37">
        <v>38</v>
      </c>
      <c r="H37" s="37">
        <v>19</v>
      </c>
      <c r="I37" s="37">
        <v>1</v>
      </c>
      <c r="L37" s="3" t="s">
        <v>102</v>
      </c>
      <c r="M37" s="1">
        <v>172</v>
      </c>
    </row>
    <row r="38" spans="1:13" x14ac:dyDescent="0.25">
      <c r="A38" s="1" t="s">
        <v>101</v>
      </c>
      <c r="B38" s="1">
        <v>32</v>
      </c>
      <c r="C38" s="4">
        <v>450000</v>
      </c>
      <c r="D38" s="1">
        <v>150</v>
      </c>
      <c r="E38" s="37">
        <v>110</v>
      </c>
      <c r="F38" s="37">
        <v>75</v>
      </c>
      <c r="G38" s="37">
        <v>38</v>
      </c>
      <c r="H38" s="37">
        <v>19</v>
      </c>
      <c r="I38" s="37">
        <v>1</v>
      </c>
      <c r="L38" s="3" t="s">
        <v>100</v>
      </c>
      <c r="M38" s="1">
        <v>256</v>
      </c>
    </row>
    <row r="39" spans="1:13" x14ac:dyDescent="0.25">
      <c r="A39" s="1" t="s">
        <v>99</v>
      </c>
      <c r="B39" s="1">
        <v>32</v>
      </c>
      <c r="C39" s="4">
        <v>375000</v>
      </c>
      <c r="D39" s="33">
        <v>140</v>
      </c>
      <c r="E39" s="1">
        <v>105</v>
      </c>
      <c r="F39" s="1">
        <v>70</v>
      </c>
      <c r="G39" s="1">
        <v>35</v>
      </c>
      <c r="H39" s="1">
        <v>18</v>
      </c>
      <c r="I39" s="1">
        <v>1</v>
      </c>
      <c r="L39" s="3" t="s">
        <v>98</v>
      </c>
      <c r="M39" s="1">
        <v>196</v>
      </c>
    </row>
    <row r="40" spans="1:13" x14ac:dyDescent="0.25">
      <c r="A40" s="1" t="s">
        <v>97</v>
      </c>
      <c r="B40" s="1">
        <v>32</v>
      </c>
      <c r="C40" s="4">
        <v>375000</v>
      </c>
      <c r="D40" s="1">
        <v>140</v>
      </c>
      <c r="E40" s="37">
        <v>105</v>
      </c>
      <c r="F40" s="37">
        <v>70</v>
      </c>
      <c r="G40" s="37">
        <v>35</v>
      </c>
      <c r="H40" s="37">
        <v>18</v>
      </c>
      <c r="I40" s="37">
        <v>1</v>
      </c>
      <c r="L40" s="3" t="s">
        <v>96</v>
      </c>
      <c r="M40" s="1">
        <v>182</v>
      </c>
    </row>
    <row r="41" spans="1:13" x14ac:dyDescent="0.25">
      <c r="A41" s="1" t="s">
        <v>95</v>
      </c>
      <c r="B41" s="1">
        <v>32</v>
      </c>
      <c r="C41" s="4">
        <v>375000</v>
      </c>
      <c r="D41" s="1">
        <v>140</v>
      </c>
      <c r="E41" s="37">
        <v>105</v>
      </c>
      <c r="F41" s="37">
        <v>70</v>
      </c>
      <c r="G41" s="37">
        <v>35</v>
      </c>
      <c r="H41" s="37">
        <v>18</v>
      </c>
      <c r="I41" s="37">
        <v>1</v>
      </c>
      <c r="L41" s="3" t="s">
        <v>94</v>
      </c>
      <c r="M41" s="1">
        <v>212</v>
      </c>
    </row>
    <row r="42" spans="1:13" x14ac:dyDescent="0.25">
      <c r="A42" s="1" t="s">
        <v>93</v>
      </c>
      <c r="B42" s="1">
        <v>32</v>
      </c>
      <c r="C42" s="4">
        <v>275000</v>
      </c>
      <c r="D42" s="1">
        <v>140</v>
      </c>
      <c r="E42" s="37">
        <v>105</v>
      </c>
      <c r="F42" s="37">
        <v>70</v>
      </c>
      <c r="G42" s="37">
        <v>35</v>
      </c>
      <c r="H42" s="37">
        <v>18</v>
      </c>
      <c r="I42" s="37">
        <v>1</v>
      </c>
      <c r="L42" s="3" t="s">
        <v>92</v>
      </c>
      <c r="M42" s="1">
        <v>155</v>
      </c>
    </row>
    <row r="43" spans="1:13" x14ac:dyDescent="0.25">
      <c r="A43" s="1" t="s">
        <v>91</v>
      </c>
      <c r="B43" s="1">
        <v>32</v>
      </c>
      <c r="C43" s="4">
        <v>330000</v>
      </c>
      <c r="D43" s="33">
        <v>130</v>
      </c>
      <c r="E43" s="1">
        <v>100</v>
      </c>
      <c r="F43" s="1">
        <v>65</v>
      </c>
      <c r="G43" s="1">
        <v>33</v>
      </c>
      <c r="H43" s="1">
        <v>17</v>
      </c>
      <c r="I43" s="1">
        <v>1</v>
      </c>
      <c r="L43" s="3" t="s">
        <v>90</v>
      </c>
      <c r="M43" s="1">
        <v>160</v>
      </c>
    </row>
    <row r="44" spans="1:13" x14ac:dyDescent="0.25">
      <c r="A44" s="1" t="s">
        <v>89</v>
      </c>
      <c r="B44" s="1">
        <v>32</v>
      </c>
      <c r="C44" s="4">
        <v>350000</v>
      </c>
      <c r="D44" s="1">
        <v>130</v>
      </c>
      <c r="E44" s="37">
        <v>100</v>
      </c>
      <c r="F44" s="37">
        <v>65</v>
      </c>
      <c r="G44" s="37">
        <v>33</v>
      </c>
      <c r="H44" s="37">
        <v>17</v>
      </c>
      <c r="I44" s="37">
        <v>1</v>
      </c>
      <c r="L44" s="3" t="s">
        <v>88</v>
      </c>
      <c r="M44" s="1">
        <v>223</v>
      </c>
    </row>
    <row r="45" spans="1:13" x14ac:dyDescent="0.25">
      <c r="A45" s="1" t="s">
        <v>87</v>
      </c>
      <c r="B45" s="1">
        <v>32</v>
      </c>
      <c r="C45" s="4">
        <v>325000</v>
      </c>
      <c r="D45" s="1">
        <v>130</v>
      </c>
      <c r="E45" s="37">
        <v>100</v>
      </c>
      <c r="F45" s="37">
        <v>65</v>
      </c>
      <c r="G45" s="37">
        <v>33</v>
      </c>
      <c r="H45" s="37">
        <v>17</v>
      </c>
      <c r="I45" s="37">
        <v>1</v>
      </c>
      <c r="L45" s="3" t="s">
        <v>86</v>
      </c>
      <c r="M45" s="1">
        <v>149</v>
      </c>
    </row>
    <row r="46" spans="1:13" x14ac:dyDescent="0.25">
      <c r="A46" s="1" t="s">
        <v>85</v>
      </c>
      <c r="B46" s="1">
        <v>32</v>
      </c>
      <c r="C46" s="4">
        <v>340000</v>
      </c>
      <c r="D46" s="1">
        <v>130</v>
      </c>
      <c r="E46" s="37">
        <v>100</v>
      </c>
      <c r="F46" s="37">
        <v>65</v>
      </c>
      <c r="G46" s="37">
        <v>33</v>
      </c>
      <c r="H46" s="37">
        <v>17</v>
      </c>
      <c r="I46" s="37">
        <v>1</v>
      </c>
      <c r="L46" s="3" t="s">
        <v>84</v>
      </c>
      <c r="M46" s="1">
        <v>151</v>
      </c>
    </row>
    <row r="47" spans="1:13" x14ac:dyDescent="0.25">
      <c r="A47" s="1" t="s">
        <v>83</v>
      </c>
      <c r="B47" s="1">
        <v>32</v>
      </c>
      <c r="C47" s="4">
        <v>275000</v>
      </c>
      <c r="D47" s="1">
        <v>130</v>
      </c>
      <c r="E47" s="37">
        <v>100</v>
      </c>
      <c r="F47" s="37">
        <v>65</v>
      </c>
      <c r="G47" s="37">
        <v>33</v>
      </c>
      <c r="H47" s="37">
        <v>17</v>
      </c>
      <c r="I47" s="37">
        <v>1</v>
      </c>
      <c r="L47" s="3" t="s">
        <v>82</v>
      </c>
      <c r="M47" s="1">
        <v>199</v>
      </c>
    </row>
    <row r="48" spans="1:13" x14ac:dyDescent="0.25">
      <c r="A48" s="1" t="s">
        <v>81</v>
      </c>
      <c r="B48" s="1">
        <v>32</v>
      </c>
      <c r="C48" s="4">
        <v>275000</v>
      </c>
      <c r="D48" s="33">
        <v>120</v>
      </c>
      <c r="E48" s="1">
        <v>90</v>
      </c>
      <c r="F48" s="1">
        <v>60</v>
      </c>
      <c r="G48" s="1">
        <v>30</v>
      </c>
      <c r="H48" s="1">
        <v>15</v>
      </c>
      <c r="I48" s="1">
        <v>1</v>
      </c>
      <c r="L48" s="3" t="s">
        <v>80</v>
      </c>
      <c r="M48" s="1">
        <v>179</v>
      </c>
    </row>
    <row r="49" spans="1:13" x14ac:dyDescent="0.25">
      <c r="A49" s="1" t="s">
        <v>79</v>
      </c>
      <c r="B49" s="1">
        <v>32</v>
      </c>
      <c r="C49" s="4">
        <v>235000</v>
      </c>
      <c r="D49" s="1">
        <v>120</v>
      </c>
      <c r="E49" s="37">
        <v>90</v>
      </c>
      <c r="F49" s="37">
        <v>60</v>
      </c>
      <c r="G49" s="37">
        <v>30</v>
      </c>
      <c r="H49" s="37">
        <v>15</v>
      </c>
      <c r="I49" s="37">
        <v>1</v>
      </c>
      <c r="L49" s="3" t="s">
        <v>78</v>
      </c>
      <c r="M49" s="1">
        <v>167</v>
      </c>
    </row>
    <row r="50" spans="1:13" x14ac:dyDescent="0.25">
      <c r="A50" s="1" t="s">
        <v>77</v>
      </c>
      <c r="B50" s="1">
        <v>32</v>
      </c>
      <c r="C50" s="4">
        <v>275000</v>
      </c>
      <c r="D50" s="1">
        <v>120</v>
      </c>
      <c r="E50" s="37">
        <v>90</v>
      </c>
      <c r="F50" s="37">
        <v>60</v>
      </c>
      <c r="G50" s="37">
        <v>30</v>
      </c>
      <c r="H50" s="37">
        <v>15</v>
      </c>
      <c r="I50" s="37">
        <v>1</v>
      </c>
      <c r="L50" s="3" t="s">
        <v>76</v>
      </c>
      <c r="M50" s="1">
        <v>135</v>
      </c>
    </row>
    <row r="51" spans="1:13" x14ac:dyDescent="0.25">
      <c r="A51" s="1" t="s">
        <v>75</v>
      </c>
      <c r="B51" s="1">
        <v>32</v>
      </c>
      <c r="C51" s="4">
        <v>150000</v>
      </c>
      <c r="D51" s="1">
        <v>120</v>
      </c>
      <c r="E51" s="37">
        <v>90</v>
      </c>
      <c r="F51" s="37">
        <v>60</v>
      </c>
      <c r="G51" s="37">
        <v>30</v>
      </c>
      <c r="H51" s="37">
        <v>15</v>
      </c>
      <c r="I51" s="37">
        <v>1</v>
      </c>
      <c r="L51" s="3" t="s">
        <v>74</v>
      </c>
      <c r="M51" s="1">
        <v>139</v>
      </c>
    </row>
    <row r="52" spans="1:13" x14ac:dyDescent="0.25">
      <c r="A52" s="1" t="s">
        <v>73</v>
      </c>
      <c r="B52" s="1">
        <v>32</v>
      </c>
      <c r="C52" s="4">
        <v>290000</v>
      </c>
      <c r="D52" s="1">
        <v>120</v>
      </c>
      <c r="E52" s="37">
        <v>90</v>
      </c>
      <c r="F52" s="37">
        <v>60</v>
      </c>
      <c r="G52" s="37">
        <v>30</v>
      </c>
      <c r="H52" s="37">
        <v>15</v>
      </c>
      <c r="I52" s="37">
        <v>1</v>
      </c>
      <c r="L52" s="3" t="s">
        <v>72</v>
      </c>
      <c r="M52" s="1">
        <v>171</v>
      </c>
    </row>
    <row r="53" spans="1:13" x14ac:dyDescent="0.25">
      <c r="A53" s="1" t="s">
        <v>71</v>
      </c>
      <c r="B53" s="1">
        <v>32</v>
      </c>
      <c r="C53" s="4">
        <v>275000</v>
      </c>
      <c r="D53" s="1">
        <v>120</v>
      </c>
      <c r="E53" s="37">
        <v>90</v>
      </c>
      <c r="F53" s="37">
        <v>60</v>
      </c>
      <c r="G53" s="37">
        <v>30</v>
      </c>
      <c r="H53" s="37">
        <v>15</v>
      </c>
      <c r="I53" s="37">
        <v>1</v>
      </c>
      <c r="L53" s="3" t="s">
        <v>70</v>
      </c>
      <c r="M53" s="1">
        <v>147</v>
      </c>
    </row>
    <row r="54" spans="1:13" x14ac:dyDescent="0.25">
      <c r="A54" s="1" t="s">
        <v>69</v>
      </c>
      <c r="B54" s="1">
        <v>32</v>
      </c>
      <c r="C54" s="4">
        <v>275000</v>
      </c>
      <c r="D54" s="1">
        <v>120</v>
      </c>
      <c r="E54" s="37">
        <v>90</v>
      </c>
      <c r="F54" s="37">
        <v>60</v>
      </c>
      <c r="G54" s="37">
        <v>30</v>
      </c>
      <c r="H54" s="37">
        <v>15</v>
      </c>
      <c r="I54" s="37">
        <v>1</v>
      </c>
      <c r="L54" s="3" t="s">
        <v>68</v>
      </c>
      <c r="M54" s="1">
        <v>144</v>
      </c>
    </row>
    <row r="55" spans="1:13" x14ac:dyDescent="0.25">
      <c r="A55" s="1" t="s">
        <v>67</v>
      </c>
      <c r="B55" s="1">
        <v>32</v>
      </c>
      <c r="C55" s="4">
        <v>275000</v>
      </c>
      <c r="D55" s="1">
        <v>120</v>
      </c>
      <c r="E55" s="37">
        <v>90</v>
      </c>
      <c r="F55" s="37">
        <v>60</v>
      </c>
      <c r="G55" s="37">
        <v>30</v>
      </c>
      <c r="H55" s="37">
        <v>15</v>
      </c>
      <c r="I55" s="37">
        <v>1</v>
      </c>
      <c r="L55" s="3" t="s">
        <v>66</v>
      </c>
      <c r="M55" s="1">
        <v>147</v>
      </c>
    </row>
    <row r="56" spans="1:13" x14ac:dyDescent="0.25">
      <c r="A56" s="1" t="s">
        <v>65</v>
      </c>
      <c r="B56" s="1">
        <v>32</v>
      </c>
      <c r="C56" s="4">
        <v>275000</v>
      </c>
      <c r="D56" s="1">
        <v>120</v>
      </c>
      <c r="E56" s="37">
        <v>90</v>
      </c>
      <c r="F56" s="37">
        <v>60</v>
      </c>
      <c r="G56" s="37">
        <v>30</v>
      </c>
      <c r="H56" s="37">
        <v>15</v>
      </c>
      <c r="I56" s="37">
        <v>1</v>
      </c>
      <c r="L56" s="3" t="s">
        <v>64</v>
      </c>
      <c r="M56" s="1">
        <v>142</v>
      </c>
    </row>
    <row r="57" spans="1:13" x14ac:dyDescent="0.25">
      <c r="A57" s="1" t="s">
        <v>63</v>
      </c>
      <c r="B57" s="1">
        <v>32</v>
      </c>
      <c r="C57" s="4">
        <v>275000</v>
      </c>
      <c r="D57" s="1">
        <v>120</v>
      </c>
      <c r="E57" s="37">
        <v>90</v>
      </c>
      <c r="F57" s="37">
        <v>60</v>
      </c>
      <c r="G57" s="37">
        <v>30</v>
      </c>
      <c r="H57" s="37">
        <v>15</v>
      </c>
      <c r="I57" s="37">
        <v>1</v>
      </c>
      <c r="L57" s="3" t="s">
        <v>62</v>
      </c>
      <c r="M57" s="1">
        <v>152</v>
      </c>
    </row>
    <row r="58" spans="1:13" x14ac:dyDescent="0.25">
      <c r="A58" s="1" t="s">
        <v>61</v>
      </c>
      <c r="B58" s="1">
        <v>32</v>
      </c>
      <c r="C58" s="4">
        <v>235000</v>
      </c>
      <c r="D58" s="1">
        <v>120</v>
      </c>
      <c r="E58" s="37">
        <v>90</v>
      </c>
      <c r="F58" s="37">
        <v>60</v>
      </c>
      <c r="G58" s="37">
        <v>30</v>
      </c>
      <c r="H58" s="37">
        <v>15</v>
      </c>
      <c r="I58" s="37">
        <v>1</v>
      </c>
      <c r="L58" s="3" t="s">
        <v>60</v>
      </c>
      <c r="M58" s="1">
        <v>171</v>
      </c>
    </row>
    <row r="59" spans="1:13" x14ac:dyDescent="0.25">
      <c r="A59" s="1" t="s">
        <v>59</v>
      </c>
      <c r="B59" s="1">
        <v>32</v>
      </c>
      <c r="C59" s="4">
        <v>275000</v>
      </c>
      <c r="D59" s="1">
        <v>120</v>
      </c>
      <c r="E59" s="37">
        <v>90</v>
      </c>
      <c r="F59" s="37">
        <v>60</v>
      </c>
      <c r="G59" s="37">
        <v>30</v>
      </c>
      <c r="H59" s="37">
        <v>15</v>
      </c>
      <c r="I59" s="37">
        <v>1</v>
      </c>
      <c r="L59" s="3" t="s">
        <v>58</v>
      </c>
      <c r="M59" s="1">
        <v>204</v>
      </c>
    </row>
    <row r="60" spans="1:13" x14ac:dyDescent="0.25">
      <c r="A60" s="1" t="s">
        <v>57</v>
      </c>
      <c r="B60" s="1">
        <v>32</v>
      </c>
      <c r="C60" s="4">
        <v>275000</v>
      </c>
      <c r="D60" s="1">
        <v>120</v>
      </c>
      <c r="E60" s="37">
        <v>90</v>
      </c>
      <c r="F60" s="37">
        <v>60</v>
      </c>
      <c r="G60" s="37">
        <v>30</v>
      </c>
      <c r="H60" s="37">
        <v>15</v>
      </c>
      <c r="I60" s="37">
        <v>1</v>
      </c>
      <c r="L60" s="3" t="s">
        <v>56</v>
      </c>
      <c r="M60" s="1">
        <v>146</v>
      </c>
    </row>
    <row r="61" spans="1:13" x14ac:dyDescent="0.25">
      <c r="A61" s="1" t="s">
        <v>55</v>
      </c>
      <c r="B61" s="1">
        <v>32</v>
      </c>
      <c r="C61" s="4">
        <v>275000</v>
      </c>
      <c r="D61" s="1">
        <v>120</v>
      </c>
      <c r="E61" s="37">
        <v>90</v>
      </c>
      <c r="F61" s="37">
        <v>60</v>
      </c>
      <c r="G61" s="37">
        <v>30</v>
      </c>
      <c r="H61" s="37">
        <v>15</v>
      </c>
      <c r="I61" s="37">
        <v>1</v>
      </c>
      <c r="L61" s="3" t="s">
        <v>54</v>
      </c>
      <c r="M61" s="1">
        <v>130</v>
      </c>
    </row>
    <row r="62" spans="1:13" x14ac:dyDescent="0.25">
      <c r="A62" s="1" t="s">
        <v>53</v>
      </c>
      <c r="B62" s="1">
        <v>32</v>
      </c>
      <c r="C62" s="4">
        <v>275000</v>
      </c>
      <c r="D62" s="1">
        <v>120</v>
      </c>
      <c r="E62" s="37">
        <v>90</v>
      </c>
      <c r="F62" s="37">
        <v>60</v>
      </c>
      <c r="G62" s="37">
        <v>30</v>
      </c>
      <c r="H62" s="37">
        <v>15</v>
      </c>
      <c r="I62" s="37">
        <v>1</v>
      </c>
      <c r="L62" s="3" t="s">
        <v>52</v>
      </c>
      <c r="M62" s="1">
        <v>138</v>
      </c>
    </row>
    <row r="63" spans="1:13" x14ac:dyDescent="0.25">
      <c r="A63" s="1" t="s">
        <v>51</v>
      </c>
      <c r="B63" s="1">
        <v>32</v>
      </c>
      <c r="C63" s="4">
        <v>275000</v>
      </c>
      <c r="D63" s="1">
        <v>120</v>
      </c>
      <c r="E63" s="37">
        <v>90</v>
      </c>
      <c r="F63" s="37">
        <v>60</v>
      </c>
      <c r="G63" s="37">
        <v>30</v>
      </c>
      <c r="H63" s="37">
        <v>15</v>
      </c>
      <c r="I63" s="37">
        <v>1</v>
      </c>
      <c r="L63" s="3" t="s">
        <v>50</v>
      </c>
      <c r="M63" s="1">
        <v>225</v>
      </c>
    </row>
    <row r="64" spans="1:13" x14ac:dyDescent="0.25">
      <c r="A64" s="1" t="s">
        <v>49</v>
      </c>
      <c r="B64" s="1">
        <v>32</v>
      </c>
      <c r="C64" s="4">
        <v>275000</v>
      </c>
      <c r="D64" s="1">
        <v>120</v>
      </c>
      <c r="E64" s="37">
        <v>90</v>
      </c>
      <c r="F64" s="37">
        <v>60</v>
      </c>
      <c r="G64" s="37">
        <v>30</v>
      </c>
      <c r="H64" s="37">
        <v>15</v>
      </c>
      <c r="I64" s="37">
        <v>1</v>
      </c>
      <c r="L64" s="3" t="s">
        <v>48</v>
      </c>
      <c r="M64" s="1">
        <v>242</v>
      </c>
    </row>
    <row r="65" spans="1:13" x14ac:dyDescent="0.25">
      <c r="A65" s="1" t="s">
        <v>47</v>
      </c>
      <c r="B65" s="1">
        <v>32</v>
      </c>
      <c r="C65" s="4">
        <v>275000</v>
      </c>
      <c r="D65" s="1">
        <v>120</v>
      </c>
      <c r="E65" s="37">
        <v>90</v>
      </c>
      <c r="F65" s="37">
        <v>60</v>
      </c>
      <c r="G65" s="37">
        <v>30</v>
      </c>
      <c r="H65" s="37">
        <v>15</v>
      </c>
      <c r="I65" s="37">
        <v>1</v>
      </c>
      <c r="L65" s="3" t="s">
        <v>46</v>
      </c>
      <c r="M65" s="1">
        <v>151</v>
      </c>
    </row>
    <row r="66" spans="1:13" x14ac:dyDescent="0.25">
      <c r="A66" s="1" t="s">
        <v>45</v>
      </c>
      <c r="B66" s="1">
        <v>32</v>
      </c>
      <c r="C66" s="4">
        <v>275000</v>
      </c>
      <c r="D66" s="1">
        <v>120</v>
      </c>
      <c r="E66" s="37">
        <v>90</v>
      </c>
      <c r="F66" s="37">
        <v>60</v>
      </c>
      <c r="G66" s="37">
        <v>30</v>
      </c>
      <c r="H66" s="37">
        <v>15</v>
      </c>
      <c r="I66" s="37">
        <v>1</v>
      </c>
      <c r="L66" s="3" t="s">
        <v>44</v>
      </c>
      <c r="M66" s="1">
        <v>149</v>
      </c>
    </row>
    <row r="67" spans="1:13" x14ac:dyDescent="0.25">
      <c r="A67" s="1" t="s">
        <v>43</v>
      </c>
      <c r="B67" s="1">
        <v>32</v>
      </c>
      <c r="C67" s="4">
        <v>275000</v>
      </c>
      <c r="D67" s="1">
        <v>120</v>
      </c>
      <c r="E67" s="37">
        <v>90</v>
      </c>
      <c r="F67" s="37">
        <v>60</v>
      </c>
      <c r="G67" s="37">
        <v>30</v>
      </c>
      <c r="H67" s="37">
        <v>15</v>
      </c>
      <c r="I67" s="37">
        <v>1</v>
      </c>
      <c r="L67" s="3" t="s">
        <v>42</v>
      </c>
      <c r="M67" s="1">
        <v>174</v>
      </c>
    </row>
    <row r="68" spans="1:13" x14ac:dyDescent="0.25">
      <c r="A68" s="1" t="s">
        <v>41</v>
      </c>
      <c r="B68" s="1">
        <v>32</v>
      </c>
      <c r="C68" s="4">
        <v>275000</v>
      </c>
      <c r="D68" s="1">
        <v>120</v>
      </c>
      <c r="E68" s="37">
        <v>90</v>
      </c>
      <c r="F68" s="37">
        <v>60</v>
      </c>
      <c r="G68" s="37">
        <v>30</v>
      </c>
      <c r="H68" s="37">
        <v>15</v>
      </c>
      <c r="I68" s="37">
        <v>1</v>
      </c>
      <c r="L68" s="3" t="s">
        <v>40</v>
      </c>
      <c r="M68" s="1">
        <v>228</v>
      </c>
    </row>
    <row r="69" spans="1:13" x14ac:dyDescent="0.25">
      <c r="A69" s="1" t="s">
        <v>39</v>
      </c>
      <c r="B69" s="1">
        <v>32</v>
      </c>
      <c r="C69" s="4">
        <v>290000</v>
      </c>
      <c r="D69" s="1">
        <v>120</v>
      </c>
      <c r="E69" s="37">
        <v>90</v>
      </c>
      <c r="F69" s="37">
        <v>60</v>
      </c>
      <c r="G69" s="37">
        <v>30</v>
      </c>
      <c r="H69" s="37">
        <v>15</v>
      </c>
      <c r="I69" s="37">
        <v>1</v>
      </c>
      <c r="L69" s="3" t="s">
        <v>38</v>
      </c>
      <c r="M69" s="1">
        <v>187</v>
      </c>
    </row>
    <row r="70" spans="1:13" x14ac:dyDescent="0.25">
      <c r="A70" s="1" t="s">
        <v>37</v>
      </c>
      <c r="B70" s="1">
        <v>32</v>
      </c>
      <c r="C70" s="4">
        <v>275000</v>
      </c>
      <c r="D70" s="1">
        <v>120</v>
      </c>
      <c r="E70" s="37">
        <v>90</v>
      </c>
      <c r="F70" s="37">
        <v>60</v>
      </c>
      <c r="G70" s="37">
        <v>30</v>
      </c>
      <c r="H70" s="37">
        <v>15</v>
      </c>
      <c r="I70" s="37">
        <v>1</v>
      </c>
      <c r="L70" s="3" t="s">
        <v>36</v>
      </c>
      <c r="M70" s="1">
        <v>177</v>
      </c>
    </row>
    <row r="71" spans="1:13" x14ac:dyDescent="0.25">
      <c r="A71" s="1" t="s">
        <v>35</v>
      </c>
      <c r="B71" s="1">
        <v>32</v>
      </c>
      <c r="C71" s="4">
        <v>275000</v>
      </c>
      <c r="D71" s="1">
        <v>120</v>
      </c>
      <c r="E71" s="37">
        <v>90</v>
      </c>
      <c r="F71" s="37">
        <v>60</v>
      </c>
      <c r="G71" s="37">
        <v>30</v>
      </c>
      <c r="H71" s="37">
        <v>15</v>
      </c>
      <c r="I71" s="37">
        <v>1</v>
      </c>
      <c r="L71" s="3" t="s">
        <v>34</v>
      </c>
      <c r="M71" s="1">
        <v>155</v>
      </c>
    </row>
    <row r="72" spans="1:13" x14ac:dyDescent="0.25">
      <c r="A72" s="1" t="s">
        <v>33</v>
      </c>
      <c r="B72" s="1">
        <v>32</v>
      </c>
      <c r="C72" s="4">
        <v>275000</v>
      </c>
      <c r="D72" s="1">
        <v>120</v>
      </c>
      <c r="E72" s="37">
        <v>90</v>
      </c>
      <c r="F72" s="37">
        <v>60</v>
      </c>
      <c r="G72" s="37">
        <v>30</v>
      </c>
      <c r="H72" s="37">
        <v>15</v>
      </c>
      <c r="I72" s="37">
        <v>1</v>
      </c>
      <c r="L72" s="3" t="s">
        <v>32</v>
      </c>
      <c r="M72" s="1">
        <v>131</v>
      </c>
    </row>
    <row r="73" spans="1:13" x14ac:dyDescent="0.25">
      <c r="A73" s="1" t="s">
        <v>31</v>
      </c>
      <c r="B73" s="1">
        <v>32</v>
      </c>
      <c r="C73" s="4">
        <v>275000</v>
      </c>
      <c r="D73" s="1">
        <v>120</v>
      </c>
      <c r="E73" s="37">
        <v>90</v>
      </c>
      <c r="F73" s="37">
        <v>60</v>
      </c>
      <c r="G73" s="37">
        <v>30</v>
      </c>
      <c r="H73" s="37">
        <v>15</v>
      </c>
      <c r="I73" s="37">
        <v>1</v>
      </c>
      <c r="L73" s="3" t="s">
        <v>30</v>
      </c>
      <c r="M73" s="1">
        <v>159</v>
      </c>
    </row>
    <row r="74" spans="1:13" x14ac:dyDescent="0.25">
      <c r="A74" s="1" t="s">
        <v>29</v>
      </c>
      <c r="B74" s="1">
        <v>32</v>
      </c>
      <c r="C74" s="4">
        <v>275000</v>
      </c>
      <c r="D74" s="1">
        <v>120</v>
      </c>
      <c r="E74" s="37">
        <v>90</v>
      </c>
      <c r="F74" s="37">
        <v>60</v>
      </c>
      <c r="G74" s="37">
        <v>30</v>
      </c>
      <c r="H74" s="37">
        <v>15</v>
      </c>
      <c r="I74" s="37">
        <v>1</v>
      </c>
      <c r="L74" s="3" t="s">
        <v>28</v>
      </c>
      <c r="M74" s="1">
        <v>198</v>
      </c>
    </row>
    <row r="75" spans="1:13" x14ac:dyDescent="0.25">
      <c r="A75" s="1" t="s">
        <v>27</v>
      </c>
      <c r="B75" s="1">
        <v>32</v>
      </c>
      <c r="C75" s="4">
        <v>235000</v>
      </c>
      <c r="D75" s="1">
        <v>120</v>
      </c>
      <c r="E75" s="37">
        <v>90</v>
      </c>
      <c r="F75" s="37">
        <v>60</v>
      </c>
      <c r="G75" s="37">
        <v>30</v>
      </c>
      <c r="H75" s="37">
        <v>15</v>
      </c>
      <c r="I75" s="37">
        <v>1</v>
      </c>
      <c r="L75" s="3" t="s">
        <v>26</v>
      </c>
      <c r="M75" s="1">
        <v>149</v>
      </c>
    </row>
    <row r="76" spans="1:13" x14ac:dyDescent="0.25">
      <c r="A76" s="1" t="s">
        <v>25</v>
      </c>
      <c r="B76" s="1">
        <v>32</v>
      </c>
      <c r="C76" s="4">
        <v>157500</v>
      </c>
      <c r="D76" s="33">
        <v>110</v>
      </c>
      <c r="E76" s="1">
        <v>83</v>
      </c>
      <c r="F76" s="1">
        <v>55</v>
      </c>
      <c r="G76" s="1">
        <v>28</v>
      </c>
      <c r="H76" s="1">
        <v>14</v>
      </c>
      <c r="I76" s="1">
        <v>1</v>
      </c>
      <c r="L76" s="3" t="s">
        <v>24</v>
      </c>
      <c r="M76" s="1">
        <v>157</v>
      </c>
    </row>
    <row r="77" spans="1:13" x14ac:dyDescent="0.25">
      <c r="A77" s="1" t="s">
        <v>23</v>
      </c>
      <c r="B77" s="1">
        <v>32</v>
      </c>
      <c r="C77" s="4">
        <v>175000</v>
      </c>
      <c r="D77" s="1">
        <v>110</v>
      </c>
      <c r="E77" s="37">
        <v>83</v>
      </c>
      <c r="F77" s="37">
        <v>55</v>
      </c>
      <c r="G77" s="37">
        <v>28</v>
      </c>
      <c r="H77" s="37">
        <v>14</v>
      </c>
      <c r="I77" s="37">
        <v>1</v>
      </c>
      <c r="L77" s="3" t="s">
        <v>22</v>
      </c>
      <c r="M77" s="1">
        <v>145</v>
      </c>
    </row>
    <row r="78" spans="1:13" x14ac:dyDescent="0.25">
      <c r="A78" s="1" t="s">
        <v>21</v>
      </c>
      <c r="B78" s="1">
        <v>32</v>
      </c>
      <c r="C78" s="4">
        <v>157500</v>
      </c>
      <c r="D78" s="1">
        <v>110</v>
      </c>
      <c r="E78" s="37">
        <v>83</v>
      </c>
      <c r="F78" s="37">
        <v>55</v>
      </c>
      <c r="G78" s="37">
        <v>28</v>
      </c>
      <c r="H78" s="37">
        <v>14</v>
      </c>
      <c r="I78" s="37">
        <v>1</v>
      </c>
      <c r="L78" s="3" t="s">
        <v>20</v>
      </c>
      <c r="M78" s="1">
        <v>154</v>
      </c>
    </row>
    <row r="79" spans="1:13" x14ac:dyDescent="0.25">
      <c r="A79" s="1" t="s">
        <v>19</v>
      </c>
      <c r="B79" s="1">
        <v>32</v>
      </c>
      <c r="C79" s="4">
        <v>175000</v>
      </c>
      <c r="D79" s="1">
        <v>110</v>
      </c>
      <c r="E79" s="37">
        <v>83</v>
      </c>
      <c r="F79" s="37">
        <v>55</v>
      </c>
      <c r="G79" s="37">
        <v>28</v>
      </c>
      <c r="H79" s="37">
        <v>14</v>
      </c>
      <c r="I79" s="37">
        <v>1</v>
      </c>
      <c r="L79" s="3" t="s">
        <v>18</v>
      </c>
      <c r="M79" s="1">
        <v>119</v>
      </c>
    </row>
    <row r="80" spans="1:13" x14ac:dyDescent="0.25">
      <c r="A80" s="1" t="s">
        <v>17</v>
      </c>
      <c r="B80" s="1">
        <v>32</v>
      </c>
      <c r="C80" s="4">
        <v>175000</v>
      </c>
      <c r="D80" s="1">
        <v>110</v>
      </c>
      <c r="E80" s="37">
        <v>83</v>
      </c>
      <c r="F80" s="37">
        <v>55</v>
      </c>
      <c r="G80" s="37">
        <v>28</v>
      </c>
      <c r="H80" s="37">
        <v>14</v>
      </c>
      <c r="I80" s="37">
        <v>1</v>
      </c>
      <c r="L80" s="3" t="s">
        <v>16</v>
      </c>
      <c r="M80" s="1">
        <v>149</v>
      </c>
    </row>
    <row r="81" spans="1:13" x14ac:dyDescent="0.25">
      <c r="A81" s="1" t="s">
        <v>15</v>
      </c>
      <c r="B81" s="1">
        <v>32</v>
      </c>
      <c r="C81" s="4">
        <v>200000</v>
      </c>
      <c r="D81" s="1">
        <v>110</v>
      </c>
      <c r="E81" s="37">
        <v>83</v>
      </c>
      <c r="F81" s="37">
        <v>55</v>
      </c>
      <c r="G81" s="37">
        <v>28</v>
      </c>
      <c r="H81" s="37">
        <v>14</v>
      </c>
      <c r="I81" s="37">
        <v>1</v>
      </c>
      <c r="L81" s="3" t="s">
        <v>14</v>
      </c>
      <c r="M81" s="1">
        <v>149</v>
      </c>
    </row>
    <row r="82" spans="1:13" x14ac:dyDescent="0.25">
      <c r="A82" s="1" t="s">
        <v>13</v>
      </c>
      <c r="B82" s="1">
        <v>32</v>
      </c>
      <c r="C82" s="4">
        <v>175000</v>
      </c>
      <c r="D82" s="1">
        <v>110</v>
      </c>
      <c r="E82" s="37">
        <v>83</v>
      </c>
      <c r="F82" s="37">
        <v>55</v>
      </c>
      <c r="G82" s="37">
        <v>28</v>
      </c>
      <c r="H82" s="37">
        <v>14</v>
      </c>
      <c r="I82" s="37">
        <v>1</v>
      </c>
      <c r="L82" s="3" t="s">
        <v>12</v>
      </c>
      <c r="M82" s="1">
        <v>120</v>
      </c>
    </row>
    <row r="83" spans="1:13" x14ac:dyDescent="0.25">
      <c r="A83" s="1" t="s">
        <v>11</v>
      </c>
      <c r="B83" s="1">
        <v>32</v>
      </c>
      <c r="C83" s="4">
        <v>200000</v>
      </c>
      <c r="D83" s="1">
        <v>110</v>
      </c>
      <c r="E83" s="37">
        <v>83</v>
      </c>
      <c r="F83" s="37">
        <v>55</v>
      </c>
      <c r="G83" s="37">
        <v>28</v>
      </c>
      <c r="H83" s="37">
        <v>14</v>
      </c>
      <c r="I83" s="37">
        <v>1</v>
      </c>
      <c r="L83" s="3" t="s">
        <v>10</v>
      </c>
      <c r="M83" s="1">
        <v>126</v>
      </c>
    </row>
    <row r="84" spans="1:13" x14ac:dyDescent="0.25">
      <c r="A84" s="1" t="s">
        <v>9</v>
      </c>
      <c r="B84" s="1">
        <v>32</v>
      </c>
      <c r="C84" s="4">
        <v>175000</v>
      </c>
      <c r="D84" s="1">
        <v>110</v>
      </c>
      <c r="E84" s="37">
        <v>83</v>
      </c>
      <c r="F84" s="37">
        <v>55</v>
      </c>
      <c r="G84" s="37">
        <v>28</v>
      </c>
      <c r="H84" s="37">
        <v>14</v>
      </c>
      <c r="I84" s="37">
        <v>1</v>
      </c>
      <c r="L84" s="3" t="s">
        <v>8</v>
      </c>
      <c r="M84" s="1">
        <v>128</v>
      </c>
    </row>
    <row r="85" spans="1:13" x14ac:dyDescent="0.25">
      <c r="A85" s="1" t="s">
        <v>7</v>
      </c>
      <c r="B85" s="1">
        <v>32</v>
      </c>
      <c r="C85" s="4">
        <v>175000</v>
      </c>
      <c r="D85" s="1">
        <v>110</v>
      </c>
      <c r="E85" s="37">
        <v>83</v>
      </c>
      <c r="F85" s="37">
        <v>55</v>
      </c>
      <c r="G85" s="37">
        <v>28</v>
      </c>
      <c r="H85" s="37">
        <v>14</v>
      </c>
      <c r="I85" s="37">
        <v>1</v>
      </c>
      <c r="L85" s="3" t="s">
        <v>6</v>
      </c>
      <c r="M85" s="1">
        <v>176</v>
      </c>
    </row>
    <row r="86" spans="1:13" x14ac:dyDescent="0.25">
      <c r="A86" s="1" t="s">
        <v>5</v>
      </c>
      <c r="B86" s="1">
        <v>32</v>
      </c>
      <c r="C86" s="4">
        <v>175000</v>
      </c>
      <c r="D86" s="1">
        <v>110</v>
      </c>
      <c r="E86" s="37">
        <v>83</v>
      </c>
      <c r="F86" s="37">
        <v>55</v>
      </c>
      <c r="G86" s="37">
        <v>28</v>
      </c>
      <c r="H86" s="37">
        <v>14</v>
      </c>
      <c r="I86" s="37">
        <v>1</v>
      </c>
      <c r="L86" s="3" t="s">
        <v>4</v>
      </c>
      <c r="M86" s="1">
        <v>124</v>
      </c>
    </row>
    <row r="87" spans="1:13" x14ac:dyDescent="0.25">
      <c r="A87" s="1" t="s">
        <v>3</v>
      </c>
      <c r="B87" s="1">
        <v>32</v>
      </c>
      <c r="C87" s="4">
        <v>175000</v>
      </c>
      <c r="D87" s="1">
        <v>110</v>
      </c>
      <c r="E87" s="37">
        <v>83</v>
      </c>
      <c r="F87" s="37">
        <v>55</v>
      </c>
      <c r="G87" s="37">
        <v>28</v>
      </c>
      <c r="H87" s="37">
        <v>14</v>
      </c>
      <c r="I87" s="37">
        <v>1</v>
      </c>
      <c r="L87" s="3" t="s">
        <v>2</v>
      </c>
      <c r="M87" s="1">
        <v>190</v>
      </c>
    </row>
    <row r="88" spans="1:13" x14ac:dyDescent="0.25">
      <c r="A88" s="1" t="s">
        <v>1</v>
      </c>
      <c r="B88" s="1">
        <v>32</v>
      </c>
      <c r="C88" s="4">
        <v>175000</v>
      </c>
      <c r="D88" s="1">
        <v>110</v>
      </c>
      <c r="E88" s="37">
        <v>83</v>
      </c>
      <c r="F88" s="37">
        <v>55</v>
      </c>
      <c r="G88" s="37">
        <v>28</v>
      </c>
      <c r="H88" s="37">
        <v>14</v>
      </c>
      <c r="I88" s="37">
        <v>1</v>
      </c>
      <c r="L88" s="3" t="s">
        <v>0</v>
      </c>
      <c r="M88" s="1">
        <v>122</v>
      </c>
    </row>
  </sheetData>
  <autoFilter ref="A1:M1" xr:uid="{6583116D-DA02-4B20-ADA7-F5B6F0ED1E82}">
    <sortState xmlns:xlrd2="http://schemas.microsoft.com/office/spreadsheetml/2017/richdata2" ref="A2:M88">
      <sortCondition descending="1" ref="I1"/>
    </sortState>
  </autoFilter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0B36D-285B-4C17-A07C-10A2707603FB}">
  <dimension ref="A1:S8"/>
  <sheetViews>
    <sheetView workbookViewId="0">
      <selection sqref="A1:XFD1048576"/>
    </sheetView>
  </sheetViews>
  <sheetFormatPr defaultRowHeight="15" x14ac:dyDescent="0.25"/>
  <sheetData>
    <row r="1" spans="1:19" x14ac:dyDescent="0.25">
      <c r="A1" s="6" t="s">
        <v>181</v>
      </c>
      <c r="B1" s="6" t="s">
        <v>180</v>
      </c>
      <c r="C1" s="1"/>
      <c r="D1" s="1"/>
      <c r="E1" s="6" t="s">
        <v>179</v>
      </c>
      <c r="F1" s="1"/>
      <c r="G1" s="1"/>
      <c r="H1" s="6" t="s">
        <v>178</v>
      </c>
      <c r="I1" s="1"/>
      <c r="J1" s="1"/>
      <c r="K1" s="6" t="s">
        <v>177</v>
      </c>
      <c r="L1" s="1"/>
      <c r="M1" s="1"/>
      <c r="N1" s="6" t="s">
        <v>176</v>
      </c>
      <c r="O1" s="1"/>
      <c r="P1" s="1"/>
      <c r="Q1" s="6" t="s">
        <v>175</v>
      </c>
      <c r="R1" s="1"/>
      <c r="S1" s="1"/>
    </row>
    <row r="2" spans="1:19" x14ac:dyDescent="0.25">
      <c r="A2" s="1">
        <v>280</v>
      </c>
      <c r="B2">
        <v>283</v>
      </c>
      <c r="C2" s="34">
        <v>35</v>
      </c>
      <c r="D2" s="36" t="str">
        <f>IF(C2&lt;2,"50",IF(C2&lt;6,"45",IF(C2&lt;11,"36",IF(C2&lt;21,"24",IF(C2&lt;31,"18",IF(C2&lt;51,"12",IF(C2&lt;76,"6",IF(C2&lt;101,"3",IF(C2&lt;151,"2",IF(C2&lt;201,"1",IF(C2&gt;200,"0")))))))))))</f>
        <v>12</v>
      </c>
      <c r="E2" s="1">
        <v>196</v>
      </c>
      <c r="F2" s="34">
        <v>7</v>
      </c>
      <c r="G2" s="36" t="str">
        <f>IF(F2&lt;2,"50",IF(F2&lt;6,"45",IF(F2&lt;11,"36",IF(F2&lt;21,"24",IF(F2&lt;31,"18",IF(F2&lt;51,"12",IF(F2&lt;76,"6",IF(F2&lt;101,"3",IF(F2&lt;151,"2",IF(F2&lt;201,"1",IF(F2&gt;200,"0")))))))))))</f>
        <v>36</v>
      </c>
      <c r="H2" s="1">
        <v>77</v>
      </c>
      <c r="I2" s="34">
        <v>62</v>
      </c>
      <c r="J2" s="36" t="str">
        <f>IF(I2&lt;2,"50",IF(I2&lt;6,"45",IF(I2&lt;11,"36",IF(I2&lt;21,"24",IF(I2&lt;31,"18",IF(I2&lt;51,"12",IF(I2&lt;76,"6",IF(I2&lt;101,"3",IF(I2&lt;151,"2",IF(I2&lt;201,"1",IF(I2&gt;200,"0")))))))))))</f>
        <v>6</v>
      </c>
      <c r="K2" s="1">
        <v>41</v>
      </c>
      <c r="L2" s="34">
        <v>57</v>
      </c>
      <c r="M2" s="36" t="str">
        <f>IF(L2&lt;2,"50",IF(L2&lt;6,"45",IF(L2&lt;11,"36",IF(L2&lt;21,"24",IF(L2&lt;31,"18",IF(L2&lt;51,"12",IF(L2&lt;76,"6",IF(L2&lt;101,"3",IF(L2&lt;151,"2",IF(L2&lt;201,"1",IF(L2&gt;200,"0")))))))))))</f>
        <v>6</v>
      </c>
      <c r="N2" s="1">
        <v>18</v>
      </c>
      <c r="O2" s="34">
        <v>242</v>
      </c>
      <c r="P2" s="36" t="str">
        <f>IF(O2&lt;2,"50",IF(O2&lt;6,"45",IF(O2&lt;11,"36",IF(O2&lt;21,"24",IF(O2&lt;31,"18",IF(O2&lt;51,"12",IF(O2&lt;76,"6",IF(O2&lt;101,"3",IF(O2&lt;151,"2",IF(O2&lt;201,"1",IF(O2&gt;200,"0")))))))))))</f>
        <v>0</v>
      </c>
      <c r="Q2" s="1"/>
      <c r="R2" s="34"/>
      <c r="S2" s="36"/>
    </row>
    <row r="3" spans="1:19" x14ac:dyDescent="0.25">
      <c r="A3" s="1"/>
      <c r="B3" s="1"/>
      <c r="C3" s="34">
        <v>31</v>
      </c>
      <c r="D3" s="36" t="str">
        <f t="shared" ref="D3:D6" si="0">IF(C3&lt;2,"50",IF(C3&lt;6,"45",IF(C3&lt;11,"36",IF(C3&lt;21,"24",IF(C3&lt;31,"18",IF(C3&lt;51,"12",IF(C3&lt;76,"6",IF(C3&lt;101,"3",IF(C3&lt;151,"2",IF(C3&lt;201,"1",IF(C3&gt;200,"0")))))))))))</f>
        <v>12</v>
      </c>
      <c r="E3" s="1"/>
      <c r="F3" s="34">
        <v>22</v>
      </c>
      <c r="G3" s="36" t="str">
        <f t="shared" ref="G3:G4" si="1">IF(F3&lt;2,"50",IF(F3&lt;6,"45",IF(F3&lt;11,"36",IF(F3&lt;21,"24",IF(F3&lt;31,"18",IF(F3&lt;51,"12",IF(F3&lt;76,"6",IF(F3&lt;101,"3",IF(F3&lt;151,"2",IF(F3&lt;201,"1",IF(F3&gt;200,"0")))))))))))</f>
        <v>18</v>
      </c>
      <c r="H3" s="1"/>
      <c r="I3" s="34">
        <v>160</v>
      </c>
      <c r="J3" s="36" t="str">
        <f>IF(I3&lt;2,"50",IF(I3&lt;6,"45",IF(I3&lt;11,"36",IF(I3&lt;21,"24",IF(I3&lt;31,"18",IF(I3&lt;51,"12",IF(I3&lt;76,"6",IF(I3&lt;101,"3",IF(I3&lt;151,"2",IF(I3&lt;201,"1",IF(I3&gt;200,"0")))))))))))</f>
        <v>1</v>
      </c>
      <c r="K3" s="1"/>
      <c r="L3" s="34"/>
      <c r="M3" s="36"/>
      <c r="N3" s="1"/>
      <c r="O3" s="34"/>
      <c r="P3" s="36"/>
      <c r="Q3" s="1"/>
      <c r="R3" s="1"/>
    </row>
    <row r="4" spans="1:19" x14ac:dyDescent="0.25">
      <c r="A4" s="1"/>
      <c r="B4" s="1"/>
      <c r="C4" s="34">
        <v>4</v>
      </c>
      <c r="D4" s="36" t="str">
        <f t="shared" si="0"/>
        <v>45</v>
      </c>
      <c r="E4" s="1"/>
      <c r="F4" s="34">
        <v>144</v>
      </c>
      <c r="G4" s="36" t="str">
        <f t="shared" si="1"/>
        <v>2</v>
      </c>
      <c r="H4" s="1"/>
      <c r="I4" s="34"/>
      <c r="J4" s="36"/>
      <c r="K4" s="1"/>
      <c r="L4" s="34"/>
      <c r="M4" s="36"/>
      <c r="N4" s="1"/>
      <c r="O4" s="1"/>
      <c r="Q4" s="1"/>
      <c r="R4" s="1"/>
      <c r="S4" s="1"/>
    </row>
    <row r="5" spans="1:19" x14ac:dyDescent="0.25">
      <c r="A5" s="1"/>
      <c r="B5" s="1"/>
      <c r="C5" s="34">
        <v>100</v>
      </c>
      <c r="D5" s="36" t="str">
        <f t="shared" si="0"/>
        <v>3</v>
      </c>
      <c r="E5" s="1"/>
      <c r="F5" s="34"/>
      <c r="G5" s="36"/>
      <c r="H5" s="1"/>
      <c r="I5" s="34"/>
      <c r="J5" s="36"/>
      <c r="K5" s="1"/>
      <c r="L5" s="1"/>
      <c r="N5" s="1"/>
      <c r="O5" s="1"/>
      <c r="P5" s="1"/>
      <c r="Q5" s="1"/>
      <c r="R5" s="1"/>
      <c r="S5" s="1"/>
    </row>
    <row r="6" spans="1:19" x14ac:dyDescent="0.25">
      <c r="A6" s="1"/>
      <c r="B6" s="1"/>
      <c r="C6" s="34">
        <v>154</v>
      </c>
      <c r="D6" s="36" t="str">
        <f t="shared" si="0"/>
        <v>1</v>
      </c>
      <c r="E6" s="1"/>
      <c r="F6" s="34"/>
      <c r="G6" s="36"/>
      <c r="H6" s="1"/>
      <c r="I6" s="1"/>
      <c r="K6" s="1"/>
      <c r="L6" s="1"/>
      <c r="M6" s="1"/>
      <c r="N6" s="1"/>
      <c r="O6" s="1"/>
      <c r="P6" s="1"/>
      <c r="Q6" s="1"/>
      <c r="R6" s="1"/>
      <c r="S6" s="1"/>
    </row>
    <row r="7" spans="1:19" x14ac:dyDescent="0.25">
      <c r="A7" s="1"/>
      <c r="B7" s="1"/>
      <c r="C7" s="34"/>
      <c r="D7" s="36"/>
      <c r="E7" s="1"/>
      <c r="F7" s="1"/>
      <c r="G7" s="36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x14ac:dyDescent="0.25">
      <c r="A8" s="1"/>
      <c r="B8" s="1"/>
      <c r="C8" s="1"/>
      <c r="D8" s="5">
        <f>B2-(D2+D3+D4+D5+D6+D7)</f>
        <v>210</v>
      </c>
      <c r="E8" s="1"/>
      <c r="F8" s="1"/>
      <c r="G8" s="5">
        <f>E2-(G2+G3+G4+G5+G6+G7)</f>
        <v>140</v>
      </c>
      <c r="H8" s="1"/>
      <c r="I8" s="1"/>
      <c r="J8" s="5">
        <f>H2-(J2+J3+J4+J5+J6+J7)</f>
        <v>70</v>
      </c>
      <c r="K8" s="1"/>
      <c r="L8" s="1"/>
      <c r="M8" s="5">
        <f>K2-(M2+M3+M4+M5+M6+M7)</f>
        <v>35</v>
      </c>
      <c r="N8" s="1"/>
      <c r="O8" s="1"/>
      <c r="P8" s="5">
        <f>N2-(P2+P3+P4+P5+P6+P7)</f>
        <v>18</v>
      </c>
      <c r="Q8" s="1"/>
      <c r="R8" s="1"/>
      <c r="S8" s="5">
        <f>Q2-(S2+S3+S4+S5+S6+S7)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662D32-7623-4DEC-8175-7CA62C3255A6}">
  <dimension ref="A1:S8"/>
  <sheetViews>
    <sheetView workbookViewId="0">
      <selection activeCell="L15" sqref="L15"/>
    </sheetView>
  </sheetViews>
  <sheetFormatPr defaultRowHeight="15" x14ac:dyDescent="0.25"/>
  <sheetData>
    <row r="1" spans="1:19" x14ac:dyDescent="0.25">
      <c r="A1" s="6" t="s">
        <v>181</v>
      </c>
      <c r="B1" s="6" t="s">
        <v>180</v>
      </c>
      <c r="C1" s="1"/>
      <c r="D1" s="1"/>
      <c r="E1" s="6" t="s">
        <v>179</v>
      </c>
      <c r="F1" s="1"/>
      <c r="G1" s="1"/>
      <c r="H1" s="6" t="s">
        <v>178</v>
      </c>
      <c r="I1" s="1"/>
      <c r="J1" s="1"/>
      <c r="K1" s="6" t="s">
        <v>177</v>
      </c>
      <c r="L1" s="1"/>
      <c r="M1" s="1"/>
      <c r="N1" s="6" t="s">
        <v>176</v>
      </c>
      <c r="O1" s="1"/>
      <c r="P1" s="1"/>
      <c r="Q1" s="6" t="s">
        <v>175</v>
      </c>
      <c r="R1" s="1"/>
      <c r="S1" s="1"/>
    </row>
    <row r="2" spans="1:19" x14ac:dyDescent="0.25">
      <c r="A2" s="1">
        <v>220</v>
      </c>
      <c r="B2">
        <v>217</v>
      </c>
      <c r="C2" s="34">
        <v>39</v>
      </c>
      <c r="D2" s="36" t="str">
        <f>IF(C2&lt;2,"50",IF(C2&lt;6,"45",IF(C2&lt;11,"36",IF(C2&lt;21,"24",IF(C2&lt;31,"18",IF(C2&lt;51,"12",IF(C2&lt;76,"6",IF(C2&lt;101,"3",IF(C2&lt;151,"2",IF(C2&lt;201,"1",IF(C2&gt;200,"0")))))))))))</f>
        <v>12</v>
      </c>
      <c r="E2" s="1">
        <v>152</v>
      </c>
      <c r="F2" s="34">
        <v>11</v>
      </c>
      <c r="G2" s="36" t="str">
        <f>IF(F2&lt;2,"50",IF(F2&lt;6,"45",IF(F2&lt;11,"36",IF(F2&lt;21,"24",IF(F2&lt;31,"18",IF(F2&lt;51,"12",IF(F2&lt;76,"6",IF(F2&lt;101,"3",IF(F2&lt;151,"2",IF(F2&lt;201,"1",IF(F2&gt;200,"0")))))))))))</f>
        <v>24</v>
      </c>
      <c r="H2" s="1">
        <v>70</v>
      </c>
      <c r="I2" s="34">
        <v>37</v>
      </c>
      <c r="J2" s="36" t="str">
        <f>IF(I2&lt;2,"50",IF(I2&lt;6,"45",IF(I2&lt;11,"36",IF(I2&lt;21,"24",IF(I2&lt;31,"18",IF(I2&lt;51,"12",IF(I2&lt;76,"6",IF(I2&lt;101,"3",IF(I2&lt;151,"2",IF(I2&lt;201,"1",IF(I2&gt;200,"0")))))))))))</f>
        <v>12</v>
      </c>
      <c r="K2" s="1">
        <v>32</v>
      </c>
      <c r="L2" s="34">
        <v>134</v>
      </c>
      <c r="M2" s="36" t="str">
        <f>IF(L2&lt;2,"50",IF(L2&lt;6,"45",IF(L2&lt;11,"36",IF(L2&lt;21,"24",IF(L2&lt;31,"18",IF(L2&lt;51,"12",IF(L2&lt;76,"6",IF(L2&lt;101,"3",IF(L2&lt;151,"2",IF(L2&lt;201,"1",IF(L2&gt;200,"0")))))))))))</f>
        <v>2</v>
      </c>
      <c r="N2" s="1">
        <v>14</v>
      </c>
      <c r="O2" s="34">
        <v>403</v>
      </c>
      <c r="P2" s="36" t="str">
        <f>IF(O2&lt;2,"50",IF(O2&lt;6,"45",IF(O2&lt;11,"36",IF(O2&lt;21,"24",IF(O2&lt;31,"18",IF(O2&lt;51,"12",IF(O2&lt;76,"6",IF(O2&lt;101,"3",IF(O2&lt;151,"2",IF(O2&lt;201,"1",IF(O2&gt;200,"0")))))))))))</f>
        <v>0</v>
      </c>
      <c r="Q2" s="1"/>
      <c r="R2" s="34"/>
      <c r="S2" s="36"/>
    </row>
    <row r="3" spans="1:19" x14ac:dyDescent="0.25">
      <c r="A3" s="1"/>
      <c r="B3" s="1"/>
      <c r="C3" s="34">
        <v>7</v>
      </c>
      <c r="D3" s="36" t="str">
        <f t="shared" ref="D3:D5" si="0">IF(C3&lt;2,"50",IF(C3&lt;6,"45",IF(C3&lt;11,"36",IF(C3&lt;21,"24",IF(C3&lt;31,"18",IF(C3&lt;51,"12",IF(C3&lt;76,"6",IF(C3&lt;101,"3",IF(C3&lt;151,"2",IF(C3&lt;201,"1",IF(C3&gt;200,"0")))))))))))</f>
        <v>36</v>
      </c>
      <c r="E3" s="1"/>
      <c r="F3" s="34">
        <v>50</v>
      </c>
      <c r="G3" s="36" t="str">
        <f t="shared" ref="G3:G4" si="1">IF(F3&lt;2,"50",IF(F3&lt;6,"45",IF(F3&lt;11,"36",IF(F3&lt;21,"24",IF(F3&lt;31,"18",IF(F3&lt;51,"12",IF(F3&lt;76,"6",IF(F3&lt;101,"3",IF(F3&lt;151,"2",IF(F3&lt;201,"1",IF(F3&gt;200,"0")))))))))))</f>
        <v>12</v>
      </c>
      <c r="H3" s="1"/>
      <c r="I3" s="34">
        <v>91</v>
      </c>
      <c r="J3" s="36" t="str">
        <f>IF(I3&lt;2,"50",IF(I3&lt;6,"45",IF(I3&lt;11,"36",IF(I3&lt;21,"24",IF(I3&lt;31,"18",IF(I3&lt;51,"12",IF(I3&lt;76,"6",IF(I3&lt;101,"3",IF(I3&lt;151,"2",IF(I3&lt;201,"1",IF(I3&gt;200,"0")))))))))))</f>
        <v>3</v>
      </c>
      <c r="K3" s="1"/>
      <c r="L3" s="34">
        <v>105</v>
      </c>
      <c r="M3" s="36" t="str">
        <f>IF(L3&lt;2,"50",IF(L3&lt;6,"45",IF(L3&lt;11,"36",IF(L3&lt;21,"24",IF(L3&lt;31,"18",IF(L3&lt;51,"12",IF(L3&lt;76,"6",IF(L3&lt;101,"3",IF(L3&lt;151,"2",IF(L3&lt;201,"1",IF(L3&gt;200,"0")))))))))))</f>
        <v>2</v>
      </c>
      <c r="N3" s="1"/>
      <c r="O3" s="34"/>
      <c r="P3" s="36"/>
      <c r="Q3" s="1"/>
      <c r="R3" s="1"/>
    </row>
    <row r="4" spans="1:19" x14ac:dyDescent="0.25">
      <c r="A4" s="1"/>
      <c r="B4" s="1"/>
      <c r="C4" s="34">
        <v>83</v>
      </c>
      <c r="D4" s="36" t="str">
        <f t="shared" si="0"/>
        <v>3</v>
      </c>
      <c r="E4" s="1"/>
      <c r="F4" s="34">
        <v>58</v>
      </c>
      <c r="G4" s="36" t="str">
        <f t="shared" si="1"/>
        <v>6</v>
      </c>
      <c r="H4" s="1"/>
      <c r="I4" s="34"/>
      <c r="J4" s="36"/>
      <c r="K4" s="1"/>
      <c r="L4" s="34"/>
      <c r="M4" s="36"/>
      <c r="N4" s="1"/>
      <c r="O4" s="1"/>
      <c r="Q4" s="1"/>
      <c r="R4" s="1"/>
      <c r="S4" s="1"/>
    </row>
    <row r="5" spans="1:19" x14ac:dyDescent="0.25">
      <c r="A5" s="1"/>
      <c r="B5" s="1"/>
      <c r="C5" s="34">
        <v>179</v>
      </c>
      <c r="D5" s="36" t="str">
        <f t="shared" si="0"/>
        <v>1</v>
      </c>
      <c r="E5" s="1"/>
      <c r="F5" s="34"/>
      <c r="G5" s="36"/>
      <c r="H5" s="1"/>
      <c r="I5" s="34"/>
      <c r="J5" s="36"/>
      <c r="K5" s="1"/>
      <c r="L5" s="1"/>
      <c r="N5" s="1"/>
      <c r="O5" s="1"/>
      <c r="P5" s="1"/>
      <c r="Q5" s="1"/>
      <c r="R5" s="1"/>
      <c r="S5" s="1"/>
    </row>
    <row r="6" spans="1:19" x14ac:dyDescent="0.25">
      <c r="A6" s="1"/>
      <c r="B6" s="1"/>
      <c r="C6" s="34"/>
      <c r="D6" s="36"/>
      <c r="E6" s="1"/>
      <c r="F6" s="34"/>
      <c r="G6" s="36"/>
      <c r="H6" s="1"/>
      <c r="I6" s="1"/>
      <c r="K6" s="1"/>
      <c r="L6" s="1"/>
      <c r="M6" s="1"/>
      <c r="N6" s="1"/>
      <c r="O6" s="1"/>
      <c r="P6" s="1"/>
      <c r="Q6" s="1"/>
      <c r="R6" s="1"/>
      <c r="S6" s="1"/>
    </row>
    <row r="7" spans="1:19" x14ac:dyDescent="0.25">
      <c r="A7" s="1"/>
      <c r="B7" s="1"/>
      <c r="C7" s="34"/>
      <c r="D7" s="36"/>
      <c r="E7" s="1"/>
      <c r="F7" s="1"/>
      <c r="G7" s="36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x14ac:dyDescent="0.25">
      <c r="A8" s="1"/>
      <c r="B8" s="1"/>
      <c r="C8" s="1"/>
      <c r="D8" s="5">
        <f>B2-(D2+D3+D4+D5+D6+D7)</f>
        <v>165</v>
      </c>
      <c r="E8" s="1"/>
      <c r="F8" s="1"/>
      <c r="G8" s="5">
        <f>E2-(G2+G3+G4+G5+G6+G7)</f>
        <v>110</v>
      </c>
      <c r="H8" s="1"/>
      <c r="I8" s="1"/>
      <c r="J8" s="5">
        <f>H2-(J2+J3+J4+J5+J6+J7)</f>
        <v>55</v>
      </c>
      <c r="K8" s="1"/>
      <c r="L8" s="1"/>
      <c r="M8" s="5">
        <f>K2-(M2+M3+M4+M5+M6+M7)</f>
        <v>28</v>
      </c>
      <c r="N8" s="1"/>
      <c r="O8" s="1"/>
      <c r="P8" s="5">
        <f>N2-(P2+P3+P4+P5+P6+P7)</f>
        <v>14</v>
      </c>
      <c r="Q8" s="1"/>
      <c r="R8" s="1"/>
      <c r="S8" s="5">
        <f>Q2-(S2+S3+S4+S5+S6+S7)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F0F7D-A6D5-4306-93C1-EF867D86D078}">
  <dimension ref="A1:S8"/>
  <sheetViews>
    <sheetView workbookViewId="0">
      <selection activeCell="M2" sqref="M2"/>
    </sheetView>
  </sheetViews>
  <sheetFormatPr defaultRowHeight="15" x14ac:dyDescent="0.25"/>
  <sheetData>
    <row r="1" spans="1:19" x14ac:dyDescent="0.25">
      <c r="A1" s="6" t="s">
        <v>181</v>
      </c>
      <c r="B1" s="6" t="s">
        <v>180</v>
      </c>
      <c r="C1" s="1"/>
      <c r="D1" s="1"/>
      <c r="E1" s="6" t="s">
        <v>179</v>
      </c>
      <c r="F1" s="1"/>
      <c r="G1" s="1"/>
      <c r="H1" s="6" t="s">
        <v>178</v>
      </c>
      <c r="I1" s="1"/>
      <c r="J1" s="1"/>
      <c r="K1" s="6" t="s">
        <v>177</v>
      </c>
      <c r="L1" s="1"/>
      <c r="M1" s="1"/>
      <c r="N1" s="6" t="s">
        <v>176</v>
      </c>
      <c r="O1" s="1"/>
      <c r="P1" s="1"/>
      <c r="Q1" s="6" t="s">
        <v>175</v>
      </c>
      <c r="R1" s="1"/>
      <c r="S1" s="1"/>
    </row>
    <row r="2" spans="1:19" x14ac:dyDescent="0.25">
      <c r="A2" s="1">
        <v>180</v>
      </c>
      <c r="B2" s="1">
        <v>184</v>
      </c>
      <c r="C2" s="34">
        <v>20</v>
      </c>
      <c r="D2" s="36" t="str">
        <f>IF(C2&lt;2,"50",IF(C2&lt;6,"45",IF(C2&lt;11,"36",IF(C2&lt;21,"24",IF(C2&lt;31,"18",IF(C2&lt;51,"12",IF(C2&lt;76,"6",IF(C2&lt;101,"3",IF(C2&lt;151,"2",IF(C2&lt;201,"1",IF(C2&gt;200,"0")))))))))))</f>
        <v>24</v>
      </c>
      <c r="E2" s="1">
        <v>111</v>
      </c>
      <c r="F2" s="34">
        <v>83</v>
      </c>
      <c r="G2" s="36" t="str">
        <f>IF(F2&lt;2,"50",IF(F2&lt;6,"45",IF(F2&lt;11,"36",IF(F2&lt;21,"24",IF(F2&lt;31,"18",IF(F2&lt;51,"12",IF(F2&lt;76,"6",IF(F2&lt;101,"3",IF(F2&lt;151,"2",IF(F2&lt;201,"1",IF(F2&gt;200,"0")))))))))))</f>
        <v>3</v>
      </c>
      <c r="H2" s="1">
        <v>52</v>
      </c>
      <c r="I2" s="34">
        <v>71</v>
      </c>
      <c r="J2" s="36" t="str">
        <f>IF(I2&lt;2,"50",IF(I2&lt;6,"45",IF(I2&lt;11,"36",IF(I2&lt;21,"24",IF(I2&lt;31,"18",IF(I2&lt;51,"12",IF(I2&lt;76,"6",IF(I2&lt;101,"3",IF(I2&lt;151,"2",IF(I2&lt;201,"1",IF(I2&gt;200,"0")))))))))))</f>
        <v>6</v>
      </c>
      <c r="K2" s="1">
        <v>35</v>
      </c>
      <c r="L2">
        <v>39</v>
      </c>
      <c r="M2" s="36" t="str">
        <f>IF(L2&lt;2,"50",IF(L2&lt;6,"45",IF(L2&lt;11,"36",IF(L2&lt;21,"24",IF(L2&lt;31,"18",IF(L2&lt;51,"12",IF(L2&lt;76,"6",IF(L2&lt;101,"3",IF(L2&lt;151,"2",IF(L2&lt;201,"1",IF(L2&gt;200,"0")))))))))))</f>
        <v>12</v>
      </c>
      <c r="N2" s="1"/>
      <c r="O2" s="34"/>
      <c r="P2" s="36"/>
      <c r="Q2" s="1"/>
      <c r="R2" s="34"/>
      <c r="S2" s="36"/>
    </row>
    <row r="3" spans="1:19" x14ac:dyDescent="0.25">
      <c r="A3" s="1"/>
      <c r="B3" s="1"/>
      <c r="C3" s="34">
        <v>26</v>
      </c>
      <c r="D3" s="36" t="str">
        <f t="shared" ref="D3:D5" si="0">IF(C3&lt;2,"50",IF(C3&lt;6,"45",IF(C3&lt;11,"36",IF(C3&lt;21,"24",IF(C3&lt;31,"18",IF(C3&lt;51,"12",IF(C3&lt;76,"6",IF(C3&lt;101,"3",IF(C3&lt;151,"2",IF(C3&lt;201,"1",IF(C3&gt;200,"0")))))))))))</f>
        <v>18</v>
      </c>
      <c r="E3" s="1"/>
      <c r="F3" s="34">
        <v>51</v>
      </c>
      <c r="G3" s="36" t="str">
        <f t="shared" ref="G3:G4" si="1">IF(F3&lt;2,"50",IF(F3&lt;6,"45",IF(F3&lt;11,"36",IF(F3&lt;21,"24",IF(F3&lt;31,"18",IF(F3&lt;51,"12",IF(F3&lt;76,"6",IF(F3&lt;101,"3",IF(F3&lt;151,"2",IF(F3&lt;201,"1",IF(F3&gt;200,"0")))))))))))</f>
        <v>6</v>
      </c>
      <c r="H3" s="1"/>
      <c r="I3" s="34">
        <v>171</v>
      </c>
      <c r="J3" s="36" t="str">
        <f>IF(I3&lt;2,"50",IF(I3&lt;6,"45",IF(I3&lt;11,"36",IF(I3&lt;21,"24",IF(I3&lt;31,"18",IF(I3&lt;51,"12",IF(I3&lt;76,"6",IF(I3&lt;101,"3",IF(I3&lt;151,"2",IF(I3&lt;201,"1",IF(I3&gt;200,"0")))))))))))</f>
        <v>1</v>
      </c>
      <c r="K3" s="1"/>
      <c r="L3" s="34"/>
      <c r="M3" s="36"/>
      <c r="N3" s="1"/>
      <c r="O3" s="34"/>
      <c r="P3" s="36"/>
      <c r="Q3" s="1"/>
      <c r="R3" s="1"/>
    </row>
    <row r="4" spans="1:19" x14ac:dyDescent="0.25">
      <c r="A4" s="1"/>
      <c r="B4" s="1"/>
      <c r="C4" s="34">
        <v>164</v>
      </c>
      <c r="D4" s="36" t="str">
        <f t="shared" si="0"/>
        <v>1</v>
      </c>
      <c r="E4" s="1"/>
      <c r="F4" s="34">
        <v>37</v>
      </c>
      <c r="G4" s="36" t="str">
        <f t="shared" si="1"/>
        <v>12</v>
      </c>
      <c r="H4" s="1"/>
      <c r="I4" s="34"/>
      <c r="J4" s="36"/>
      <c r="K4" s="1"/>
      <c r="L4" s="34"/>
      <c r="M4" s="36"/>
      <c r="N4" s="1"/>
      <c r="O4" s="1"/>
      <c r="Q4" s="1"/>
      <c r="R4" s="1"/>
      <c r="S4" s="1"/>
    </row>
    <row r="5" spans="1:19" x14ac:dyDescent="0.25">
      <c r="A5" s="1"/>
      <c r="B5" s="1"/>
      <c r="C5" s="34">
        <v>53</v>
      </c>
      <c r="D5" s="36" t="str">
        <f t="shared" si="0"/>
        <v>6</v>
      </c>
      <c r="E5" s="1"/>
      <c r="F5" s="34"/>
      <c r="G5" s="36"/>
      <c r="H5" s="1"/>
      <c r="I5" s="34"/>
      <c r="J5" s="36"/>
      <c r="K5" s="1"/>
      <c r="L5" s="1"/>
      <c r="N5" s="1"/>
      <c r="O5" s="1"/>
      <c r="P5" s="1"/>
      <c r="Q5" s="1"/>
      <c r="R5" s="1"/>
      <c r="S5" s="1"/>
    </row>
    <row r="6" spans="1:19" x14ac:dyDescent="0.25">
      <c r="A6" s="1"/>
      <c r="B6" s="1"/>
      <c r="C6" s="34"/>
      <c r="D6" s="36"/>
      <c r="E6" s="1"/>
      <c r="F6" s="34"/>
      <c r="G6" s="36"/>
      <c r="H6" s="1"/>
      <c r="I6" s="1"/>
      <c r="K6" s="1"/>
      <c r="L6" s="1"/>
      <c r="M6" s="1"/>
      <c r="N6" s="1"/>
      <c r="O6" s="1"/>
      <c r="P6" s="1"/>
      <c r="Q6" s="1"/>
      <c r="R6" s="1"/>
      <c r="S6" s="1"/>
    </row>
    <row r="7" spans="1:19" x14ac:dyDescent="0.25">
      <c r="A7" s="1"/>
      <c r="B7" s="1"/>
      <c r="C7" s="34"/>
      <c r="D7" s="36"/>
      <c r="E7" s="1"/>
      <c r="F7" s="1"/>
      <c r="G7" s="36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x14ac:dyDescent="0.25">
      <c r="A8" s="1"/>
      <c r="B8" s="1"/>
      <c r="C8" s="1"/>
      <c r="D8" s="5">
        <f>B2-(D2+D3+D4+D5+D6+D7)</f>
        <v>135</v>
      </c>
      <c r="E8" s="1"/>
      <c r="F8" s="1"/>
      <c r="G8" s="5">
        <f>E2-(G2+G3+G4+G5+G6+G7)</f>
        <v>90</v>
      </c>
      <c r="H8" s="1"/>
      <c r="I8" s="1"/>
      <c r="J8" s="5">
        <f>H2-(J2+J3+J4+J5+J6+J7)</f>
        <v>45</v>
      </c>
      <c r="K8" s="1"/>
      <c r="L8" s="1"/>
      <c r="M8" s="5">
        <f>K2-(M2+M3+M4+M5+M6+M7)</f>
        <v>23</v>
      </c>
      <c r="N8" s="1"/>
      <c r="O8" s="1"/>
      <c r="P8" s="5">
        <f>N2-(P2+P3+P4+P5+P6+P7)</f>
        <v>0</v>
      </c>
      <c r="Q8" s="1"/>
      <c r="R8" s="1"/>
      <c r="S8" s="5">
        <f>Q2-(S2+S3+S4+S5+S6+S7)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225FC-9F43-4F4C-B2F6-C35D0B067DF7}">
  <dimension ref="C1:D7"/>
  <sheetViews>
    <sheetView workbookViewId="0">
      <selection activeCell="I15" sqref="I15"/>
    </sheetView>
  </sheetViews>
  <sheetFormatPr defaultRowHeight="15" x14ac:dyDescent="0.25"/>
  <sheetData>
    <row r="1" spans="3:4" x14ac:dyDescent="0.25">
      <c r="D1">
        <v>179</v>
      </c>
    </row>
    <row r="2" spans="3:4" x14ac:dyDescent="0.25">
      <c r="C2" s="34">
        <v>105</v>
      </c>
      <c r="D2" t="str">
        <f>IF(C2&lt;2,"50",IF(C2&lt;6,"45",IF(C2&lt;11,"36",IF(C2&lt;21,"24",IF(C2&lt;31,"18",IF(C2&lt;51,"12",IF(C2&lt;76,"6",IF(C2&lt;101,"3",IF(C2&lt;151,"2",IF(C2&lt;201,"1",IF(C2&gt;200,"0")))))))))))</f>
        <v>2</v>
      </c>
    </row>
    <row r="3" spans="3:4" x14ac:dyDescent="0.25">
      <c r="C3" s="34">
        <v>1</v>
      </c>
      <c r="D3" t="str">
        <f t="shared" ref="D3:D6" si="0">IF(C3&lt;2,"50",IF(C3&lt;6,"45",IF(C3&lt;11,"36",IF(C3&lt;21,"24",IF(C3&lt;31,"18",IF(C3&lt;51,"12",IF(C3&lt;76,"6",IF(C3&lt;101,"3",IF(C3&lt;151,"2",IF(C3&lt;201,"1",IF(C3&gt;200,"0")))))))))))</f>
        <v>50</v>
      </c>
    </row>
    <row r="4" spans="3:4" x14ac:dyDescent="0.25">
      <c r="C4" s="34">
        <v>104</v>
      </c>
      <c r="D4" t="str">
        <f t="shared" si="0"/>
        <v>2</v>
      </c>
    </row>
    <row r="5" spans="3:4" x14ac:dyDescent="0.25">
      <c r="C5" s="34">
        <v>102</v>
      </c>
      <c r="D5" t="str">
        <f t="shared" si="0"/>
        <v>2</v>
      </c>
    </row>
    <row r="6" spans="3:4" x14ac:dyDescent="0.25">
      <c r="C6" s="34">
        <v>82</v>
      </c>
      <c r="D6" t="str">
        <f t="shared" si="0"/>
        <v>3</v>
      </c>
    </row>
    <row r="7" spans="3:4" x14ac:dyDescent="0.25">
      <c r="D7">
        <f>D1-(D2+D3+D4+D5+D6)</f>
        <v>120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1C6F6-7F26-42FC-95E8-C8F6CC1E8068}">
  <dimension ref="A1:B91"/>
  <sheetViews>
    <sheetView workbookViewId="0">
      <selection activeCell="J24" sqref="J24"/>
    </sheetView>
  </sheetViews>
  <sheetFormatPr defaultRowHeight="15" x14ac:dyDescent="0.25"/>
  <cols>
    <col min="1" max="1" width="16.7109375" bestFit="1" customWidth="1"/>
    <col min="2" max="2" width="6.5703125" bestFit="1" customWidth="1"/>
  </cols>
  <sheetData>
    <row r="1" spans="1:2" x14ac:dyDescent="0.25">
      <c r="A1" s="38">
        <v>1993</v>
      </c>
      <c r="B1" s="38"/>
    </row>
    <row r="2" spans="1:2" x14ac:dyDescent="0.25">
      <c r="A2" s="10" t="s">
        <v>184</v>
      </c>
      <c r="B2" s="10" t="s">
        <v>185</v>
      </c>
    </row>
    <row r="3" spans="1:2" x14ac:dyDescent="0.25">
      <c r="A3" s="11" t="s">
        <v>101</v>
      </c>
      <c r="B3" s="12">
        <v>150</v>
      </c>
    </row>
    <row r="4" spans="1:2" x14ac:dyDescent="0.25">
      <c r="A4" s="13" t="s">
        <v>25</v>
      </c>
      <c r="B4" s="14">
        <v>110</v>
      </c>
    </row>
    <row r="5" spans="1:2" x14ac:dyDescent="0.25">
      <c r="A5" s="15" t="s">
        <v>55</v>
      </c>
      <c r="B5" s="16">
        <v>120</v>
      </c>
    </row>
    <row r="6" spans="1:2" x14ac:dyDescent="0.25">
      <c r="A6" s="17" t="s">
        <v>57</v>
      </c>
      <c r="B6" s="12">
        <v>120</v>
      </c>
    </row>
    <row r="7" spans="1:2" x14ac:dyDescent="0.25">
      <c r="A7" s="13" t="s">
        <v>29</v>
      </c>
      <c r="B7" s="14">
        <v>120</v>
      </c>
    </row>
    <row r="8" spans="1:2" x14ac:dyDescent="0.25">
      <c r="A8" s="18" t="s">
        <v>21</v>
      </c>
      <c r="B8" s="16">
        <v>110</v>
      </c>
    </row>
    <row r="9" spans="1:2" x14ac:dyDescent="0.25">
      <c r="A9" s="15" t="s">
        <v>186</v>
      </c>
      <c r="B9" s="19">
        <v>450</v>
      </c>
    </row>
    <row r="10" spans="1:2" x14ac:dyDescent="0.25">
      <c r="A10" s="11" t="s">
        <v>126</v>
      </c>
      <c r="B10" s="12">
        <v>200</v>
      </c>
    </row>
    <row r="11" spans="1:2" x14ac:dyDescent="0.25">
      <c r="A11" s="13" t="s">
        <v>105</v>
      </c>
      <c r="B11" s="14">
        <v>150</v>
      </c>
    </row>
    <row r="12" spans="1:2" x14ac:dyDescent="0.25">
      <c r="A12" s="18" t="s">
        <v>35</v>
      </c>
      <c r="B12" s="16">
        <v>120</v>
      </c>
    </row>
    <row r="13" spans="1:2" x14ac:dyDescent="0.25">
      <c r="A13" s="11" t="s">
        <v>130</v>
      </c>
      <c r="B13" s="12">
        <v>210</v>
      </c>
    </row>
    <row r="14" spans="1:2" x14ac:dyDescent="0.25">
      <c r="A14" s="18" t="s">
        <v>132</v>
      </c>
      <c r="B14" s="16">
        <v>210</v>
      </c>
    </row>
    <row r="15" spans="1:2" x14ac:dyDescent="0.25">
      <c r="A15" s="11" t="s">
        <v>164</v>
      </c>
      <c r="B15" s="12">
        <v>330</v>
      </c>
    </row>
    <row r="16" spans="1:2" x14ac:dyDescent="0.25">
      <c r="A16" s="15" t="s">
        <v>124</v>
      </c>
      <c r="B16" s="16">
        <v>200</v>
      </c>
    </row>
    <row r="17" spans="1:2" x14ac:dyDescent="0.25">
      <c r="A17" s="11" t="s">
        <v>45</v>
      </c>
      <c r="B17" s="20">
        <v>120</v>
      </c>
    </row>
    <row r="18" spans="1:2" x14ac:dyDescent="0.25">
      <c r="A18" s="13" t="s">
        <v>111</v>
      </c>
      <c r="B18" s="21">
        <v>160</v>
      </c>
    </row>
    <row r="19" spans="1:2" x14ac:dyDescent="0.25">
      <c r="A19" s="18" t="s">
        <v>31</v>
      </c>
      <c r="B19" s="16">
        <v>120</v>
      </c>
    </row>
    <row r="20" spans="1:2" x14ac:dyDescent="0.25">
      <c r="A20" s="22" t="s">
        <v>17</v>
      </c>
      <c r="B20" s="20">
        <v>110</v>
      </c>
    </row>
    <row r="21" spans="1:2" x14ac:dyDescent="0.25">
      <c r="A21" t="s">
        <v>152</v>
      </c>
      <c r="B21" s="21">
        <v>280</v>
      </c>
    </row>
    <row r="22" spans="1:2" x14ac:dyDescent="0.25">
      <c r="A22" s="13" t="s">
        <v>1</v>
      </c>
      <c r="B22" s="14">
        <v>110</v>
      </c>
    </row>
    <row r="23" spans="1:2" x14ac:dyDescent="0.25">
      <c r="A23" s="17" t="s">
        <v>150</v>
      </c>
      <c r="B23" s="12">
        <v>280</v>
      </c>
    </row>
    <row r="24" spans="1:2" x14ac:dyDescent="0.25">
      <c r="A24" s="18" t="s">
        <v>19</v>
      </c>
      <c r="B24" s="16">
        <v>110</v>
      </c>
    </row>
    <row r="25" spans="1:2" x14ac:dyDescent="0.25">
      <c r="A25" s="11" t="s">
        <v>107</v>
      </c>
      <c r="B25" s="12">
        <v>150</v>
      </c>
    </row>
    <row r="26" spans="1:2" x14ac:dyDescent="0.25">
      <c r="A26" s="13" t="s">
        <v>67</v>
      </c>
      <c r="B26" s="14">
        <v>120</v>
      </c>
    </row>
    <row r="27" spans="1:2" x14ac:dyDescent="0.25">
      <c r="A27" s="18" t="s">
        <v>103</v>
      </c>
      <c r="B27" s="16">
        <v>150</v>
      </c>
    </row>
    <row r="28" spans="1:2" x14ac:dyDescent="0.25">
      <c r="A28" s="11" t="s">
        <v>134</v>
      </c>
      <c r="B28" s="20">
        <v>220</v>
      </c>
    </row>
    <row r="29" spans="1:2" x14ac:dyDescent="0.25">
      <c r="A29" s="18" t="s">
        <v>136</v>
      </c>
      <c r="B29" s="19">
        <v>230</v>
      </c>
    </row>
    <row r="30" spans="1:2" x14ac:dyDescent="0.25">
      <c r="A30" s="11" t="s">
        <v>59</v>
      </c>
      <c r="B30" s="20">
        <v>120</v>
      </c>
    </row>
    <row r="31" spans="1:2" x14ac:dyDescent="0.25">
      <c r="A31" s="13" t="s">
        <v>41</v>
      </c>
      <c r="B31" s="21">
        <v>120</v>
      </c>
    </row>
    <row r="32" spans="1:2" x14ac:dyDescent="0.25">
      <c r="A32" s="18" t="s">
        <v>69</v>
      </c>
      <c r="B32" s="16">
        <v>120</v>
      </c>
    </row>
    <row r="33" spans="1:2" x14ac:dyDescent="0.25">
      <c r="A33" s="11" t="s">
        <v>187</v>
      </c>
      <c r="B33" s="12">
        <v>280</v>
      </c>
    </row>
    <row r="34" spans="1:2" x14ac:dyDescent="0.25">
      <c r="A34" s="23" t="s">
        <v>5</v>
      </c>
      <c r="B34" s="16">
        <v>110</v>
      </c>
    </row>
    <row r="35" spans="1:2" x14ac:dyDescent="0.25">
      <c r="A35" s="11" t="s">
        <v>43</v>
      </c>
      <c r="B35" s="20">
        <v>120</v>
      </c>
    </row>
    <row r="36" spans="1:2" x14ac:dyDescent="0.25">
      <c r="A36" s="13" t="s">
        <v>81</v>
      </c>
      <c r="B36" s="14">
        <v>120</v>
      </c>
    </row>
    <row r="37" spans="1:2" x14ac:dyDescent="0.25">
      <c r="A37" s="18" t="s">
        <v>118</v>
      </c>
      <c r="B37" s="19">
        <v>180</v>
      </c>
    </row>
    <row r="38" spans="1:2" x14ac:dyDescent="0.25">
      <c r="A38" s="13" t="s">
        <v>154</v>
      </c>
      <c r="B38" s="21">
        <v>280</v>
      </c>
    </row>
    <row r="39" spans="1:2" x14ac:dyDescent="0.25">
      <c r="A39" s="13" t="s">
        <v>27</v>
      </c>
      <c r="B39" s="14">
        <v>120</v>
      </c>
    </row>
    <row r="40" spans="1:2" x14ac:dyDescent="0.25">
      <c r="A40" s="11" t="s">
        <v>160</v>
      </c>
      <c r="B40" s="12">
        <v>290</v>
      </c>
    </row>
    <row r="41" spans="1:2" x14ac:dyDescent="0.25">
      <c r="A41" s="18" t="s">
        <v>15</v>
      </c>
      <c r="B41" s="16">
        <v>110</v>
      </c>
    </row>
    <row r="42" spans="1:2" x14ac:dyDescent="0.25">
      <c r="A42" s="15" t="s">
        <v>75</v>
      </c>
      <c r="B42" s="19">
        <v>120</v>
      </c>
    </row>
    <row r="43" spans="1:2" x14ac:dyDescent="0.25">
      <c r="A43" s="24" t="s">
        <v>188</v>
      </c>
      <c r="B43" s="25">
        <v>530</v>
      </c>
    </row>
    <row r="44" spans="1:2" x14ac:dyDescent="0.25">
      <c r="A44" s="11" t="s">
        <v>37</v>
      </c>
      <c r="B44" s="20">
        <v>120</v>
      </c>
    </row>
    <row r="45" spans="1:2" x14ac:dyDescent="0.25">
      <c r="A45" s="26" t="s">
        <v>115</v>
      </c>
      <c r="B45" s="21">
        <v>170</v>
      </c>
    </row>
    <row r="46" spans="1:2" x14ac:dyDescent="0.25">
      <c r="A46" s="26" t="s">
        <v>65</v>
      </c>
      <c r="B46" s="14">
        <v>120</v>
      </c>
    </row>
    <row r="47" spans="1:2" x14ac:dyDescent="0.25">
      <c r="A47" s="27" t="s">
        <v>89</v>
      </c>
      <c r="B47" s="12">
        <v>130</v>
      </c>
    </row>
    <row r="48" spans="1:2" x14ac:dyDescent="0.25">
      <c r="A48" s="13" t="s">
        <v>47</v>
      </c>
      <c r="B48" s="14">
        <v>120</v>
      </c>
    </row>
    <row r="49" spans="1:2" x14ac:dyDescent="0.25">
      <c r="A49" s="15" t="s">
        <v>189</v>
      </c>
      <c r="B49" s="16">
        <v>120</v>
      </c>
    </row>
    <row r="50" spans="1:2" x14ac:dyDescent="0.25">
      <c r="A50" s="18" t="s">
        <v>170</v>
      </c>
      <c r="B50" s="19">
        <v>530</v>
      </c>
    </row>
    <row r="51" spans="1:2" x14ac:dyDescent="0.25">
      <c r="A51" s="28" t="s">
        <v>99</v>
      </c>
      <c r="B51" s="12">
        <v>140</v>
      </c>
    </row>
    <row r="52" spans="1:2" x14ac:dyDescent="0.25">
      <c r="A52" s="29" t="s">
        <v>79</v>
      </c>
      <c r="B52" s="14">
        <v>120</v>
      </c>
    </row>
    <row r="53" spans="1:2" x14ac:dyDescent="0.25">
      <c r="A53" s="23" t="s">
        <v>13</v>
      </c>
      <c r="B53" s="16">
        <v>110</v>
      </c>
    </row>
    <row r="54" spans="1:2" x14ac:dyDescent="0.25">
      <c r="A54" s="11" t="s">
        <v>140</v>
      </c>
      <c r="B54" s="12">
        <v>230</v>
      </c>
    </row>
    <row r="55" spans="1:2" x14ac:dyDescent="0.25">
      <c r="A55" s="15" t="s">
        <v>122</v>
      </c>
      <c r="B55" s="16">
        <v>200</v>
      </c>
    </row>
    <row r="56" spans="1:2" x14ac:dyDescent="0.25">
      <c r="A56" s="17" t="s">
        <v>158</v>
      </c>
      <c r="B56" s="12">
        <v>280</v>
      </c>
    </row>
    <row r="57" spans="1:2" x14ac:dyDescent="0.25">
      <c r="A57" s="13" t="s">
        <v>61</v>
      </c>
      <c r="B57" s="14">
        <v>120</v>
      </c>
    </row>
    <row r="58" spans="1:2" x14ac:dyDescent="0.25">
      <c r="A58" s="11" t="s">
        <v>49</v>
      </c>
      <c r="B58" s="20">
        <v>120</v>
      </c>
    </row>
    <row r="59" spans="1:2" x14ac:dyDescent="0.25">
      <c r="A59" s="13" t="s">
        <v>97</v>
      </c>
      <c r="B59" s="21">
        <v>140</v>
      </c>
    </row>
    <row r="60" spans="1:2" x14ac:dyDescent="0.25">
      <c r="A60" s="13" t="s">
        <v>85</v>
      </c>
      <c r="B60" s="14">
        <v>130</v>
      </c>
    </row>
    <row r="61" spans="1:2" x14ac:dyDescent="0.25">
      <c r="A61" s="11" t="s">
        <v>156</v>
      </c>
      <c r="B61" s="12">
        <v>280</v>
      </c>
    </row>
    <row r="62" spans="1:2" x14ac:dyDescent="0.25">
      <c r="A62" s="18" t="s">
        <v>33</v>
      </c>
      <c r="B62" s="16">
        <v>120</v>
      </c>
    </row>
    <row r="63" spans="1:2" x14ac:dyDescent="0.25">
      <c r="A63" s="30" t="s">
        <v>190</v>
      </c>
      <c r="B63" s="14">
        <v>230</v>
      </c>
    </row>
    <row r="64" spans="1:2" x14ac:dyDescent="0.25">
      <c r="A64" s="31" t="s">
        <v>142</v>
      </c>
      <c r="B64" s="21">
        <v>230</v>
      </c>
    </row>
    <row r="65" spans="1:2" x14ac:dyDescent="0.25">
      <c r="A65" s="17" t="s">
        <v>93</v>
      </c>
      <c r="B65" s="12">
        <v>140</v>
      </c>
    </row>
    <row r="66" spans="1:2" x14ac:dyDescent="0.25">
      <c r="A66" s="26" t="s">
        <v>51</v>
      </c>
      <c r="B66" s="14">
        <v>120</v>
      </c>
    </row>
    <row r="67" spans="1:2" x14ac:dyDescent="0.25">
      <c r="A67" s="15" t="s">
        <v>7</v>
      </c>
      <c r="B67" s="16">
        <v>110</v>
      </c>
    </row>
    <row r="68" spans="1:2" x14ac:dyDescent="0.25">
      <c r="A68" s="18" t="s">
        <v>168</v>
      </c>
      <c r="B68" s="19">
        <v>520</v>
      </c>
    </row>
    <row r="69" spans="1:2" x14ac:dyDescent="0.25">
      <c r="A69" s="13" t="s">
        <v>109</v>
      </c>
      <c r="B69" s="21">
        <v>150</v>
      </c>
    </row>
    <row r="70" spans="1:2" x14ac:dyDescent="0.25">
      <c r="A70" s="31" t="s">
        <v>91</v>
      </c>
      <c r="B70" s="14">
        <v>130</v>
      </c>
    </row>
    <row r="71" spans="1:2" x14ac:dyDescent="0.25">
      <c r="A71" s="11" t="s">
        <v>39</v>
      </c>
      <c r="B71" s="20">
        <v>120</v>
      </c>
    </row>
    <row r="72" spans="1:2" x14ac:dyDescent="0.25">
      <c r="A72" s="13" t="s">
        <v>120</v>
      </c>
      <c r="B72" s="21">
        <v>180</v>
      </c>
    </row>
    <row r="73" spans="1:2" x14ac:dyDescent="0.25">
      <c r="A73" s="18" t="s">
        <v>53</v>
      </c>
      <c r="B73" s="16">
        <v>120</v>
      </c>
    </row>
    <row r="74" spans="1:2" x14ac:dyDescent="0.25">
      <c r="A74" s="11" t="s">
        <v>95</v>
      </c>
      <c r="B74" s="20">
        <v>140</v>
      </c>
    </row>
    <row r="75" spans="1:2" x14ac:dyDescent="0.25">
      <c r="A75" s="13" t="s">
        <v>23</v>
      </c>
      <c r="B75" s="14">
        <v>110</v>
      </c>
    </row>
    <row r="76" spans="1:2" x14ac:dyDescent="0.25">
      <c r="A76" s="18" t="s">
        <v>138</v>
      </c>
      <c r="B76" s="19">
        <v>230</v>
      </c>
    </row>
    <row r="77" spans="1:2" x14ac:dyDescent="0.25">
      <c r="A77" s="11" t="s">
        <v>116</v>
      </c>
      <c r="B77" s="12">
        <v>180</v>
      </c>
    </row>
    <row r="78" spans="1:2" x14ac:dyDescent="0.25">
      <c r="A78" s="13" t="s">
        <v>3</v>
      </c>
      <c r="B78" s="14">
        <v>110</v>
      </c>
    </row>
    <row r="79" spans="1:2" x14ac:dyDescent="0.25">
      <c r="A79" s="13" t="s">
        <v>73</v>
      </c>
      <c r="B79" s="14">
        <v>120</v>
      </c>
    </row>
    <row r="80" spans="1:2" x14ac:dyDescent="0.25">
      <c r="A80" s="11" t="s">
        <v>83</v>
      </c>
      <c r="B80" s="20">
        <v>130</v>
      </c>
    </row>
    <row r="81" spans="1:2" x14ac:dyDescent="0.25">
      <c r="A81" s="13" t="s">
        <v>113</v>
      </c>
      <c r="B81" s="21">
        <v>160</v>
      </c>
    </row>
    <row r="82" spans="1:2" x14ac:dyDescent="0.25">
      <c r="A82" s="18" t="s">
        <v>77</v>
      </c>
      <c r="B82" s="16">
        <v>120</v>
      </c>
    </row>
    <row r="83" spans="1:2" x14ac:dyDescent="0.25">
      <c r="A83" s="11" t="s">
        <v>146</v>
      </c>
      <c r="B83" s="12">
        <v>280</v>
      </c>
    </row>
    <row r="84" spans="1:2" x14ac:dyDescent="0.25">
      <c r="A84" s="18" t="s">
        <v>11</v>
      </c>
      <c r="B84" s="16">
        <v>110</v>
      </c>
    </row>
    <row r="85" spans="1:2" x14ac:dyDescent="0.25">
      <c r="A85" s="11" t="s">
        <v>162</v>
      </c>
      <c r="B85" s="12">
        <v>320</v>
      </c>
    </row>
    <row r="86" spans="1:2" x14ac:dyDescent="0.25">
      <c r="A86" s="18" t="s">
        <v>9</v>
      </c>
      <c r="B86" s="16">
        <v>110</v>
      </c>
    </row>
    <row r="87" spans="1:2" x14ac:dyDescent="0.25">
      <c r="A87" s="11" t="s">
        <v>128</v>
      </c>
      <c r="B87" s="12">
        <v>200</v>
      </c>
    </row>
    <row r="88" spans="1:2" x14ac:dyDescent="0.25">
      <c r="A88" s="13" t="s">
        <v>87</v>
      </c>
      <c r="B88" s="14">
        <v>130</v>
      </c>
    </row>
    <row r="89" spans="1:2" x14ac:dyDescent="0.25">
      <c r="A89" s="18" t="s">
        <v>71</v>
      </c>
      <c r="B89" s="16">
        <v>120</v>
      </c>
    </row>
    <row r="90" spans="1:2" x14ac:dyDescent="0.25">
      <c r="A90" s="15" t="s">
        <v>191</v>
      </c>
      <c r="B90" s="19">
        <v>510</v>
      </c>
    </row>
    <row r="91" spans="1:2" x14ac:dyDescent="0.25">
      <c r="B91" s="32">
        <f>SUM(B3,B6,B9,B10,B13,B15,B18,B21,B23,B25,B29,B31,B33,B37,B38,B40,B42,B43,B45,B47,B50,B51,B54,B56,B59,B61,B64,B65,B68,B69,B72,B76,B77,B81,B83,B85,B87,B90)</f>
        <v>9360</v>
      </c>
    </row>
  </sheetData>
  <mergeCells count="1">
    <mergeCell ref="A1:B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D0F58-881C-4754-A93B-2B577DBE497D}">
  <dimension ref="A1:S8"/>
  <sheetViews>
    <sheetView workbookViewId="0">
      <selection activeCell="N21" sqref="N20:N21"/>
    </sheetView>
  </sheetViews>
  <sheetFormatPr defaultRowHeight="15" x14ac:dyDescent="0.25"/>
  <sheetData>
    <row r="1" spans="1:19" x14ac:dyDescent="0.25">
      <c r="A1" s="6" t="s">
        <v>181</v>
      </c>
      <c r="B1" s="6" t="s">
        <v>180</v>
      </c>
      <c r="C1" s="1"/>
      <c r="D1" s="1"/>
      <c r="E1" s="6" t="s">
        <v>179</v>
      </c>
      <c r="F1" s="1"/>
      <c r="G1" s="1"/>
      <c r="H1" s="6" t="s">
        <v>178</v>
      </c>
      <c r="I1" s="1"/>
      <c r="J1" s="1"/>
      <c r="K1" s="6" t="s">
        <v>177</v>
      </c>
      <c r="L1" s="1"/>
      <c r="M1" s="1"/>
      <c r="N1" s="6" t="s">
        <v>176</v>
      </c>
      <c r="O1" s="1"/>
      <c r="P1" s="1"/>
      <c r="Q1" s="6" t="s">
        <v>175</v>
      </c>
      <c r="R1" s="1"/>
      <c r="S1" s="1"/>
    </row>
    <row r="2" spans="1:19" x14ac:dyDescent="0.25">
      <c r="A2" s="1">
        <v>530</v>
      </c>
      <c r="B2" s="1">
        <v>459</v>
      </c>
      <c r="C2" s="34">
        <v>3</v>
      </c>
      <c r="D2" s="36">
        <v>24</v>
      </c>
      <c r="E2" s="1">
        <v>337</v>
      </c>
      <c r="F2" s="34">
        <v>14</v>
      </c>
      <c r="G2" s="36">
        <v>24</v>
      </c>
      <c r="H2" s="1">
        <v>199</v>
      </c>
      <c r="I2" s="34">
        <v>18</v>
      </c>
      <c r="J2" s="36">
        <v>24</v>
      </c>
      <c r="K2" s="1">
        <v>78</v>
      </c>
      <c r="L2" s="34">
        <v>62</v>
      </c>
      <c r="M2" s="36">
        <v>6</v>
      </c>
      <c r="N2" s="1">
        <v>40</v>
      </c>
      <c r="O2" s="34">
        <v>74</v>
      </c>
      <c r="P2" s="35">
        <v>6</v>
      </c>
      <c r="Q2" s="1">
        <v>20</v>
      </c>
      <c r="R2" s="1">
        <v>85</v>
      </c>
      <c r="S2" s="1">
        <v>3</v>
      </c>
    </row>
    <row r="3" spans="1:19" x14ac:dyDescent="0.25">
      <c r="A3" s="1"/>
      <c r="B3" s="1"/>
      <c r="C3" s="34">
        <v>30</v>
      </c>
      <c r="D3" s="36">
        <v>1</v>
      </c>
      <c r="E3" s="1"/>
      <c r="F3" s="34">
        <v>50</v>
      </c>
      <c r="G3" s="36">
        <v>12</v>
      </c>
      <c r="H3" s="1"/>
      <c r="I3" s="34">
        <v>38</v>
      </c>
      <c r="J3" s="36">
        <v>12</v>
      </c>
      <c r="K3" s="1"/>
      <c r="L3" s="34">
        <v>139</v>
      </c>
      <c r="M3" s="36">
        <v>2</v>
      </c>
      <c r="N3" s="1"/>
      <c r="O3" s="34">
        <v>251</v>
      </c>
      <c r="P3" s="35" t="str">
        <f t="shared" ref="P3" si="0">IF(O3&lt;2,"50",IF(O3&lt;6,"45",IF(O3&lt;11,"36C",IF(O3&lt;21,"24",IF(O3&lt;31,"18",IF(O3&lt;51,"12",IF(O3&lt;76,"6",IF(O3&lt;101,"3",IF(O3&lt;151,"2",IF(O3&lt;201,"1",IF(O3&gt;200,"0")))))))))))</f>
        <v>0</v>
      </c>
      <c r="Q3" s="1"/>
      <c r="R3" s="1"/>
      <c r="S3" s="5">
        <f>Q2-S2</f>
        <v>17</v>
      </c>
    </row>
    <row r="4" spans="1:19" x14ac:dyDescent="0.25">
      <c r="A4" s="1"/>
      <c r="B4" s="1"/>
      <c r="C4" s="34">
        <v>16</v>
      </c>
      <c r="D4" s="36">
        <v>24</v>
      </c>
      <c r="E4" s="1"/>
      <c r="F4" s="34">
        <v>51</v>
      </c>
      <c r="G4" s="36">
        <v>6</v>
      </c>
      <c r="H4" s="1"/>
      <c r="I4" s="34">
        <v>27</v>
      </c>
      <c r="J4" s="36">
        <v>18</v>
      </c>
      <c r="K4" s="1"/>
      <c r="L4" s="34">
        <v>79</v>
      </c>
      <c r="M4" s="36">
        <v>3</v>
      </c>
      <c r="N4" s="1"/>
      <c r="O4" s="1"/>
      <c r="P4" s="5">
        <f>N2-SUM(P2:P3)</f>
        <v>34</v>
      </c>
      <c r="Q4" s="1"/>
      <c r="R4" s="1"/>
      <c r="S4" s="1"/>
    </row>
    <row r="5" spans="1:19" x14ac:dyDescent="0.25">
      <c r="A5" s="1"/>
      <c r="B5" s="1"/>
      <c r="C5" s="34">
        <v>77</v>
      </c>
      <c r="D5" s="36">
        <v>6</v>
      </c>
      <c r="E5" s="1"/>
      <c r="F5" s="34">
        <v>25</v>
      </c>
      <c r="G5" s="36">
        <v>18</v>
      </c>
      <c r="H5" s="1"/>
      <c r="I5" s="34">
        <v>34</v>
      </c>
      <c r="J5" s="36">
        <v>12</v>
      </c>
      <c r="K5" s="1"/>
      <c r="L5" s="1"/>
      <c r="M5" s="5">
        <f>K2-SUM(M2:M4)</f>
        <v>67</v>
      </c>
      <c r="N5" s="1"/>
      <c r="O5" s="1"/>
      <c r="P5" s="1"/>
      <c r="Q5" s="1"/>
      <c r="R5" s="1"/>
      <c r="S5" s="1"/>
    </row>
    <row r="6" spans="1:19" x14ac:dyDescent="0.25">
      <c r="A6" s="1"/>
      <c r="B6" s="1"/>
      <c r="C6" s="34">
        <v>98</v>
      </c>
      <c r="D6" s="36">
        <v>3</v>
      </c>
      <c r="E6" s="1"/>
      <c r="F6" s="34">
        <v>41</v>
      </c>
      <c r="G6" s="36">
        <v>12</v>
      </c>
      <c r="H6" s="1"/>
      <c r="I6" s="1"/>
      <c r="J6" s="5">
        <f>H2-SUM(J2:J5)</f>
        <v>133</v>
      </c>
      <c r="K6" s="1"/>
      <c r="L6" s="1"/>
      <c r="M6" s="1"/>
      <c r="N6" s="1"/>
      <c r="O6" s="1"/>
      <c r="P6" s="1"/>
      <c r="Q6" s="1"/>
      <c r="R6" s="1"/>
      <c r="S6" s="1"/>
    </row>
    <row r="7" spans="1:19" x14ac:dyDescent="0.25">
      <c r="A7" s="1"/>
      <c r="B7" s="1"/>
      <c r="C7" s="34">
        <v>66</v>
      </c>
      <c r="D7" s="36">
        <v>3</v>
      </c>
      <c r="E7" s="1"/>
      <c r="F7" s="1"/>
      <c r="G7" s="5">
        <f>E2-SUM(G2:G6)</f>
        <v>265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x14ac:dyDescent="0.25">
      <c r="A8" s="1"/>
      <c r="B8" s="1"/>
      <c r="C8" s="1"/>
      <c r="D8" s="5">
        <f>B2-(SUM(D2:D7))</f>
        <v>398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CFD28-8B6E-4525-B666-770B85218FBF}">
  <dimension ref="A1:S8"/>
  <sheetViews>
    <sheetView workbookViewId="0">
      <selection sqref="A1:XFD1048576"/>
    </sheetView>
  </sheetViews>
  <sheetFormatPr defaultRowHeight="15" x14ac:dyDescent="0.25"/>
  <sheetData>
    <row r="1" spans="1:19" x14ac:dyDescent="0.25">
      <c r="A1" s="6" t="s">
        <v>181</v>
      </c>
      <c r="B1" s="6" t="s">
        <v>180</v>
      </c>
      <c r="C1" s="1"/>
      <c r="D1" s="1"/>
      <c r="E1" s="6" t="s">
        <v>179</v>
      </c>
      <c r="F1" s="1"/>
      <c r="G1" s="1"/>
      <c r="H1" s="6" t="s">
        <v>178</v>
      </c>
      <c r="I1" s="1"/>
      <c r="J1" s="1"/>
      <c r="K1" s="6" t="s">
        <v>177</v>
      </c>
      <c r="L1" s="1"/>
      <c r="M1" s="1"/>
      <c r="N1" s="6" t="s">
        <v>176</v>
      </c>
      <c r="O1" s="1"/>
      <c r="P1" s="1"/>
      <c r="Q1" s="6" t="s">
        <v>175</v>
      </c>
      <c r="R1" s="1"/>
      <c r="S1" s="1"/>
    </row>
    <row r="2" spans="1:19" x14ac:dyDescent="0.25">
      <c r="A2" s="1">
        <v>520</v>
      </c>
      <c r="B2" s="1">
        <v>499</v>
      </c>
      <c r="C2" s="34">
        <v>24</v>
      </c>
      <c r="D2" s="36">
        <v>18</v>
      </c>
      <c r="E2" s="1">
        <v>312</v>
      </c>
      <c r="F2" s="34">
        <v>12</v>
      </c>
      <c r="G2" s="36">
        <v>24</v>
      </c>
      <c r="H2" s="1">
        <v>168</v>
      </c>
      <c r="I2" s="34">
        <v>19</v>
      </c>
      <c r="J2" s="36">
        <v>24</v>
      </c>
      <c r="K2" s="1">
        <v>85</v>
      </c>
      <c r="L2" s="34">
        <v>29</v>
      </c>
      <c r="M2" s="36">
        <v>18</v>
      </c>
      <c r="N2" s="1">
        <v>37</v>
      </c>
      <c r="O2" s="34">
        <v>133</v>
      </c>
      <c r="P2" s="36">
        <v>2</v>
      </c>
      <c r="Q2" s="1">
        <v>18</v>
      </c>
      <c r="R2" s="34">
        <v>154</v>
      </c>
      <c r="S2" s="36">
        <v>1</v>
      </c>
    </row>
    <row r="3" spans="1:19" x14ac:dyDescent="0.25">
      <c r="A3" s="1"/>
      <c r="B3" s="1"/>
      <c r="C3" s="34">
        <v>8</v>
      </c>
      <c r="D3" s="36">
        <v>36</v>
      </c>
      <c r="E3" s="1"/>
      <c r="F3" s="34">
        <v>76</v>
      </c>
      <c r="G3" s="36">
        <v>3</v>
      </c>
      <c r="H3" s="1"/>
      <c r="I3" s="34">
        <v>40</v>
      </c>
      <c r="J3" s="36">
        <v>12</v>
      </c>
      <c r="K3" s="1"/>
      <c r="L3" s="34">
        <v>315</v>
      </c>
      <c r="M3" s="36">
        <v>0</v>
      </c>
      <c r="N3" s="1"/>
      <c r="O3" s="34">
        <v>116</v>
      </c>
      <c r="P3" s="36">
        <v>2</v>
      </c>
      <c r="Q3" s="1"/>
      <c r="R3" s="1"/>
    </row>
    <row r="4" spans="1:19" x14ac:dyDescent="0.25">
      <c r="A4" s="1"/>
      <c r="B4" s="1"/>
      <c r="C4" s="34">
        <v>1</v>
      </c>
      <c r="D4" s="36">
        <v>50</v>
      </c>
      <c r="E4" s="1"/>
      <c r="F4" s="34">
        <v>28</v>
      </c>
      <c r="G4" s="36">
        <v>18</v>
      </c>
      <c r="H4" s="1"/>
      <c r="I4" s="34">
        <v>144</v>
      </c>
      <c r="J4" s="36">
        <v>2</v>
      </c>
      <c r="K4" s="1"/>
      <c r="L4" s="34">
        <v>115</v>
      </c>
      <c r="M4" s="36">
        <v>2</v>
      </c>
      <c r="N4" s="1"/>
      <c r="O4" s="1"/>
      <c r="Q4" s="1"/>
      <c r="R4" s="1"/>
      <c r="S4" s="1"/>
    </row>
    <row r="5" spans="1:19" x14ac:dyDescent="0.25">
      <c r="A5" s="1"/>
      <c r="B5" s="1"/>
      <c r="C5" s="34">
        <v>558</v>
      </c>
      <c r="D5" s="36">
        <v>0</v>
      </c>
      <c r="E5" s="1"/>
      <c r="F5" s="34">
        <v>190</v>
      </c>
      <c r="G5" s="36">
        <v>1</v>
      </c>
      <c r="H5" s="1"/>
      <c r="I5" s="34"/>
      <c r="J5" s="36"/>
      <c r="K5" s="1"/>
      <c r="L5" s="1"/>
      <c r="N5" s="1"/>
      <c r="O5" s="1"/>
      <c r="P5" s="1"/>
      <c r="Q5" s="1"/>
      <c r="R5" s="1"/>
      <c r="S5" s="1"/>
    </row>
    <row r="6" spans="1:19" x14ac:dyDescent="0.25">
      <c r="A6" s="1"/>
      <c r="B6" s="1"/>
      <c r="C6" s="34">
        <v>110</v>
      </c>
      <c r="D6" s="36">
        <v>2</v>
      </c>
      <c r="E6" s="1"/>
      <c r="F6" s="34">
        <v>53</v>
      </c>
      <c r="G6" s="36">
        <v>6</v>
      </c>
      <c r="H6" s="1"/>
      <c r="I6" s="1"/>
      <c r="K6" s="1"/>
      <c r="L6" s="1"/>
      <c r="M6" s="1"/>
      <c r="N6" s="1"/>
      <c r="O6" s="1"/>
      <c r="P6" s="1"/>
      <c r="Q6" s="1"/>
      <c r="R6" s="1"/>
      <c r="S6" s="1"/>
    </row>
    <row r="7" spans="1:19" x14ac:dyDescent="0.25">
      <c r="A7" s="1"/>
      <c r="B7" s="1"/>
      <c r="C7" s="34">
        <v>77</v>
      </c>
      <c r="D7" s="36">
        <v>3</v>
      </c>
      <c r="E7" s="1"/>
      <c r="F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x14ac:dyDescent="0.25">
      <c r="A8" s="1"/>
      <c r="B8" s="1"/>
      <c r="C8" s="1"/>
      <c r="D8" s="5">
        <f>B2-(SUM(D2:D7))</f>
        <v>390</v>
      </c>
      <c r="E8" s="1"/>
      <c r="F8" s="1"/>
      <c r="G8" s="5">
        <f>E2-SUM(G2:G6)</f>
        <v>260</v>
      </c>
      <c r="H8" s="1"/>
      <c r="I8" s="1"/>
      <c r="J8" s="5">
        <f>H2-SUM(J2:J5)</f>
        <v>130</v>
      </c>
      <c r="K8" s="1"/>
      <c r="L8" s="1"/>
      <c r="M8" s="5">
        <f>K2-SUM(M2:M4)</f>
        <v>65</v>
      </c>
      <c r="N8" s="1"/>
      <c r="O8" s="1"/>
      <c r="P8" s="5">
        <f>N2-SUM(P2:P3)</f>
        <v>33</v>
      </c>
      <c r="Q8" s="1"/>
      <c r="R8" s="1"/>
      <c r="S8" s="5">
        <f>Q2-S2</f>
        <v>17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DF94FA-37CA-4095-9B19-2AEC55A28A35}">
  <dimension ref="A1:S8"/>
  <sheetViews>
    <sheetView workbookViewId="0">
      <selection sqref="A1:XFD1048576"/>
    </sheetView>
  </sheetViews>
  <sheetFormatPr defaultRowHeight="15" x14ac:dyDescent="0.25"/>
  <sheetData>
    <row r="1" spans="1:19" x14ac:dyDescent="0.25">
      <c r="A1" s="6" t="s">
        <v>181</v>
      </c>
      <c r="B1" s="6" t="s">
        <v>180</v>
      </c>
      <c r="C1" s="1"/>
      <c r="D1" s="1"/>
      <c r="E1" s="6" t="s">
        <v>179</v>
      </c>
      <c r="F1" s="1"/>
      <c r="G1" s="1"/>
      <c r="H1" s="6" t="s">
        <v>178</v>
      </c>
      <c r="I1" s="1"/>
      <c r="J1" s="1"/>
      <c r="K1" s="6" t="s">
        <v>177</v>
      </c>
      <c r="L1" s="1"/>
      <c r="M1" s="1"/>
      <c r="N1" s="6" t="s">
        <v>176</v>
      </c>
      <c r="O1" s="1"/>
      <c r="P1" s="1"/>
      <c r="Q1" s="6" t="s">
        <v>175</v>
      </c>
      <c r="R1" s="1"/>
      <c r="S1" s="1"/>
    </row>
    <row r="2" spans="1:19" x14ac:dyDescent="0.25">
      <c r="A2" s="1">
        <v>450</v>
      </c>
      <c r="B2" s="1">
        <v>430</v>
      </c>
      <c r="C2" s="34">
        <v>3</v>
      </c>
      <c r="D2" s="36" t="str">
        <f>IF(C2&lt;2,"50",IF(C2&lt;6,"45",IF(C2&lt;11,"36",IF(C2&lt;21,"24",IF(C2&lt;31,"18",IF(C2&lt;51,"12",IF(C2&lt;76,"6",IF(C2&lt;101,"3",IF(C2&lt;151,"2",IF(C2&lt;201,"1",IF(C2&gt;200,"0")))))))))))</f>
        <v>45</v>
      </c>
      <c r="E2" s="1">
        <v>270</v>
      </c>
      <c r="F2" s="34">
        <v>12</v>
      </c>
      <c r="G2" s="36" t="str">
        <f>IF(F2&lt;2,"50",IF(F2&lt;6,"45",IF(F2&lt;11,"36",IF(F2&lt;21,"24",IF(F2&lt;31,"18",IF(F2&lt;51,"12",IF(F2&lt;76,"6",IF(F2&lt;101,"3",IF(F2&lt;151,"2",IF(F2&lt;201,"1",IF(F2&gt;200,"0")))))))))))</f>
        <v>24</v>
      </c>
      <c r="H2" s="1">
        <v>140</v>
      </c>
      <c r="I2" s="34">
        <v>220</v>
      </c>
      <c r="J2" s="36" t="str">
        <f t="shared" ref="J2:J5" si="0">IF(I2&lt;2,"50",IF(I2&lt;6,"45",IF(I2&lt;11,"36",IF(I2&lt;21,"24",IF(I2&lt;31,"18",IF(I2&lt;51,"12",IF(I2&lt;76,"6",IF(I2&lt;101,"3",IF(I2&lt;151,"2",IF(I2&lt;201,"1",IF(I2&gt;200,"0")))))))))))</f>
        <v>0</v>
      </c>
      <c r="K2" s="1">
        <v>81</v>
      </c>
      <c r="L2" s="34">
        <v>50</v>
      </c>
      <c r="M2" s="36" t="str">
        <f>IF(L2&lt;2,"50",IF(L2&lt;6,"45",IF(L2&lt;11,"36",IF(L2&lt;21,"24",IF(L2&lt;31,"18",IF(L2&lt;51,"12",IF(L2&lt;76,"6",IF(L2&lt;101,"3",IF(L2&lt;151,"2",IF(L2&lt;201,"1",IF(L2&gt;200,"0")))))))))))</f>
        <v>12</v>
      </c>
      <c r="N2" s="1">
        <v>38</v>
      </c>
      <c r="O2" s="34">
        <v>74</v>
      </c>
      <c r="P2" s="36" t="str">
        <f>IF(O2&lt;2,"50",IF(O2&lt;6,"45",IF(O2&lt;11,"36",IF(O2&lt;21,"24",IF(O2&lt;31,"18",IF(O2&lt;51,"12",IF(O2&lt;76,"6",IF(O2&lt;101,"3",IF(O2&lt;151,"2",IF(O2&lt;201,"1",IF(O2&gt;200,"0")))))))))))</f>
        <v>6</v>
      </c>
      <c r="Q2" s="1">
        <v>21</v>
      </c>
      <c r="R2" s="34">
        <v>64</v>
      </c>
      <c r="S2" s="36" t="str">
        <f>IF(R2&lt;2,"50",IF(R2&lt;6,"45",IF(R2&lt;11,"36",IF(R2&lt;21,"24",IF(R2&lt;31,"18",IF(R2&lt;51,"12",IF(R2&lt;76,"6",IF(R2&lt;101,"3",IF(R2&lt;151,"2",IF(R2&lt;201,"1",IF(R2&gt;200,"0")))))))))))</f>
        <v>6</v>
      </c>
    </row>
    <row r="3" spans="1:19" x14ac:dyDescent="0.25">
      <c r="A3" s="1"/>
      <c r="B3" s="1"/>
      <c r="C3" s="34">
        <v>62</v>
      </c>
      <c r="D3" s="36" t="str">
        <f t="shared" ref="D3:D7" si="1">IF(C3&lt;2,"50",IF(C3&lt;6,"45",IF(C3&lt;11,"36",IF(C3&lt;21,"24",IF(C3&lt;31,"18",IF(C3&lt;51,"12",IF(C3&lt;76,"6",IF(C3&lt;101,"3",IF(C3&lt;151,"2",IF(C3&lt;201,"1",IF(C3&gt;200,"0")))))))))))</f>
        <v>6</v>
      </c>
      <c r="E3" s="1"/>
      <c r="F3" s="34">
        <v>73</v>
      </c>
      <c r="G3" s="36" t="str">
        <f t="shared" ref="G3:G5" si="2">IF(F3&lt;2,"50",IF(F3&lt;6,"45",IF(F3&lt;11,"36",IF(F3&lt;21,"24",IF(F3&lt;31,"18",IF(F3&lt;51,"12",IF(F3&lt;76,"6",IF(F3&lt;101,"3",IF(F3&lt;151,"2",IF(F3&lt;201,"1",IF(F3&gt;200,"0")))))))))))</f>
        <v>6</v>
      </c>
      <c r="H3" s="1"/>
      <c r="I3" s="34">
        <v>24</v>
      </c>
      <c r="J3" s="36" t="str">
        <f t="shared" si="0"/>
        <v>18</v>
      </c>
      <c r="K3" s="1"/>
      <c r="L3" s="34">
        <v>54</v>
      </c>
      <c r="M3" s="36" t="str">
        <f>IF(L3&lt;2,"50",IF(L3&lt;6,"45",IF(L3&lt;11,"36",IF(L3&lt;21,"24",IF(L3&lt;31,"18",IF(L3&lt;51,"12",IF(L3&lt;76,"6",IF(L3&lt;101,"3",IF(L3&lt;151,"2",IF(L3&lt;201,"1",IF(L3&gt;200,"0")))))))))))</f>
        <v>6</v>
      </c>
      <c r="N3" s="1"/>
      <c r="O3" s="34">
        <v>85</v>
      </c>
      <c r="P3" s="36" t="str">
        <f>IF(O3&lt;2,"50",IF(O3&lt;6,"45",IF(O3&lt;11,"36",IF(O3&lt;21,"24",IF(O3&lt;31,"18",IF(O3&lt;51,"12",IF(O3&lt;76,"6",IF(O3&lt;101,"3",IF(O3&lt;151,"2",IF(O3&lt;201,"1",IF(O3&gt;200,"0")))))))))))</f>
        <v>3</v>
      </c>
      <c r="Q3" s="1"/>
      <c r="R3" s="1"/>
    </row>
    <row r="4" spans="1:19" x14ac:dyDescent="0.25">
      <c r="A4" s="1"/>
      <c r="B4" s="1"/>
      <c r="C4" s="34">
        <v>26</v>
      </c>
      <c r="D4" s="36" t="str">
        <f t="shared" si="1"/>
        <v>18</v>
      </c>
      <c r="E4" s="1"/>
      <c r="F4" s="34">
        <v>161</v>
      </c>
      <c r="G4" s="36" t="str">
        <f t="shared" si="2"/>
        <v>1</v>
      </c>
      <c r="H4" s="1"/>
      <c r="I4" s="34">
        <v>75</v>
      </c>
      <c r="J4" s="36" t="str">
        <f t="shared" si="0"/>
        <v>6</v>
      </c>
      <c r="K4" s="1"/>
      <c r="L4" s="34">
        <v>66</v>
      </c>
      <c r="M4" s="36" t="str">
        <f>IF(L4&lt;2,"50",IF(L4&lt;6,"45",IF(L4&lt;11,"36",IF(L4&lt;21,"24",IF(L4&lt;31,"18",IF(L4&lt;51,"12",IF(L4&lt;76,"6",IF(L4&lt;101,"3",IF(L4&lt;151,"2",IF(L4&lt;201,"1",IF(L4&gt;200,"0")))))))))))</f>
        <v>6</v>
      </c>
      <c r="N4" s="1"/>
      <c r="O4" s="1"/>
      <c r="Q4" s="1"/>
      <c r="R4" s="1"/>
      <c r="S4" s="1"/>
    </row>
    <row r="5" spans="1:19" x14ac:dyDescent="0.25">
      <c r="A5" s="1"/>
      <c r="B5" s="1"/>
      <c r="C5" s="34">
        <v>21</v>
      </c>
      <c r="D5" s="36" t="str">
        <f t="shared" si="1"/>
        <v>18</v>
      </c>
      <c r="E5" s="1"/>
      <c r="F5" s="34">
        <v>41</v>
      </c>
      <c r="G5" s="36" t="str">
        <f t="shared" si="2"/>
        <v>12</v>
      </c>
      <c r="H5" s="1"/>
      <c r="I5" s="34">
        <v>98</v>
      </c>
      <c r="J5" s="36" t="str">
        <f t="shared" si="0"/>
        <v>3</v>
      </c>
      <c r="K5" s="1"/>
      <c r="L5" s="1"/>
      <c r="N5" s="1"/>
      <c r="O5" s="1"/>
      <c r="P5" s="1"/>
      <c r="Q5" s="1"/>
      <c r="R5" s="1"/>
      <c r="S5" s="1"/>
    </row>
    <row r="6" spans="1:19" x14ac:dyDescent="0.25">
      <c r="A6" s="1"/>
      <c r="B6" s="1"/>
      <c r="C6" s="34">
        <v>96</v>
      </c>
      <c r="D6" s="36" t="str">
        <f t="shared" si="1"/>
        <v>3</v>
      </c>
      <c r="E6" s="1"/>
      <c r="F6" s="34">
        <v>105</v>
      </c>
      <c r="G6" s="36" t="str">
        <f>IF(F6&lt;2,"50",IF(F6&lt;6,"45",IF(F6&lt;11,"36",IF(F6&lt;21,"24",IF(F6&lt;31,"18",IF(F6&lt;51,"12",IF(F6&lt;76,"6",IF(F6&lt;101,"3",IF(F6&lt;151,"2",IF(F6&lt;201,"1",IF(F6&gt;200,"0")))))))))))</f>
        <v>2</v>
      </c>
      <c r="H6" s="1"/>
      <c r="I6" s="1"/>
      <c r="K6" s="1"/>
      <c r="L6" s="1"/>
      <c r="M6" s="1"/>
      <c r="N6" s="1"/>
      <c r="O6" s="1"/>
      <c r="P6" s="1"/>
      <c r="Q6" s="1"/>
      <c r="R6" s="1"/>
      <c r="S6" s="1"/>
    </row>
    <row r="7" spans="1:19" x14ac:dyDescent="0.25">
      <c r="A7" s="1"/>
      <c r="B7" s="1"/>
      <c r="C7" s="34">
        <v>107</v>
      </c>
      <c r="D7" s="36" t="str">
        <f t="shared" si="1"/>
        <v>2</v>
      </c>
      <c r="E7" s="1"/>
      <c r="F7" s="1"/>
      <c r="G7" s="36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x14ac:dyDescent="0.25">
      <c r="A8" s="1"/>
      <c r="B8" s="1"/>
      <c r="C8" s="1"/>
      <c r="D8" s="5">
        <f>B2-(D2+D3+D4+D5+D6+D7)</f>
        <v>338</v>
      </c>
      <c r="E8" s="1"/>
      <c r="F8" s="1"/>
      <c r="G8" s="5">
        <f>E2-(G2+G3+G4+G5+G6+G7)</f>
        <v>225</v>
      </c>
      <c r="H8" s="1"/>
      <c r="I8" s="1"/>
      <c r="J8" s="5">
        <f>H2-(J2+J3+J4+J5+J6+J7)</f>
        <v>113</v>
      </c>
      <c r="K8" s="1"/>
      <c r="L8" s="1"/>
      <c r="M8" s="5">
        <f>K2-(M2+M3+M4+M5+M6+M7)</f>
        <v>57</v>
      </c>
      <c r="N8" s="1"/>
      <c r="O8" s="1"/>
      <c r="P8" s="5">
        <f>N2-(P2+P3+P4+P5+P6+P7)</f>
        <v>29</v>
      </c>
      <c r="Q8" s="1"/>
      <c r="R8" s="1"/>
      <c r="S8" s="5">
        <f>Q2-(S2+S3+S4+S5+S6+S7)</f>
        <v>15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D4E33-EF6C-46A0-B3BC-EF4AAEAFD17B}">
  <dimension ref="A1:S8"/>
  <sheetViews>
    <sheetView workbookViewId="0">
      <selection sqref="A1:XFD1048576"/>
    </sheetView>
  </sheetViews>
  <sheetFormatPr defaultRowHeight="15" x14ac:dyDescent="0.25"/>
  <sheetData>
    <row r="1" spans="1:19" x14ac:dyDescent="0.25">
      <c r="A1" s="6" t="s">
        <v>181</v>
      </c>
      <c r="B1" s="6" t="s">
        <v>180</v>
      </c>
      <c r="C1" s="1"/>
      <c r="D1" s="1"/>
      <c r="E1" s="6" t="s">
        <v>179</v>
      </c>
      <c r="F1" s="1"/>
      <c r="G1" s="1"/>
      <c r="H1" s="6" t="s">
        <v>178</v>
      </c>
      <c r="I1" s="1"/>
      <c r="J1" s="1"/>
      <c r="K1" s="6" t="s">
        <v>177</v>
      </c>
      <c r="L1" s="1"/>
      <c r="M1" s="1"/>
      <c r="N1" s="6" t="s">
        <v>176</v>
      </c>
      <c r="O1" s="1"/>
      <c r="P1" s="1"/>
      <c r="Q1" s="6" t="s">
        <v>175</v>
      </c>
      <c r="R1" s="1"/>
      <c r="S1" s="1"/>
    </row>
    <row r="2" spans="1:19" x14ac:dyDescent="0.25">
      <c r="A2" s="1">
        <v>330</v>
      </c>
      <c r="B2" s="1">
        <v>314</v>
      </c>
      <c r="C2" s="34">
        <v>0</v>
      </c>
      <c r="D2" s="36"/>
      <c r="E2" s="1">
        <v>201</v>
      </c>
      <c r="F2" s="34">
        <v>20</v>
      </c>
      <c r="G2" s="36" t="str">
        <f t="shared" ref="G2:G4" si="0">IF(F2&lt;2,"50",IF(F2&lt;6,"45",IF(F2&lt;11,"36",IF(F2&lt;21,"24",IF(F2&lt;31,"18",IF(F2&lt;51,"12",IF(F2&lt;76,"6",IF(F2&lt;101,"3",IF(F2&lt;151,"2",IF(F2&lt;201,"1",IF(F2&gt;200,"0")))))))))))</f>
        <v>24</v>
      </c>
      <c r="H2" s="1">
        <v>107</v>
      </c>
      <c r="I2" s="34">
        <v>63</v>
      </c>
      <c r="J2" s="36" t="str">
        <f t="shared" ref="J2:J3" si="1">IF(I2&lt;2,"50",IF(I2&lt;6,"45",IF(I2&lt;11,"36",IF(I2&lt;21,"24",IF(I2&lt;31,"18",IF(I2&lt;51,"12",IF(I2&lt;76,"6",IF(I2&lt;101,"3",IF(I2&lt;151,"2",IF(I2&lt;201,"1",IF(I2&gt;200,"0")))))))))))</f>
        <v>6</v>
      </c>
      <c r="K2" s="1">
        <v>54</v>
      </c>
      <c r="L2" s="34">
        <v>42</v>
      </c>
      <c r="M2" s="36" t="str">
        <f>IF(L2&lt;2,"50",IF(L2&lt;6,"45",IF(L2&lt;11,"36",IF(L2&lt;21,"24",IF(L2&lt;31,"18",IF(L2&lt;51,"12",IF(L2&lt;76,"6",IF(L2&lt;101,"3",IF(L2&lt;151,"2",IF(L2&lt;201,"1",IF(L2&gt;200,"0")))))))))))</f>
        <v>12</v>
      </c>
      <c r="N2" s="1"/>
      <c r="O2" s="34"/>
      <c r="P2" s="36"/>
      <c r="Q2" s="1"/>
      <c r="R2" s="34"/>
      <c r="S2" s="36"/>
    </row>
    <row r="3" spans="1:19" x14ac:dyDescent="0.25">
      <c r="A3" s="1"/>
      <c r="B3" s="1"/>
      <c r="C3" s="34">
        <v>22</v>
      </c>
      <c r="D3" s="36" t="str">
        <f t="shared" ref="D3:D5" si="2">IF(C3&lt;2,"50",IF(C3&lt;6,"45",IF(C3&lt;11,"36",IF(C3&lt;21,"24",IF(C3&lt;31,"18",IF(C3&lt;51,"12",IF(C3&lt;76,"6",IF(C3&lt;101,"3",IF(C3&lt;151,"2",IF(C3&lt;201,"1",IF(C3&gt;200,"0")))))))))))</f>
        <v>18</v>
      </c>
      <c r="E3" s="1"/>
      <c r="F3" s="34">
        <v>62</v>
      </c>
      <c r="G3" s="36" t="str">
        <f t="shared" si="0"/>
        <v>6</v>
      </c>
      <c r="H3" s="1"/>
      <c r="I3" s="34">
        <v>21</v>
      </c>
      <c r="J3" s="36" t="str">
        <f t="shared" si="1"/>
        <v>18</v>
      </c>
      <c r="K3" s="1"/>
      <c r="L3" s="34"/>
      <c r="M3" s="36"/>
      <c r="N3" s="1"/>
      <c r="O3" s="34"/>
      <c r="P3" s="36"/>
      <c r="Q3" s="1"/>
      <c r="R3" s="1"/>
    </row>
    <row r="4" spans="1:19" x14ac:dyDescent="0.25">
      <c r="A4" s="1"/>
      <c r="B4" s="1"/>
      <c r="C4" s="34">
        <v>36</v>
      </c>
      <c r="D4" s="36" t="str">
        <f t="shared" si="2"/>
        <v>12</v>
      </c>
      <c r="E4" s="1"/>
      <c r="F4" s="34">
        <v>61</v>
      </c>
      <c r="G4" s="36" t="str">
        <f t="shared" si="0"/>
        <v>6</v>
      </c>
      <c r="H4" s="1"/>
      <c r="I4" s="34"/>
      <c r="J4" s="36"/>
      <c r="K4" s="1"/>
      <c r="L4" s="34"/>
      <c r="M4" s="36"/>
      <c r="N4" s="1"/>
      <c r="O4" s="1"/>
      <c r="Q4" s="1"/>
      <c r="R4" s="1"/>
      <c r="S4" s="1"/>
    </row>
    <row r="5" spans="1:19" x14ac:dyDescent="0.25">
      <c r="A5" s="1"/>
      <c r="B5" s="1"/>
      <c r="C5" s="34">
        <v>10</v>
      </c>
      <c r="D5" s="36" t="str">
        <f t="shared" si="2"/>
        <v>36</v>
      </c>
      <c r="E5" s="1"/>
      <c r="F5" s="34"/>
      <c r="G5" s="36"/>
      <c r="H5" s="1"/>
      <c r="I5" s="34"/>
      <c r="J5" s="36"/>
      <c r="K5" s="1"/>
      <c r="L5" s="1"/>
      <c r="N5" s="1"/>
      <c r="O5" s="1"/>
      <c r="P5" s="1"/>
      <c r="Q5" s="1"/>
      <c r="R5" s="1"/>
      <c r="S5" s="1"/>
    </row>
    <row r="6" spans="1:19" x14ac:dyDescent="0.25">
      <c r="A6" s="1"/>
      <c r="B6" s="1"/>
      <c r="C6" s="34"/>
      <c r="D6" s="36"/>
      <c r="E6" s="1"/>
      <c r="F6" s="34"/>
      <c r="G6" s="36"/>
      <c r="H6" s="1"/>
      <c r="I6" s="1"/>
      <c r="K6" s="1"/>
      <c r="L6" s="1"/>
      <c r="M6" s="1"/>
      <c r="N6" s="1"/>
      <c r="O6" s="1"/>
      <c r="P6" s="1"/>
      <c r="Q6" s="1"/>
      <c r="R6" s="1"/>
      <c r="S6" s="1"/>
    </row>
    <row r="7" spans="1:19" x14ac:dyDescent="0.25">
      <c r="A7" s="1"/>
      <c r="B7" s="1"/>
      <c r="C7" s="34"/>
      <c r="D7" s="36"/>
      <c r="E7" s="1"/>
      <c r="F7" s="1"/>
      <c r="G7" s="36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x14ac:dyDescent="0.25">
      <c r="A8" s="1"/>
      <c r="B8" s="1"/>
      <c r="C8" s="1"/>
      <c r="D8" s="5">
        <f>B2-(D2+D3+D4+D5+D6+D7)</f>
        <v>248</v>
      </c>
      <c r="E8" s="1"/>
      <c r="F8" s="1"/>
      <c r="G8" s="5">
        <f>E2-(G2+G3+G4+G5+G6+G7)</f>
        <v>165</v>
      </c>
      <c r="H8" s="1"/>
      <c r="I8" s="1"/>
      <c r="J8" s="5">
        <f>H2-(J2+J3+J4+J5+J6+J7)</f>
        <v>83</v>
      </c>
      <c r="K8" s="1"/>
      <c r="L8" s="1"/>
      <c r="M8" s="5">
        <f>K2-(M2+M3+M4+M5+M6+M7)</f>
        <v>42</v>
      </c>
      <c r="N8" s="1"/>
      <c r="O8" s="1"/>
      <c r="P8" s="5">
        <f>N2-(P2+P3+P4+P5+P6+P7)</f>
        <v>0</v>
      </c>
      <c r="Q8" s="1"/>
      <c r="R8" s="1"/>
      <c r="S8" s="5">
        <f>Q2-(S2+S3+S4+S5+S6+S7)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214EA-3925-426E-903F-D56406F88B6B}">
  <dimension ref="A1:S17"/>
  <sheetViews>
    <sheetView workbookViewId="0">
      <selection activeCell="S8" sqref="A1:S8"/>
    </sheetView>
  </sheetViews>
  <sheetFormatPr defaultRowHeight="15" x14ac:dyDescent="0.25"/>
  <sheetData>
    <row r="1" spans="1:19" x14ac:dyDescent="0.25">
      <c r="A1" s="6" t="s">
        <v>181</v>
      </c>
      <c r="B1" s="6" t="s">
        <v>180</v>
      </c>
      <c r="C1" s="1"/>
      <c r="D1" s="1"/>
      <c r="E1" s="6" t="s">
        <v>179</v>
      </c>
      <c r="F1" s="1"/>
      <c r="G1" s="1"/>
      <c r="H1" s="6" t="s">
        <v>178</v>
      </c>
      <c r="I1" s="1"/>
      <c r="J1" s="1"/>
      <c r="K1" s="6" t="s">
        <v>177</v>
      </c>
      <c r="L1" s="1"/>
      <c r="M1" s="1"/>
      <c r="N1" s="6" t="s">
        <v>176</v>
      </c>
      <c r="O1" s="1"/>
      <c r="P1" s="1"/>
      <c r="Q1" s="6" t="s">
        <v>175</v>
      </c>
      <c r="R1" s="1"/>
      <c r="S1" s="1"/>
    </row>
    <row r="2" spans="1:19" x14ac:dyDescent="0.25">
      <c r="A2" s="1"/>
      <c r="B2" s="1">
        <v>297</v>
      </c>
      <c r="C2" s="34">
        <v>22</v>
      </c>
      <c r="D2" s="36" t="str">
        <f>IF(C2&lt;2,"50",IF(C2&lt;6,"45",IF(C2&lt;11,"36",IF(C2&lt;21,"24",IF(C2&lt;31,"18",IF(C2&lt;51,"12",IF(C2&lt;76,"6",IF(C2&lt;101,"3",IF(C2&lt;151,"2",IF(C2&lt;201,"1",IF(C2&gt;200,"0")))))))))))</f>
        <v>18</v>
      </c>
      <c r="E2" s="1">
        <v>232</v>
      </c>
      <c r="F2" s="34">
        <v>3</v>
      </c>
      <c r="G2" s="36" t="str">
        <f>IF(F2&lt;2,"50",IF(F2&lt;6,"45",IF(F2&lt;11,"36",IF(F2&lt;21,"24",IF(F2&lt;31,"18",IF(F2&lt;51,"12",IF(F2&lt;76,"6",IF(F2&lt;101,"3",IF(F2&lt;151,"2",IF(F2&lt;201,"1",IF(F2&gt;200,"0")))))))))))</f>
        <v>45</v>
      </c>
      <c r="H2" s="1">
        <v>116</v>
      </c>
      <c r="I2" s="34">
        <v>15</v>
      </c>
      <c r="J2" s="36" t="str">
        <f>IF(I2&lt;2,"50",IF(I2&lt;6,"45",IF(I2&lt;11,"36",IF(I2&lt;21,"24",IF(I2&lt;31,"18",IF(I2&lt;51,"12",IF(I2&lt;76,"6",IF(I2&lt;101,"3",IF(I2&lt;151,"2",IF(I2&lt;201,"1",IF(I2&gt;200,"0")))))))))))</f>
        <v>24</v>
      </c>
      <c r="K2" s="1">
        <v>76</v>
      </c>
      <c r="L2" s="34">
        <v>16</v>
      </c>
      <c r="M2" s="36" t="str">
        <f>IF(L2&lt;2,"50",IF(L2&lt;6,"45",IF(L2&lt;11,"36",IF(L2&lt;21,"24",IF(L2&lt;31,"18",IF(L2&lt;51,"12",IF(L2&lt;76,"6",IF(L2&lt;101,"3",IF(L2&lt;151,"2",IF(L2&lt;201,"1",IF(L2&gt;200,"0")))))))))))</f>
        <v>24</v>
      </c>
      <c r="N2" s="1">
        <v>44</v>
      </c>
      <c r="O2" s="34">
        <v>19</v>
      </c>
      <c r="P2" s="36" t="str">
        <f>IF(O2&lt;2,"50",IF(O2&lt;6,"45",IF(O2&lt;11,"36",IF(O2&lt;21,"24",IF(O2&lt;31,"18",IF(O2&lt;51,"12",IF(O2&lt;76,"6",IF(O2&lt;101,"3",IF(O2&lt;151,"2",IF(O2&lt;201,"1",IF(O2&gt;200,"0")))))))))))</f>
        <v>24</v>
      </c>
      <c r="Q2" s="1"/>
      <c r="R2" s="34"/>
      <c r="S2" s="36"/>
    </row>
    <row r="3" spans="1:19" x14ac:dyDescent="0.25">
      <c r="A3" s="1"/>
      <c r="B3" s="1"/>
      <c r="C3" s="34">
        <v>25</v>
      </c>
      <c r="D3" s="36" t="str">
        <f t="shared" ref="D3:D5" si="0">IF(C3&lt;2,"50",IF(C3&lt;6,"45",IF(C3&lt;11,"36",IF(C3&lt;21,"24",IF(C3&lt;31,"18",IF(C3&lt;51,"12",IF(C3&lt;76,"6",IF(C3&lt;101,"3",IF(C3&lt;151,"2",IF(C3&lt;201,"1",IF(C3&gt;200,"0")))))))))))</f>
        <v>18</v>
      </c>
      <c r="E3" s="1"/>
      <c r="F3" s="34">
        <v>13</v>
      </c>
      <c r="G3" s="36" t="str">
        <f t="shared" ref="G3:G4" si="1">IF(F3&lt;2,"50",IF(F3&lt;6,"45",IF(F3&lt;11,"36",IF(F3&lt;21,"24",IF(F3&lt;31,"18",IF(F3&lt;51,"12",IF(F3&lt;76,"6",IF(F3&lt;101,"3",IF(F3&lt;151,"2",IF(F3&lt;201,"1",IF(F3&gt;200,"0")))))))))))</f>
        <v>24</v>
      </c>
      <c r="H3" s="1"/>
      <c r="I3" s="34">
        <v>47</v>
      </c>
      <c r="J3" s="36" t="str">
        <f>IF(I3&lt;2,"50",IF(I3&lt;6,"45",IF(I3&lt;11,"36",IF(I3&lt;21,"24",IF(I3&lt;31,"18",IF(I3&lt;51,"12",IF(I3&lt;76,"6",IF(I3&lt;101,"3",IF(I3&lt;151,"2",IF(I3&lt;201,"1",IF(I3&gt;200,"0")))))))))))</f>
        <v>12</v>
      </c>
      <c r="K3" s="1"/>
      <c r="L3" s="34">
        <v>31</v>
      </c>
      <c r="M3" s="36" t="str">
        <f>IF(L3&lt;2,"50",IF(L3&lt;6,"45",IF(L3&lt;11,"36",IF(L3&lt;21,"24",IF(L3&lt;31,"18",IF(L3&lt;51,"12",IF(L3&lt;76,"6",IF(L3&lt;101,"3",IF(L3&lt;151,"2",IF(L3&lt;201,"1",IF(L3&gt;200,"0")))))))))))</f>
        <v>12</v>
      </c>
      <c r="N3" s="1"/>
      <c r="O3" s="34"/>
      <c r="P3" s="36"/>
      <c r="Q3" s="1"/>
      <c r="R3" s="1"/>
    </row>
    <row r="4" spans="1:19" x14ac:dyDescent="0.25">
      <c r="A4" s="1"/>
      <c r="B4" s="1"/>
      <c r="C4" s="34">
        <v>84</v>
      </c>
      <c r="D4" s="36" t="str">
        <f t="shared" si="0"/>
        <v>3</v>
      </c>
      <c r="E4" s="1"/>
      <c r="F4" s="34">
        <v>80</v>
      </c>
      <c r="G4" s="36" t="str">
        <f t="shared" si="1"/>
        <v>3</v>
      </c>
      <c r="H4" s="1"/>
      <c r="I4" s="34"/>
      <c r="J4" s="36"/>
      <c r="K4" s="1"/>
      <c r="L4" s="34"/>
      <c r="M4" s="36"/>
      <c r="N4" s="1"/>
      <c r="O4" s="1"/>
      <c r="Q4" s="1"/>
      <c r="R4" s="1"/>
      <c r="S4" s="1"/>
    </row>
    <row r="5" spans="1:19" x14ac:dyDescent="0.25">
      <c r="A5" s="1"/>
      <c r="B5" s="1"/>
      <c r="C5" s="34">
        <v>26</v>
      </c>
      <c r="D5" s="36" t="str">
        <f t="shared" si="0"/>
        <v>18</v>
      </c>
      <c r="E5" s="1"/>
      <c r="F5" s="34"/>
      <c r="G5" s="36"/>
      <c r="H5" s="1"/>
      <c r="I5" s="34"/>
      <c r="J5" s="36"/>
      <c r="K5" s="1"/>
      <c r="L5" s="1"/>
      <c r="N5" s="1"/>
      <c r="O5" s="1"/>
      <c r="P5" s="1"/>
      <c r="Q5" s="1"/>
      <c r="R5" s="1"/>
      <c r="S5" s="1"/>
    </row>
    <row r="6" spans="1:19" x14ac:dyDescent="0.25">
      <c r="A6" s="1"/>
      <c r="B6" s="1"/>
      <c r="C6" s="34"/>
      <c r="D6" s="36"/>
      <c r="E6" s="1"/>
      <c r="F6" s="34"/>
      <c r="G6" s="36"/>
      <c r="H6" s="1"/>
      <c r="I6" s="1"/>
      <c r="K6" s="1"/>
      <c r="L6" s="1"/>
      <c r="M6" s="1"/>
      <c r="N6" s="1"/>
      <c r="O6" s="1"/>
      <c r="P6" s="1"/>
      <c r="Q6" s="1"/>
      <c r="R6" s="1"/>
      <c r="S6" s="1"/>
    </row>
    <row r="7" spans="1:19" x14ac:dyDescent="0.25">
      <c r="A7" s="1"/>
      <c r="B7" s="1"/>
      <c r="C7" s="34"/>
      <c r="D7" s="36"/>
      <c r="E7" s="1"/>
      <c r="F7" s="1"/>
      <c r="G7" s="36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x14ac:dyDescent="0.25">
      <c r="A8" s="1"/>
      <c r="B8" s="1"/>
      <c r="C8" s="1"/>
      <c r="D8" s="5">
        <f>B2-(D2+D3+D4+D5+D6+D7)</f>
        <v>240</v>
      </c>
      <c r="E8" s="1"/>
      <c r="F8" s="1"/>
      <c r="G8" s="5">
        <f>E2-(G2+G3+G4+G5+G6+G7)</f>
        <v>160</v>
      </c>
      <c r="H8" s="1"/>
      <c r="I8" s="1"/>
      <c r="J8" s="5">
        <f>H2-(J2+J3+J4+J5+J6+J7)</f>
        <v>80</v>
      </c>
      <c r="K8" s="1"/>
      <c r="L8" s="1"/>
      <c r="M8" s="5">
        <f>K2-(M2+M3+M4+M5+M6+M7)</f>
        <v>40</v>
      </c>
      <c r="N8" s="1"/>
      <c r="O8" s="1"/>
      <c r="P8" s="5">
        <f>N2-(P2+P3+P4+P5+P6+P7)</f>
        <v>20</v>
      </c>
      <c r="Q8" s="1"/>
      <c r="R8" s="1"/>
      <c r="S8" s="5">
        <f>Q2-(S2+S3+S4+S5+S6+S7)</f>
        <v>0</v>
      </c>
    </row>
    <row r="12" spans="1:19" x14ac:dyDescent="0.25">
      <c r="B12">
        <v>490</v>
      </c>
      <c r="C12" s="34">
        <v>8</v>
      </c>
      <c r="D12" s="36" t="str">
        <f>IF(C12&lt;2,"50",IF(C12&lt;6,"45",IF(C12&lt;11,"36",IF(C12&lt;21,"24",IF(C12&lt;31,"18",IF(C12&lt;51,"12",IF(C12&lt;76,"6",IF(C12&lt;101,"3",IF(C12&lt;151,"2",IF(C12&lt;201,"1",IF(C12&gt;200,"0")))))))))))</f>
        <v>36</v>
      </c>
    </row>
    <row r="13" spans="1:19" x14ac:dyDescent="0.25">
      <c r="C13" s="34">
        <v>6</v>
      </c>
      <c r="D13" s="36" t="str">
        <f>IF(C13&lt;2,"50",IF(C13&lt;6,"45",IF(C13&lt;11,"36",IF(C13&lt;21,"24",IF(C13&lt;31,"18",IF(C13&lt;51,"12",IF(C13&lt;76,"6",IF(C13&lt;101,"3",IF(C13&lt;151,"2",IF(C13&lt;201,"1",IF(C13&gt;200,"0")))))))))))</f>
        <v>36</v>
      </c>
    </row>
    <row r="14" spans="1:19" x14ac:dyDescent="0.25">
      <c r="C14" s="34">
        <v>1</v>
      </c>
      <c r="D14" s="36" t="str">
        <f>IF(C14&lt;2,"50",IF(C14&lt;6,"45",IF(C14&lt;11,"36",IF(C14&lt;21,"24",IF(C14&lt;31,"18",IF(C14&lt;51,"12",IF(C14&lt;76,"6",IF(C14&lt;101,"3",IF(C14&lt;151,"2",IF(C14&lt;201,"1",IF(C14&gt;200,"0")))))))))))</f>
        <v>50</v>
      </c>
    </row>
    <row r="15" spans="1:19" x14ac:dyDescent="0.25">
      <c r="C15" s="34">
        <v>7</v>
      </c>
      <c r="D15" s="36" t="str">
        <f>IF(C15&lt;2,"50",IF(C15&lt;6,"45",IF(C15&lt;11,"36",IF(C15&lt;21,"24",IF(C15&lt;31,"18",IF(C15&lt;51,"12",IF(C15&lt;76,"6",IF(C15&lt;101,"3",IF(C15&lt;151,"2",IF(C15&lt;201,"1",IF(C15&gt;200,"0")))))))))))</f>
        <v>36</v>
      </c>
    </row>
    <row r="16" spans="1:19" x14ac:dyDescent="0.25">
      <c r="C16" s="34">
        <v>32</v>
      </c>
      <c r="D16" s="36" t="str">
        <f>IF(C16&lt;2,"50",IF(C16&lt;6,"45",IF(C16&lt;11,"36",IF(C16&lt;21,"24",IF(C16&lt;31,"18",IF(C16&lt;51,"12",IF(C16&lt;76,"6",IF(C16&lt;101,"3",IF(C16&lt;151,"2",IF(C16&lt;201,"1",IF(C16&gt;200,"0")))))))))))</f>
        <v>12</v>
      </c>
    </row>
    <row r="17" spans="4:4" x14ac:dyDescent="0.25">
      <c r="D17" s="5">
        <f>B12-(D12+D13+D14+D15+D16)</f>
        <v>320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33B260-D81F-4CCA-A54C-40A9351DE06F}">
  <dimension ref="A1:S8"/>
  <sheetViews>
    <sheetView workbookViewId="0">
      <selection activeCell="S8" sqref="A1:S8"/>
    </sheetView>
  </sheetViews>
  <sheetFormatPr defaultRowHeight="15" x14ac:dyDescent="0.25"/>
  <sheetData>
    <row r="1" spans="1:19" x14ac:dyDescent="0.25">
      <c r="A1" s="6" t="s">
        <v>181</v>
      </c>
      <c r="B1" s="6" t="s">
        <v>180</v>
      </c>
      <c r="C1" s="1"/>
      <c r="D1" s="1"/>
      <c r="E1" s="6" t="s">
        <v>179</v>
      </c>
      <c r="F1" s="1"/>
      <c r="G1" s="1"/>
      <c r="H1" s="6" t="s">
        <v>178</v>
      </c>
      <c r="I1" s="1"/>
      <c r="J1" s="1"/>
      <c r="K1" s="6" t="s">
        <v>177</v>
      </c>
      <c r="L1" s="1"/>
      <c r="M1" s="1"/>
      <c r="N1" s="6" t="s">
        <v>176</v>
      </c>
      <c r="O1" s="1"/>
      <c r="P1" s="1"/>
      <c r="Q1" s="6" t="s">
        <v>175</v>
      </c>
      <c r="R1" s="1"/>
      <c r="S1" s="1"/>
    </row>
    <row r="2" spans="1:19" x14ac:dyDescent="0.25">
      <c r="A2" s="1"/>
      <c r="B2" s="1">
        <v>316</v>
      </c>
      <c r="C2" s="34">
        <v>1</v>
      </c>
      <c r="D2" s="36" t="str">
        <f>IF(C2&lt;2,"50",IF(C2&lt;6,"45",IF(C2&lt;11,"36",IF(C2&lt;21,"24",IF(C2&lt;31,"18",IF(C2&lt;51,"12",IF(C2&lt;76,"6",IF(C2&lt;101,"3",IF(C2&lt;151,"2",IF(C2&lt;201,"1",IF(C2&gt;200,"0")))))))))))</f>
        <v>50</v>
      </c>
      <c r="E2" s="1">
        <v>175</v>
      </c>
      <c r="F2" s="34">
        <v>54</v>
      </c>
      <c r="G2" s="36" t="str">
        <f>IF(F2&lt;2,"50",IF(F2&lt;6,"45",IF(F2&lt;11,"36",IF(F2&lt;21,"24",IF(F2&lt;31,"18",IF(F2&lt;51,"12",IF(F2&lt;76,"6",IF(F2&lt;101,"3",IF(F2&lt;151,"2",IF(F2&lt;201,"1",IF(F2&gt;200,"0")))))))))))</f>
        <v>6</v>
      </c>
      <c r="H2" s="1">
        <v>139</v>
      </c>
      <c r="I2" s="34">
        <v>12</v>
      </c>
      <c r="J2" s="36" t="str">
        <f t="shared" ref="J2:J4" si="0">IF(I2&lt;2,"50",IF(I2&lt;6,"45",IF(I2&lt;11,"36",IF(I2&lt;21,"24",IF(I2&lt;31,"18",IF(I2&lt;51,"12",IF(I2&lt;76,"6",IF(I2&lt;101,"3",IF(I2&lt;151,"2",IF(I2&lt;201,"1",IF(I2&gt;200,"0")))))))))))</f>
        <v>24</v>
      </c>
      <c r="K2" s="1">
        <v>55</v>
      </c>
      <c r="L2" s="34">
        <v>31</v>
      </c>
      <c r="M2" s="36" t="str">
        <f t="shared" ref="M2:M3" si="1">IF(L2&lt;2,"50",IF(L2&lt;6,"45",IF(L2&lt;11,"36",IF(L2&lt;21,"24",IF(L2&lt;31,"18",IF(L2&lt;51,"12",IF(L2&lt;76,"6",IF(L2&lt;101,"3",IF(L2&lt;151,"2",IF(L2&lt;201,"1",IF(L2&gt;200,"0")))))))))))</f>
        <v>12</v>
      </c>
      <c r="N2" s="1">
        <v>20</v>
      </c>
      <c r="O2" s="34">
        <v>171</v>
      </c>
      <c r="P2" s="36" t="str">
        <f>IF(O2&lt;2,"50",IF(O2&lt;6,"45",IF(O2&lt;11,"36",IF(O2&lt;21,"24",IF(O2&lt;31,"18",IF(O2&lt;51,"12",IF(O2&lt;76,"6",IF(O2&lt;101,"3",IF(O2&lt;151,"2",IF(O2&lt;201,"1",IF(O2&gt;200,"0")))))))))))</f>
        <v>1</v>
      </c>
      <c r="Q2" s="1"/>
      <c r="R2" s="34"/>
      <c r="S2" s="36"/>
    </row>
    <row r="3" spans="1:19" x14ac:dyDescent="0.25">
      <c r="A3" s="1"/>
      <c r="B3" s="1"/>
      <c r="C3" s="34">
        <v>67</v>
      </c>
      <c r="D3" s="36" t="str">
        <f t="shared" ref="D3:D6" si="2">IF(C3&lt;2,"50",IF(C3&lt;6,"45",IF(C3&lt;11,"36",IF(C3&lt;21,"24",IF(C3&lt;31,"18",IF(C3&lt;51,"12",IF(C3&lt;76,"6",IF(C3&lt;101,"3",IF(C3&lt;151,"2",IF(C3&lt;201,"1",IF(C3&gt;200,"0")))))))))))</f>
        <v>6</v>
      </c>
      <c r="E3" s="1"/>
      <c r="F3" s="34">
        <v>52</v>
      </c>
      <c r="G3" s="36" t="str">
        <f t="shared" ref="G3:G5" si="3">IF(F3&lt;2,"50",IF(F3&lt;6,"45",IF(F3&lt;11,"36",IF(F3&lt;21,"24",IF(F3&lt;31,"18",IF(F3&lt;51,"12",IF(F3&lt;76,"6",IF(F3&lt;101,"3",IF(F3&lt;151,"2",IF(F3&lt;201,"1",IF(F3&gt;200,"0")))))))))))</f>
        <v>6</v>
      </c>
      <c r="H3" s="1"/>
      <c r="I3" s="34">
        <v>29</v>
      </c>
      <c r="J3" s="36" t="str">
        <f t="shared" si="0"/>
        <v>18</v>
      </c>
      <c r="K3" s="1"/>
      <c r="L3" s="34">
        <v>56</v>
      </c>
      <c r="M3" s="36" t="str">
        <f t="shared" si="1"/>
        <v>6</v>
      </c>
      <c r="N3" s="1"/>
      <c r="O3" s="34"/>
      <c r="P3" s="36"/>
      <c r="Q3" s="1"/>
      <c r="R3" s="1"/>
    </row>
    <row r="4" spans="1:19" x14ac:dyDescent="0.25">
      <c r="A4" s="1"/>
      <c r="B4" s="1"/>
      <c r="C4" s="34">
        <v>26</v>
      </c>
      <c r="D4" s="36" t="str">
        <f t="shared" si="2"/>
        <v>18</v>
      </c>
      <c r="E4" s="1"/>
      <c r="F4" s="34">
        <v>70</v>
      </c>
      <c r="G4" s="36" t="str">
        <f t="shared" si="3"/>
        <v>6</v>
      </c>
      <c r="H4" s="1"/>
      <c r="I4" s="34">
        <v>13</v>
      </c>
      <c r="J4" s="36" t="str">
        <f t="shared" si="0"/>
        <v>24</v>
      </c>
      <c r="K4" s="1"/>
      <c r="L4" s="34"/>
      <c r="M4" s="36"/>
      <c r="N4" s="1"/>
      <c r="O4" s="1"/>
      <c r="Q4" s="1"/>
      <c r="R4" s="1"/>
      <c r="S4" s="1"/>
    </row>
    <row r="5" spans="1:19" x14ac:dyDescent="0.25">
      <c r="A5" s="1"/>
      <c r="B5" s="1"/>
      <c r="C5" s="34">
        <v>32</v>
      </c>
      <c r="D5" s="36" t="str">
        <f t="shared" si="2"/>
        <v>12</v>
      </c>
      <c r="E5" s="1"/>
      <c r="F5" s="34">
        <v>50</v>
      </c>
      <c r="G5" s="36" t="str">
        <f t="shared" si="3"/>
        <v>12</v>
      </c>
      <c r="H5" s="1"/>
      <c r="I5" s="34"/>
      <c r="J5" s="36"/>
      <c r="K5" s="1"/>
      <c r="L5" s="1"/>
      <c r="N5" s="1"/>
      <c r="O5" s="1"/>
      <c r="P5" s="1"/>
      <c r="Q5" s="1"/>
      <c r="R5" s="1"/>
      <c r="S5" s="1"/>
    </row>
    <row r="6" spans="1:19" x14ac:dyDescent="0.25">
      <c r="A6" s="1"/>
      <c r="B6" s="1"/>
      <c r="C6" s="34">
        <v>39</v>
      </c>
      <c r="D6" s="36" t="str">
        <f t="shared" si="2"/>
        <v>12</v>
      </c>
      <c r="E6" s="1"/>
      <c r="F6" s="34"/>
      <c r="G6" s="36"/>
      <c r="H6" s="1"/>
      <c r="I6" s="1"/>
      <c r="K6" s="1"/>
      <c r="L6" s="1"/>
      <c r="M6" s="1"/>
      <c r="N6" s="1"/>
      <c r="O6" s="1"/>
      <c r="P6" s="1"/>
      <c r="Q6" s="1"/>
      <c r="R6" s="1"/>
      <c r="S6" s="1"/>
    </row>
    <row r="7" spans="1:19" x14ac:dyDescent="0.25">
      <c r="A7" s="1"/>
      <c r="B7" s="1"/>
      <c r="C7" s="34"/>
      <c r="D7" s="36"/>
      <c r="E7" s="1"/>
      <c r="F7" s="1"/>
      <c r="G7" s="36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x14ac:dyDescent="0.25">
      <c r="A8" s="1"/>
      <c r="B8" s="1"/>
      <c r="C8" s="1"/>
      <c r="D8" s="5">
        <f>B2-(D2+D3+D4+D5+D6+D7)</f>
        <v>218</v>
      </c>
      <c r="E8" s="1"/>
      <c r="F8" s="1"/>
      <c r="G8" s="5">
        <f>E2-(G2+G3+G4+G5+G6+G7)</f>
        <v>145</v>
      </c>
      <c r="H8" s="1"/>
      <c r="I8" s="1"/>
      <c r="J8" s="5">
        <f>H2-(J2+J3+J4+J5+J6+J7)</f>
        <v>73</v>
      </c>
      <c r="K8" s="1"/>
      <c r="L8" s="1"/>
      <c r="M8" s="5">
        <f>K2-(M2+M3+M4+M5+M6+M7)</f>
        <v>37</v>
      </c>
      <c r="N8" s="1"/>
      <c r="O8" s="1"/>
      <c r="P8" s="5">
        <f>N2-(P2+P3+P4+P5+P6+P7)</f>
        <v>19</v>
      </c>
      <c r="Q8" s="1"/>
      <c r="R8" s="1"/>
      <c r="S8" s="5">
        <f>Q2-(S2+S3+S4+S5+S6+S7)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12</vt:i4>
      </vt:variant>
    </vt:vector>
  </HeadingPairs>
  <TitlesOfParts>
    <vt:vector size="12" baseType="lpstr">
      <vt:lpstr>View</vt:lpstr>
      <vt:lpstr>Foglio1</vt:lpstr>
      <vt:lpstr>Week-by-week</vt:lpstr>
      <vt:lpstr>RG</vt:lpstr>
      <vt:lpstr>UO</vt:lpstr>
      <vt:lpstr>AO</vt:lpstr>
      <vt:lpstr>Stuttgart Indoor</vt:lpstr>
      <vt:lpstr>Paris</vt:lpstr>
      <vt:lpstr>Rome</vt:lpstr>
      <vt:lpstr>Canada</vt:lpstr>
      <vt:lpstr>Barcelona</vt:lpstr>
      <vt:lpstr>Basel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2019-05-31T00:31:24Z</dcterms:modified>
</cp:coreProperties>
</file>