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</sheets>
  <calcPr calcId="125725"/>
</workbook>
</file>

<file path=xl/calcChain.xml><?xml version="1.0" encoding="utf-8"?>
<calcChain xmlns="http://schemas.openxmlformats.org/spreadsheetml/2006/main">
  <c r="O50" i="1"/>
  <c r="N50"/>
  <c r="M50"/>
  <c r="L50"/>
  <c r="P47"/>
  <c r="O47"/>
  <c r="N47"/>
  <c r="M47"/>
  <c r="L47"/>
  <c r="P50" l="1"/>
  <c r="O44"/>
  <c r="P38"/>
  <c r="C2" i="4"/>
  <c r="C1"/>
  <c r="O41" i="1"/>
  <c r="O38"/>
  <c r="N44"/>
  <c r="N41"/>
  <c r="N38"/>
  <c r="M44"/>
  <c r="M41"/>
  <c r="M38"/>
  <c r="L44"/>
  <c r="L41"/>
  <c r="L38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P41" l="1"/>
  <c r="P44"/>
</calcChain>
</file>

<file path=xl/sharedStrings.xml><?xml version="1.0" encoding="utf-8"?>
<sst xmlns="http://schemas.openxmlformats.org/spreadsheetml/2006/main" count="388" uniqueCount="175">
  <si>
    <t>U</t>
  </si>
  <si>
    <t>1T</t>
  </si>
  <si>
    <t>2T</t>
  </si>
  <si>
    <t>25-32</t>
  </si>
  <si>
    <t>13-16</t>
  </si>
  <si>
    <t>3T</t>
  </si>
  <si>
    <t>17-24</t>
  </si>
  <si>
    <t>4T</t>
  </si>
  <si>
    <t>5-8</t>
  </si>
  <si>
    <t>9-16</t>
  </si>
  <si>
    <t>QF</t>
  </si>
  <si>
    <t>3-4</t>
  </si>
  <si>
    <t>SF</t>
  </si>
  <si>
    <t>Nadal</t>
  </si>
  <si>
    <t>1 Nadal</t>
  </si>
  <si>
    <t>Rafael Nadal</t>
  </si>
  <si>
    <t xml:space="preserve">First round vs. </t>
  </si>
  <si>
    <t>Andy Murray</t>
  </si>
  <si>
    <t>Roger Federer</t>
  </si>
  <si>
    <t>Alexander Zverev</t>
  </si>
  <si>
    <t>Marin Čilić</t>
  </si>
  <si>
    <t>Dominic Thiem</t>
  </si>
  <si>
    <t>Grigor Dimitrov</t>
  </si>
  <si>
    <t>Milos Raonic</t>
  </si>
  <si>
    <t>Jo-Wilfried Tsonga</t>
  </si>
  <si>
    <t>David Goffin</t>
  </si>
  <si>
    <t>John Isner</t>
  </si>
  <si>
    <t>Roberto Bautista Agut</t>
  </si>
  <si>
    <t>Pablo Carreño Busta</t>
  </si>
  <si>
    <t>Jack Sock</t>
  </si>
  <si>
    <t>Nick Kyrgios</t>
  </si>
  <si>
    <t>Tomáš Berdych</t>
  </si>
  <si>
    <t>Lucas Pouille</t>
  </si>
  <si>
    <t>Sam Querrey</t>
  </si>
  <si>
    <t>Gaël Monfils</t>
  </si>
  <si>
    <t>Gilles Müller</t>
  </si>
  <si>
    <t>Albert Ramos Viñolas</t>
  </si>
  <si>
    <t>David Ferrer</t>
  </si>
  <si>
    <t>Fabio Fognini</t>
  </si>
  <si>
    <t>Mischa Zverev</t>
  </si>
  <si>
    <t>Juan Martín del Potro</t>
  </si>
  <si>
    <t>Karen Khachanov</t>
  </si>
  <si>
    <t>Richard Gasquet</t>
  </si>
  <si>
    <t>Pablo Cuevas</t>
  </si>
  <si>
    <t>Kevin Anderson</t>
  </si>
  <si>
    <t>Diego Schwartzman</t>
  </si>
  <si>
    <t>10+90</t>
  </si>
  <si>
    <t>10+45</t>
  </si>
  <si>
    <t>Adrian Mannarino</t>
  </si>
  <si>
    <t>Feliciano López</t>
  </si>
  <si>
    <t>Robin Haase</t>
  </si>
  <si>
    <t>Gasquet</t>
  </si>
  <si>
    <t>Berdych</t>
  </si>
  <si>
    <t>Dimitrov</t>
  </si>
  <si>
    <t>Federer</t>
  </si>
  <si>
    <t>Lopez</t>
  </si>
  <si>
    <t>Kyrgios</t>
  </si>
  <si>
    <t>Thiem</t>
  </si>
  <si>
    <t>Schwartzman</t>
  </si>
  <si>
    <t>Pouille</t>
  </si>
  <si>
    <t>Tsonga</t>
  </si>
  <si>
    <t>Zverev</t>
  </si>
  <si>
    <t>Tds</t>
  </si>
  <si>
    <t>Player</t>
  </si>
  <si>
    <t>Pos</t>
  </si>
  <si>
    <t>TOT</t>
  </si>
  <si>
    <t>Cilic</t>
  </si>
  <si>
    <t>HardRank</t>
  </si>
  <si>
    <t>HardPoints</t>
  </si>
  <si>
    <t>Roger Federer</t>
  </si>
  <si>
    <t>Novak Djokovic</t>
  </si>
  <si>
    <t>Alexander Zverev</t>
  </si>
  <si>
    <t>Nick Kyrgios</t>
  </si>
  <si>
    <t>Andy Murray</t>
  </si>
  <si>
    <t>Rafael Nadal</t>
  </si>
  <si>
    <t>Juan Martin Del Potro</t>
  </si>
  <si>
    <t>Milos Raonic</t>
  </si>
  <si>
    <t>Kei Nishikori</t>
  </si>
  <si>
    <t>Grigor Dimitrov</t>
  </si>
  <si>
    <t>Stanislas Wawrinka</t>
  </si>
  <si>
    <t>Marin Cilic</t>
  </si>
  <si>
    <t>Dominic Thiem</t>
  </si>
  <si>
    <t>Jo Wilfried Tsonga</t>
  </si>
  <si>
    <t>Jack Sock</t>
  </si>
  <si>
    <t>Gael Monfils</t>
  </si>
  <si>
    <t>Sam Querrey</t>
  </si>
  <si>
    <t>Gilles Muller</t>
  </si>
  <si>
    <t>Kevin Anderson</t>
  </si>
  <si>
    <t>Tomas Berdych</t>
  </si>
  <si>
    <t>Denis Shapovalov</t>
  </si>
  <si>
    <t>David Goffin</t>
  </si>
  <si>
    <t>Feliciano Lopez</t>
  </si>
  <si>
    <t>John Isner</t>
  </si>
  <si>
    <t>Richard Gasquet</t>
  </si>
  <si>
    <t>Fabio Fognini</t>
  </si>
  <si>
    <t>Roberto Bautista Agut</t>
  </si>
  <si>
    <t>David Ferrer</t>
  </si>
  <si>
    <t>Lucas Pouille</t>
  </si>
  <si>
    <t>Borna Coric</t>
  </si>
  <si>
    <t>Ivo Karlovic</t>
  </si>
  <si>
    <t>Albert Ramos</t>
  </si>
  <si>
    <t>Mischa Zverev</t>
  </si>
  <si>
    <t>Bernard Tomic</t>
  </si>
  <si>
    <t>Philipp Kohlschreiber</t>
  </si>
  <si>
    <t>Pablo Carreno Busta</t>
  </si>
  <si>
    <t>Steve Johnson</t>
  </si>
  <si>
    <t>Adrian Mannarino</t>
  </si>
  <si>
    <t>Fernando Verdasco</t>
  </si>
  <si>
    <t>Donald Young</t>
  </si>
  <si>
    <t>Viktor Troicki</t>
  </si>
  <si>
    <t>Robin Haase</t>
  </si>
  <si>
    <t>Gilles Simon</t>
  </si>
  <si>
    <t>Marcos Baghdatis</t>
  </si>
  <si>
    <t>Daniil Medvedev</t>
  </si>
  <si>
    <t>Benoit Paire</t>
  </si>
  <si>
    <t>Hyeon Chung</t>
  </si>
  <si>
    <t>Pablo Cuevas</t>
  </si>
  <si>
    <t>Kyle Edmund</t>
  </si>
  <si>
    <t>Damir Dzumhur</t>
  </si>
  <si>
    <t>Vasek Pospisil</t>
  </si>
  <si>
    <t>Nicolas Mahut</t>
  </si>
  <si>
    <t>Steve Darcis</t>
  </si>
  <si>
    <t>Taylor Harry Fritz</t>
  </si>
  <si>
    <t>Yoshihito Nishioka</t>
  </si>
  <si>
    <t>Jordan Thompson</t>
  </si>
  <si>
    <t>Jared Donaldson</t>
  </si>
  <si>
    <t>Aljaz Bedene</t>
  </si>
  <si>
    <t>Alexander Bublik</t>
  </si>
  <si>
    <t>Francis Tiafoe</t>
  </si>
  <si>
    <t>Tommy Paul</t>
  </si>
  <si>
    <t>Yen Hsun Lu</t>
  </si>
  <si>
    <t>Karen Khachanov</t>
  </si>
  <si>
    <t>Diego Sebastian Schwartzman</t>
  </si>
  <si>
    <t>Jiri Vesely</t>
  </si>
  <si>
    <t>Andrey Rublev</t>
  </si>
  <si>
    <t>Julien Benneteau</t>
  </si>
  <si>
    <t>Reilly Opelka</t>
  </si>
  <si>
    <t>Akira Santillan</t>
  </si>
  <si>
    <t>Pierre Hugues Herbert</t>
  </si>
  <si>
    <t>Mikhail Kukushkin</t>
  </si>
  <si>
    <t>Alexandr Dolgopolov</t>
  </si>
  <si>
    <t>Dustin Brown</t>
  </si>
  <si>
    <t>Jan Lennard Struff</t>
  </si>
  <si>
    <t>Lukas Rosol</t>
  </si>
  <si>
    <t>Michael Mmoh</t>
  </si>
  <si>
    <t>Joao Sousa</t>
  </si>
  <si>
    <t>Jeremy Chardy</t>
  </si>
  <si>
    <t>Mikhail Youzhny</t>
  </si>
  <si>
    <t>Marcel Granollers</t>
  </si>
  <si>
    <t>Ernesto Escobedo</t>
  </si>
  <si>
    <t>Ryan Harrison</t>
  </si>
  <si>
    <t>Alex De Minaur</t>
  </si>
  <si>
    <t>Evgeny Donskoy</t>
  </si>
  <si>
    <t>Nikoloz Basilashvili</t>
  </si>
  <si>
    <t>Yuichi Sugita</t>
  </si>
  <si>
    <t>Dusan Lajovic</t>
  </si>
  <si>
    <t>Blaz Kavcic</t>
  </si>
  <si>
    <t>Yuki Bhambri</t>
  </si>
  <si>
    <t>John Millman</t>
  </si>
  <si>
    <t>Daniel Evans</t>
  </si>
  <si>
    <t>Andrey Kuznetsov</t>
  </si>
  <si>
    <t>Bjorn Fratangelo</t>
  </si>
  <si>
    <t>Malek Jaziri</t>
  </si>
  <si>
    <t>Ruben Bemelmans</t>
  </si>
  <si>
    <t>Martin Klizan</t>
  </si>
  <si>
    <t>Stefan Kozlov</t>
  </si>
  <si>
    <t>Marius Copil</t>
  </si>
  <si>
    <t>Paolo Lorenzi</t>
  </si>
  <si>
    <t>Dudi Sela</t>
  </si>
  <si>
    <t>Anderson</t>
  </si>
  <si>
    <t>Sock</t>
  </si>
  <si>
    <t>Isner</t>
  </si>
  <si>
    <t>A. Zverev</t>
  </si>
  <si>
    <t>Haase</t>
  </si>
  <si>
    <t>Carreno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</si>
</sst>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  <xf numFmtId="0" fontId="0" fillId="0" borderId="6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/>
    <xf numFmtId="0" fontId="0" fillId="2" borderId="1" xfId="0" applyFill="1" applyBorder="1"/>
    <xf numFmtId="49" fontId="0" fillId="2" borderId="1" xfId="0" applyNumberFormat="1" applyFill="1" applyBorder="1"/>
    <xf numFmtId="0" fontId="0" fillId="2" borderId="3" xfId="0" applyFill="1" applyBorder="1"/>
    <xf numFmtId="0" fontId="1" fillId="2" borderId="3" xfId="0" applyFont="1" applyFill="1" applyBorder="1"/>
    <xf numFmtId="49" fontId="0" fillId="2" borderId="3" xfId="0" applyNumberFormat="1" applyFill="1" applyBorder="1"/>
    <xf numFmtId="0" fontId="0" fillId="2" borderId="5" xfId="0" applyFill="1" applyBorder="1"/>
    <xf numFmtId="49" fontId="0" fillId="2" borderId="2" xfId="0" applyNumberFormat="1" applyFill="1" applyBorder="1"/>
    <xf numFmtId="49" fontId="0" fillId="2" borderId="5" xfId="0" applyNumberForma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 applyAlignment="1"/>
    <xf numFmtId="0" fontId="0" fillId="2" borderId="1" xfId="0" applyFill="1" applyBorder="1" applyAlignment="1"/>
    <xf numFmtId="0" fontId="1" fillId="2" borderId="3" xfId="0" applyFont="1" applyFill="1" applyBorder="1" applyAlignment="1"/>
    <xf numFmtId="0" fontId="0" fillId="3" borderId="0" xfId="0" applyFill="1"/>
    <xf numFmtId="0" fontId="0" fillId="3" borderId="4" xfId="0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2" fillId="4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/>
    <xf numFmtId="0" fontId="2" fillId="4" borderId="10" xfId="0" applyFont="1" applyFill="1" applyBorder="1" applyAlignment="1">
      <alignment horizontal="left"/>
    </xf>
    <xf numFmtId="0" fontId="0" fillId="2" borderId="9" xfId="0" applyFill="1" applyBorder="1" applyAlignment="1"/>
    <xf numFmtId="0" fontId="0" fillId="2" borderId="10" xfId="0" applyFill="1" applyBorder="1" applyAlignment="1">
      <alignment horizontal="left"/>
    </xf>
    <xf numFmtId="0" fontId="0" fillId="2" borderId="6" xfId="0" applyFill="1" applyBorder="1" applyAlignment="1"/>
    <xf numFmtId="0" fontId="0" fillId="2" borderId="5" xfId="0" applyFill="1" applyBorder="1" applyAlignment="1">
      <alignment horizontal="left"/>
    </xf>
    <xf numFmtId="0" fontId="0" fillId="5" borderId="7" xfId="0" applyFill="1" applyBorder="1" applyAlignment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/>
    <xf numFmtId="0" fontId="0" fillId="5" borderId="10" xfId="0" applyFill="1" applyBorder="1" applyAlignment="1">
      <alignment horizontal="left"/>
    </xf>
    <xf numFmtId="0" fontId="0" fillId="5" borderId="6" xfId="0" applyFill="1" applyBorder="1" applyAlignment="1"/>
    <xf numFmtId="0" fontId="0" fillId="5" borderId="5" xfId="0" applyFill="1" applyBorder="1" applyAlignment="1">
      <alignment horizontal="left"/>
    </xf>
    <xf numFmtId="0" fontId="0" fillId="6" borderId="0" xfId="0" applyFill="1" applyBorder="1" applyAlignment="1"/>
    <xf numFmtId="0" fontId="0" fillId="6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7" borderId="0" xfId="0" applyFill="1" applyBorder="1" applyAlignment="1"/>
    <xf numFmtId="0" fontId="0" fillId="7" borderId="0" xfId="0" applyFill="1" applyBorder="1" applyAlignment="1">
      <alignment horizontal="left"/>
    </xf>
    <xf numFmtId="0" fontId="0" fillId="0" borderId="3" xfId="0" applyBorder="1"/>
    <xf numFmtId="0" fontId="0" fillId="0" borderId="3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0" fillId="5" borderId="7" xfId="0" applyFill="1" applyBorder="1" applyAlignment="1">
      <alignment horizontal="left"/>
    </xf>
    <xf numFmtId="0" fontId="0" fillId="5" borderId="7" xfId="0" applyFill="1" applyBorder="1"/>
    <xf numFmtId="2" fontId="0" fillId="2" borderId="5" xfId="0" applyNumberFormat="1" applyFill="1" applyBorder="1"/>
    <xf numFmtId="15" fontId="0" fillId="0" borderId="0" xfId="0" applyNumberFormat="1"/>
    <xf numFmtId="14" fontId="0" fillId="0" borderId="0" xfId="0" applyNumberFormat="1"/>
    <xf numFmtId="2" fontId="0" fillId="6" borderId="2" xfId="0" applyNumberFormat="1" applyFill="1" applyBorder="1"/>
    <xf numFmtId="0" fontId="0" fillId="6" borderId="2" xfId="0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0" xfId="1" applyAlignment="1" applyProtection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220980</xdr:colOff>
      <xdr:row>0</xdr:row>
      <xdr:rowOff>144780</xdr:rowOff>
    </xdr:to>
    <xdr:pic>
      <xdr:nvPicPr>
        <xdr:cNvPr id="2050" name="Picture 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220980</xdr:colOff>
      <xdr:row>1</xdr:row>
      <xdr:rowOff>144780</xdr:rowOff>
    </xdr:to>
    <xdr:pic>
      <xdr:nvPicPr>
        <xdr:cNvPr id="2052" name="Picture 4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36576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220980</xdr:colOff>
      <xdr:row>2</xdr:row>
      <xdr:rowOff>144780</xdr:rowOff>
    </xdr:to>
    <xdr:pic>
      <xdr:nvPicPr>
        <xdr:cNvPr id="2054" name="Picture 6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73152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220980</xdr:colOff>
      <xdr:row>3</xdr:row>
      <xdr:rowOff>144780</xdr:rowOff>
    </xdr:to>
    <xdr:pic>
      <xdr:nvPicPr>
        <xdr:cNvPr id="2056" name="Picture 8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09728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220980</xdr:colOff>
      <xdr:row>4</xdr:row>
      <xdr:rowOff>144780</xdr:rowOff>
    </xdr:to>
    <xdr:pic>
      <xdr:nvPicPr>
        <xdr:cNvPr id="2058" name="Picture 10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46304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220980</xdr:colOff>
      <xdr:row>5</xdr:row>
      <xdr:rowOff>144780</xdr:rowOff>
    </xdr:to>
    <xdr:pic>
      <xdr:nvPicPr>
        <xdr:cNvPr id="2060" name="Picture 1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82880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220980</xdr:colOff>
      <xdr:row>6</xdr:row>
      <xdr:rowOff>144780</xdr:rowOff>
    </xdr:to>
    <xdr:pic>
      <xdr:nvPicPr>
        <xdr:cNvPr id="2062" name="Picture 14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219456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220980</xdr:colOff>
      <xdr:row>7</xdr:row>
      <xdr:rowOff>144780</xdr:rowOff>
    </xdr:to>
    <xdr:pic>
      <xdr:nvPicPr>
        <xdr:cNvPr id="2064" name="Picture 16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256032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220980</xdr:colOff>
      <xdr:row>8</xdr:row>
      <xdr:rowOff>144780</xdr:rowOff>
    </xdr:to>
    <xdr:pic>
      <xdr:nvPicPr>
        <xdr:cNvPr id="2066" name="Picture 18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292608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220980</xdr:colOff>
      <xdr:row>9</xdr:row>
      <xdr:rowOff>144780</xdr:rowOff>
    </xdr:to>
    <xdr:pic>
      <xdr:nvPicPr>
        <xdr:cNvPr id="2068" name="Picture 20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347472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220980</xdr:colOff>
      <xdr:row>10</xdr:row>
      <xdr:rowOff>144780</xdr:rowOff>
    </xdr:to>
    <xdr:pic>
      <xdr:nvPicPr>
        <xdr:cNvPr id="2070" name="Picture 2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384048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220980</xdr:colOff>
      <xdr:row>11</xdr:row>
      <xdr:rowOff>144780</xdr:rowOff>
    </xdr:to>
    <xdr:pic>
      <xdr:nvPicPr>
        <xdr:cNvPr id="2072" name="Picture 24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420624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220980</xdr:colOff>
      <xdr:row>12</xdr:row>
      <xdr:rowOff>144780</xdr:rowOff>
    </xdr:to>
    <xdr:pic>
      <xdr:nvPicPr>
        <xdr:cNvPr id="2074" name="Picture 26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475488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220980</xdr:colOff>
      <xdr:row>13</xdr:row>
      <xdr:rowOff>144780</xdr:rowOff>
    </xdr:to>
    <xdr:pic>
      <xdr:nvPicPr>
        <xdr:cNvPr id="2076" name="Picture 28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530352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220980</xdr:colOff>
      <xdr:row>14</xdr:row>
      <xdr:rowOff>144780</xdr:rowOff>
    </xdr:to>
    <xdr:pic>
      <xdr:nvPicPr>
        <xdr:cNvPr id="2078" name="Picture 30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566928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220980</xdr:colOff>
      <xdr:row>15</xdr:row>
      <xdr:rowOff>144780</xdr:rowOff>
    </xdr:to>
    <xdr:pic>
      <xdr:nvPicPr>
        <xdr:cNvPr id="2080" name="Picture 3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603504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220980</xdr:colOff>
      <xdr:row>16</xdr:row>
      <xdr:rowOff>144780</xdr:rowOff>
    </xdr:to>
    <xdr:pic>
      <xdr:nvPicPr>
        <xdr:cNvPr id="2082" name="Picture 34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640080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220980</xdr:colOff>
      <xdr:row>17</xdr:row>
      <xdr:rowOff>144780</xdr:rowOff>
    </xdr:to>
    <xdr:pic>
      <xdr:nvPicPr>
        <xdr:cNvPr id="2084" name="Picture 36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676656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220980</xdr:colOff>
      <xdr:row>18</xdr:row>
      <xdr:rowOff>144780</xdr:rowOff>
    </xdr:to>
    <xdr:pic>
      <xdr:nvPicPr>
        <xdr:cNvPr id="2086" name="Picture 38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713232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220980</xdr:colOff>
      <xdr:row>19</xdr:row>
      <xdr:rowOff>144780</xdr:rowOff>
    </xdr:to>
    <xdr:pic>
      <xdr:nvPicPr>
        <xdr:cNvPr id="2088" name="Picture 40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749808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220980</xdr:colOff>
      <xdr:row>20</xdr:row>
      <xdr:rowOff>144780</xdr:rowOff>
    </xdr:to>
    <xdr:pic>
      <xdr:nvPicPr>
        <xdr:cNvPr id="2090" name="Picture 4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786384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220980</xdr:colOff>
      <xdr:row>21</xdr:row>
      <xdr:rowOff>144780</xdr:rowOff>
    </xdr:to>
    <xdr:pic>
      <xdr:nvPicPr>
        <xdr:cNvPr id="2092" name="Picture 44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841248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220980</xdr:colOff>
      <xdr:row>22</xdr:row>
      <xdr:rowOff>144780</xdr:rowOff>
    </xdr:to>
    <xdr:pic>
      <xdr:nvPicPr>
        <xdr:cNvPr id="2094" name="Picture 46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877824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220980</xdr:colOff>
      <xdr:row>23</xdr:row>
      <xdr:rowOff>144780</xdr:rowOff>
    </xdr:to>
    <xdr:pic>
      <xdr:nvPicPr>
        <xdr:cNvPr id="2096" name="Picture 48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914400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220980</xdr:colOff>
      <xdr:row>24</xdr:row>
      <xdr:rowOff>144780</xdr:rowOff>
    </xdr:to>
    <xdr:pic>
      <xdr:nvPicPr>
        <xdr:cNvPr id="2098" name="Picture 50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950976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220980</xdr:colOff>
      <xdr:row>25</xdr:row>
      <xdr:rowOff>144780</xdr:rowOff>
    </xdr:to>
    <xdr:pic>
      <xdr:nvPicPr>
        <xdr:cNvPr id="2100" name="Picture 5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005840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220980</xdr:colOff>
      <xdr:row>26</xdr:row>
      <xdr:rowOff>144780</xdr:rowOff>
    </xdr:to>
    <xdr:pic>
      <xdr:nvPicPr>
        <xdr:cNvPr id="2102" name="Picture 54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060704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220980</xdr:colOff>
      <xdr:row>27</xdr:row>
      <xdr:rowOff>144780</xdr:rowOff>
    </xdr:to>
    <xdr:pic>
      <xdr:nvPicPr>
        <xdr:cNvPr id="2104" name="Picture 56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097280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220980</xdr:colOff>
      <xdr:row>28</xdr:row>
      <xdr:rowOff>144780</xdr:rowOff>
    </xdr:to>
    <xdr:pic>
      <xdr:nvPicPr>
        <xdr:cNvPr id="2106" name="Picture 58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133856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220980</xdr:colOff>
      <xdr:row>29</xdr:row>
      <xdr:rowOff>144780</xdr:rowOff>
    </xdr:to>
    <xdr:pic>
      <xdr:nvPicPr>
        <xdr:cNvPr id="2108" name="Picture 60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170432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220980</xdr:colOff>
      <xdr:row>30</xdr:row>
      <xdr:rowOff>144780</xdr:rowOff>
    </xdr:to>
    <xdr:pic>
      <xdr:nvPicPr>
        <xdr:cNvPr id="2110" name="Picture 6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2252960"/>
          <a:ext cx="220980" cy="1447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220980</xdr:colOff>
      <xdr:row>31</xdr:row>
      <xdr:rowOff>144780</xdr:rowOff>
    </xdr:to>
    <xdr:pic>
      <xdr:nvPicPr>
        <xdr:cNvPr id="2112" name="Picture 64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2801600"/>
          <a:ext cx="220980" cy="1447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ennisabstract.com/cgi-bin/player.cgi?p=FabioFognini" TargetMode="External"/><Relationship Id="rId21" Type="http://schemas.openxmlformats.org/officeDocument/2006/relationships/hyperlink" Target="http://www.tennisabstract.com/cgi-bin/player.cgi?p=DenisShapovalov" TargetMode="External"/><Relationship Id="rId34" Type="http://schemas.openxmlformats.org/officeDocument/2006/relationships/hyperlink" Target="http://www.tennisabstract.com/cgi-bin/player.cgi?p=BernardTomic" TargetMode="External"/><Relationship Id="rId42" Type="http://schemas.openxmlformats.org/officeDocument/2006/relationships/hyperlink" Target="http://www.tennisabstract.com/cgi-bin/player.cgi?p=RobinHaase" TargetMode="External"/><Relationship Id="rId47" Type="http://schemas.openxmlformats.org/officeDocument/2006/relationships/hyperlink" Target="http://www.tennisabstract.com/cgi-bin/player.cgi?p=HyeonChung" TargetMode="External"/><Relationship Id="rId50" Type="http://schemas.openxmlformats.org/officeDocument/2006/relationships/hyperlink" Target="http://www.tennisabstract.com/cgi-bin/player.cgi?p=DamirDzumhur" TargetMode="External"/><Relationship Id="rId55" Type="http://schemas.openxmlformats.org/officeDocument/2006/relationships/hyperlink" Target="http://www.tennisabstract.com/cgi-bin/player.cgi?p=YoshihitoNishioka" TargetMode="External"/><Relationship Id="rId63" Type="http://schemas.openxmlformats.org/officeDocument/2006/relationships/hyperlink" Target="http://www.tennisabstract.com/cgi-bin/player.cgi?p=KarenKhachanov" TargetMode="External"/><Relationship Id="rId68" Type="http://schemas.openxmlformats.org/officeDocument/2006/relationships/hyperlink" Target="http://www.tennisabstract.com/cgi-bin/player.cgi?p=ReillyOpelka" TargetMode="External"/><Relationship Id="rId76" Type="http://schemas.openxmlformats.org/officeDocument/2006/relationships/hyperlink" Target="http://www.tennisabstract.com/cgi-bin/player.cgi?p=MichaelMmoh" TargetMode="External"/><Relationship Id="rId84" Type="http://schemas.openxmlformats.org/officeDocument/2006/relationships/hyperlink" Target="http://www.tennisabstract.com/cgi-bin/player.cgi?p=EvgenyDonskoy" TargetMode="External"/><Relationship Id="rId89" Type="http://schemas.openxmlformats.org/officeDocument/2006/relationships/hyperlink" Target="http://www.tennisabstract.com/cgi-bin/player.cgi?p=YukiBhambri" TargetMode="External"/><Relationship Id="rId97" Type="http://schemas.openxmlformats.org/officeDocument/2006/relationships/hyperlink" Target="http://www.tennisabstract.com/cgi-bin/player.cgi?p=StefanKozlov" TargetMode="External"/><Relationship Id="rId7" Type="http://schemas.openxmlformats.org/officeDocument/2006/relationships/hyperlink" Target="http://www.tennisabstract.com/cgi-bin/player.cgi?p=JuanMartinDelPotro" TargetMode="External"/><Relationship Id="rId71" Type="http://schemas.openxmlformats.org/officeDocument/2006/relationships/hyperlink" Target="http://www.tennisabstract.com/cgi-bin/player.cgi?p=MikhailKukushkin" TargetMode="External"/><Relationship Id="rId92" Type="http://schemas.openxmlformats.org/officeDocument/2006/relationships/hyperlink" Target="http://www.tennisabstract.com/cgi-bin/player.cgi?p=AndreyKuznetsov" TargetMode="External"/><Relationship Id="rId2" Type="http://schemas.openxmlformats.org/officeDocument/2006/relationships/hyperlink" Target="http://www.tennisabstract.com/cgi-bin/player.cgi?p=NovakDjokovic" TargetMode="External"/><Relationship Id="rId16" Type="http://schemas.openxmlformats.org/officeDocument/2006/relationships/hyperlink" Target="http://www.tennisabstract.com/cgi-bin/player.cgi?p=GaelMonfils" TargetMode="External"/><Relationship Id="rId29" Type="http://schemas.openxmlformats.org/officeDocument/2006/relationships/hyperlink" Target="http://www.tennisabstract.com/cgi-bin/player.cgi?p=LucasPouille" TargetMode="External"/><Relationship Id="rId11" Type="http://schemas.openxmlformats.org/officeDocument/2006/relationships/hyperlink" Target="http://www.tennisabstract.com/cgi-bin/player.cgi?p=StanislasWawrinka" TargetMode="External"/><Relationship Id="rId24" Type="http://schemas.openxmlformats.org/officeDocument/2006/relationships/hyperlink" Target="http://www.tennisabstract.com/cgi-bin/player.cgi?p=JohnIsner" TargetMode="External"/><Relationship Id="rId32" Type="http://schemas.openxmlformats.org/officeDocument/2006/relationships/hyperlink" Target="http://www.tennisabstract.com/cgi-bin/player.cgi?p=AlbertRamos" TargetMode="External"/><Relationship Id="rId37" Type="http://schemas.openxmlformats.org/officeDocument/2006/relationships/hyperlink" Target="http://www.tennisabstract.com/cgi-bin/player.cgi?p=SteveJohnson" TargetMode="External"/><Relationship Id="rId40" Type="http://schemas.openxmlformats.org/officeDocument/2006/relationships/hyperlink" Target="http://www.tennisabstract.com/cgi-bin/player.cgi?p=DonaldYoung" TargetMode="External"/><Relationship Id="rId45" Type="http://schemas.openxmlformats.org/officeDocument/2006/relationships/hyperlink" Target="http://www.tennisabstract.com/cgi-bin/player.cgi?p=DaniilMedvedev" TargetMode="External"/><Relationship Id="rId53" Type="http://schemas.openxmlformats.org/officeDocument/2006/relationships/hyperlink" Target="http://www.tennisabstract.com/cgi-bin/player.cgi?p=SteveDarcis" TargetMode="External"/><Relationship Id="rId58" Type="http://schemas.openxmlformats.org/officeDocument/2006/relationships/hyperlink" Target="http://www.tennisabstract.com/cgi-bin/player.cgi?p=AljazBedene" TargetMode="External"/><Relationship Id="rId66" Type="http://schemas.openxmlformats.org/officeDocument/2006/relationships/hyperlink" Target="http://www.tennisabstract.com/cgi-bin/player.cgi?p=AndreyRublev" TargetMode="External"/><Relationship Id="rId74" Type="http://schemas.openxmlformats.org/officeDocument/2006/relationships/hyperlink" Target="http://www.tennisabstract.com/cgi-bin/player.cgi?p=JanLennardStruff" TargetMode="External"/><Relationship Id="rId79" Type="http://schemas.openxmlformats.org/officeDocument/2006/relationships/hyperlink" Target="http://www.tennisabstract.com/cgi-bin/player.cgi?p=MikhailYouzhny" TargetMode="External"/><Relationship Id="rId87" Type="http://schemas.openxmlformats.org/officeDocument/2006/relationships/hyperlink" Target="http://www.tennisabstract.com/cgi-bin/player.cgi?p=DusanLajovic" TargetMode="External"/><Relationship Id="rId5" Type="http://schemas.openxmlformats.org/officeDocument/2006/relationships/hyperlink" Target="http://www.tennisabstract.com/cgi-bin/player.cgi?p=AndyMurray" TargetMode="External"/><Relationship Id="rId61" Type="http://schemas.openxmlformats.org/officeDocument/2006/relationships/hyperlink" Target="http://www.tennisabstract.com/cgi-bin/player.cgi?p=TommyPaul" TargetMode="External"/><Relationship Id="rId82" Type="http://schemas.openxmlformats.org/officeDocument/2006/relationships/hyperlink" Target="http://www.tennisabstract.com/cgi-bin/player.cgi?p=RyanHarrison" TargetMode="External"/><Relationship Id="rId90" Type="http://schemas.openxmlformats.org/officeDocument/2006/relationships/hyperlink" Target="http://www.tennisabstract.com/cgi-bin/player.cgi?p=JohnMillman" TargetMode="External"/><Relationship Id="rId95" Type="http://schemas.openxmlformats.org/officeDocument/2006/relationships/hyperlink" Target="http://www.tennisabstract.com/cgi-bin/player.cgi?p=RubenBemelmans" TargetMode="External"/><Relationship Id="rId19" Type="http://schemas.openxmlformats.org/officeDocument/2006/relationships/hyperlink" Target="http://www.tennisabstract.com/cgi-bin/player.cgi?p=KevinAnderson" TargetMode="External"/><Relationship Id="rId14" Type="http://schemas.openxmlformats.org/officeDocument/2006/relationships/hyperlink" Target="http://www.tennisabstract.com/cgi-bin/player.cgi?p=JoWilfriedTsonga" TargetMode="External"/><Relationship Id="rId22" Type="http://schemas.openxmlformats.org/officeDocument/2006/relationships/hyperlink" Target="http://www.tennisabstract.com/cgi-bin/player.cgi?p=DavidGoffin" TargetMode="External"/><Relationship Id="rId27" Type="http://schemas.openxmlformats.org/officeDocument/2006/relationships/hyperlink" Target="http://www.tennisabstract.com/cgi-bin/player.cgi?p=RobertoBautistaAgut" TargetMode="External"/><Relationship Id="rId30" Type="http://schemas.openxmlformats.org/officeDocument/2006/relationships/hyperlink" Target="http://www.tennisabstract.com/cgi-bin/player.cgi?p=BornaCoric" TargetMode="External"/><Relationship Id="rId35" Type="http://schemas.openxmlformats.org/officeDocument/2006/relationships/hyperlink" Target="http://www.tennisabstract.com/cgi-bin/player.cgi?p=PhilippKohlschreiber" TargetMode="External"/><Relationship Id="rId43" Type="http://schemas.openxmlformats.org/officeDocument/2006/relationships/hyperlink" Target="http://www.tennisabstract.com/cgi-bin/player.cgi?p=GillesSimon" TargetMode="External"/><Relationship Id="rId48" Type="http://schemas.openxmlformats.org/officeDocument/2006/relationships/hyperlink" Target="http://www.tennisabstract.com/cgi-bin/player.cgi?p=PabloCuevas" TargetMode="External"/><Relationship Id="rId56" Type="http://schemas.openxmlformats.org/officeDocument/2006/relationships/hyperlink" Target="http://www.tennisabstract.com/cgi-bin/player.cgi?p=JordanThompson" TargetMode="External"/><Relationship Id="rId64" Type="http://schemas.openxmlformats.org/officeDocument/2006/relationships/hyperlink" Target="http://www.tennisabstract.com/cgi-bin/player.cgi?p=DiegoSebastianSchwartzman" TargetMode="External"/><Relationship Id="rId69" Type="http://schemas.openxmlformats.org/officeDocument/2006/relationships/hyperlink" Target="http://www.tennisabstract.com/cgi-bin/player.cgi?p=AkiraSantillan" TargetMode="External"/><Relationship Id="rId77" Type="http://schemas.openxmlformats.org/officeDocument/2006/relationships/hyperlink" Target="http://www.tennisabstract.com/cgi-bin/player.cgi?p=JoaoSousa" TargetMode="External"/><Relationship Id="rId100" Type="http://schemas.openxmlformats.org/officeDocument/2006/relationships/hyperlink" Target="http://www.tennisabstract.com/cgi-bin/player.cgi?p=DudiSela" TargetMode="External"/><Relationship Id="rId8" Type="http://schemas.openxmlformats.org/officeDocument/2006/relationships/hyperlink" Target="http://www.tennisabstract.com/cgi-bin/player.cgi?p=MilosRaonic" TargetMode="External"/><Relationship Id="rId51" Type="http://schemas.openxmlformats.org/officeDocument/2006/relationships/hyperlink" Target="http://www.tennisabstract.com/cgi-bin/player.cgi?p=VasekPospisil" TargetMode="External"/><Relationship Id="rId72" Type="http://schemas.openxmlformats.org/officeDocument/2006/relationships/hyperlink" Target="http://www.tennisabstract.com/cgi-bin/player.cgi?p=AlexandrDolgopolov" TargetMode="External"/><Relationship Id="rId80" Type="http://schemas.openxmlformats.org/officeDocument/2006/relationships/hyperlink" Target="http://www.tennisabstract.com/cgi-bin/player.cgi?p=MarcelGranollers" TargetMode="External"/><Relationship Id="rId85" Type="http://schemas.openxmlformats.org/officeDocument/2006/relationships/hyperlink" Target="http://www.tennisabstract.com/cgi-bin/player.cgi?p=NikolozBasilashvili" TargetMode="External"/><Relationship Id="rId93" Type="http://schemas.openxmlformats.org/officeDocument/2006/relationships/hyperlink" Target="http://www.tennisabstract.com/cgi-bin/player.cgi?p=BjornFratangelo" TargetMode="External"/><Relationship Id="rId98" Type="http://schemas.openxmlformats.org/officeDocument/2006/relationships/hyperlink" Target="http://www.tennisabstract.com/cgi-bin/player.cgi?p=MariusCopil" TargetMode="External"/><Relationship Id="rId3" Type="http://schemas.openxmlformats.org/officeDocument/2006/relationships/hyperlink" Target="http://www.tennisabstract.com/cgi-bin/player.cgi?p=AlexanderZverev" TargetMode="External"/><Relationship Id="rId12" Type="http://schemas.openxmlformats.org/officeDocument/2006/relationships/hyperlink" Target="http://www.tennisabstract.com/cgi-bin/player.cgi?p=MarinCilic" TargetMode="External"/><Relationship Id="rId17" Type="http://schemas.openxmlformats.org/officeDocument/2006/relationships/hyperlink" Target="http://www.tennisabstract.com/cgi-bin/player.cgi?p=SamQuerrey" TargetMode="External"/><Relationship Id="rId25" Type="http://schemas.openxmlformats.org/officeDocument/2006/relationships/hyperlink" Target="http://www.tennisabstract.com/cgi-bin/player.cgi?p=RichardGasquet" TargetMode="External"/><Relationship Id="rId33" Type="http://schemas.openxmlformats.org/officeDocument/2006/relationships/hyperlink" Target="http://www.tennisabstract.com/cgi-bin/player.cgi?p=MischaZverev" TargetMode="External"/><Relationship Id="rId38" Type="http://schemas.openxmlformats.org/officeDocument/2006/relationships/hyperlink" Target="http://www.tennisabstract.com/cgi-bin/player.cgi?p=AdrianMannarino" TargetMode="External"/><Relationship Id="rId46" Type="http://schemas.openxmlformats.org/officeDocument/2006/relationships/hyperlink" Target="http://www.tennisabstract.com/cgi-bin/player.cgi?p=BenoitPaire" TargetMode="External"/><Relationship Id="rId59" Type="http://schemas.openxmlformats.org/officeDocument/2006/relationships/hyperlink" Target="http://www.tennisabstract.com/cgi-bin/player.cgi?p=AlexanderBublik" TargetMode="External"/><Relationship Id="rId67" Type="http://schemas.openxmlformats.org/officeDocument/2006/relationships/hyperlink" Target="http://www.tennisabstract.com/cgi-bin/player.cgi?p=JulienBenneteau" TargetMode="External"/><Relationship Id="rId20" Type="http://schemas.openxmlformats.org/officeDocument/2006/relationships/hyperlink" Target="http://www.tennisabstract.com/cgi-bin/player.cgi?p=TomasBerdych" TargetMode="External"/><Relationship Id="rId41" Type="http://schemas.openxmlformats.org/officeDocument/2006/relationships/hyperlink" Target="http://www.tennisabstract.com/cgi-bin/player.cgi?p=ViktorTroicki" TargetMode="External"/><Relationship Id="rId54" Type="http://schemas.openxmlformats.org/officeDocument/2006/relationships/hyperlink" Target="http://www.tennisabstract.com/cgi-bin/player.cgi?p=TaylorHarryFritz" TargetMode="External"/><Relationship Id="rId62" Type="http://schemas.openxmlformats.org/officeDocument/2006/relationships/hyperlink" Target="http://www.tennisabstract.com/cgi-bin/player.cgi?p=YenHsunLu" TargetMode="External"/><Relationship Id="rId70" Type="http://schemas.openxmlformats.org/officeDocument/2006/relationships/hyperlink" Target="http://www.tennisabstract.com/cgi-bin/player.cgi?p=PierreHuguesHerbert" TargetMode="External"/><Relationship Id="rId75" Type="http://schemas.openxmlformats.org/officeDocument/2006/relationships/hyperlink" Target="http://www.tennisabstract.com/cgi-bin/player.cgi?p=LukasRosol" TargetMode="External"/><Relationship Id="rId83" Type="http://schemas.openxmlformats.org/officeDocument/2006/relationships/hyperlink" Target="http://www.tennisabstract.com/cgi-bin/player.cgi?p=AlexDeMinaur" TargetMode="External"/><Relationship Id="rId88" Type="http://schemas.openxmlformats.org/officeDocument/2006/relationships/hyperlink" Target="http://www.tennisabstract.com/cgi-bin/player.cgi?p=BlazKavcic" TargetMode="External"/><Relationship Id="rId91" Type="http://schemas.openxmlformats.org/officeDocument/2006/relationships/hyperlink" Target="http://www.tennisabstract.com/cgi-bin/player.cgi?p=DanielEvans" TargetMode="External"/><Relationship Id="rId96" Type="http://schemas.openxmlformats.org/officeDocument/2006/relationships/hyperlink" Target="http://www.tennisabstract.com/cgi-bin/player.cgi?p=MartinKlizan" TargetMode="External"/><Relationship Id="rId1" Type="http://schemas.openxmlformats.org/officeDocument/2006/relationships/hyperlink" Target="http://www.tennisabstract.com/cgi-bin/player.cgi?p=RogerFederer" TargetMode="External"/><Relationship Id="rId6" Type="http://schemas.openxmlformats.org/officeDocument/2006/relationships/hyperlink" Target="http://www.tennisabstract.com/cgi-bin/player.cgi?p=RafaelNadal" TargetMode="External"/><Relationship Id="rId15" Type="http://schemas.openxmlformats.org/officeDocument/2006/relationships/hyperlink" Target="http://www.tennisabstract.com/cgi-bin/player.cgi?p=JackSock" TargetMode="External"/><Relationship Id="rId23" Type="http://schemas.openxmlformats.org/officeDocument/2006/relationships/hyperlink" Target="http://www.tennisabstract.com/cgi-bin/player.cgi?p=FelicianoLopez" TargetMode="External"/><Relationship Id="rId28" Type="http://schemas.openxmlformats.org/officeDocument/2006/relationships/hyperlink" Target="http://www.tennisabstract.com/cgi-bin/player.cgi?p=DavidFerrer" TargetMode="External"/><Relationship Id="rId36" Type="http://schemas.openxmlformats.org/officeDocument/2006/relationships/hyperlink" Target="http://www.tennisabstract.com/cgi-bin/player.cgi?p=PabloCarrenoBusta" TargetMode="External"/><Relationship Id="rId49" Type="http://schemas.openxmlformats.org/officeDocument/2006/relationships/hyperlink" Target="http://www.tennisabstract.com/cgi-bin/player.cgi?p=KyleEdmund" TargetMode="External"/><Relationship Id="rId57" Type="http://schemas.openxmlformats.org/officeDocument/2006/relationships/hyperlink" Target="http://www.tennisabstract.com/cgi-bin/player.cgi?p=JaredDonaldson" TargetMode="External"/><Relationship Id="rId10" Type="http://schemas.openxmlformats.org/officeDocument/2006/relationships/hyperlink" Target="http://www.tennisabstract.com/cgi-bin/player.cgi?p=GrigorDimitrov" TargetMode="External"/><Relationship Id="rId31" Type="http://schemas.openxmlformats.org/officeDocument/2006/relationships/hyperlink" Target="http://www.tennisabstract.com/cgi-bin/player.cgi?p=IvoKarlovic" TargetMode="External"/><Relationship Id="rId44" Type="http://schemas.openxmlformats.org/officeDocument/2006/relationships/hyperlink" Target="http://www.tennisabstract.com/cgi-bin/player.cgi?p=MarcosBaghdatis" TargetMode="External"/><Relationship Id="rId52" Type="http://schemas.openxmlformats.org/officeDocument/2006/relationships/hyperlink" Target="http://www.tennisabstract.com/cgi-bin/player.cgi?p=NicolasMahut" TargetMode="External"/><Relationship Id="rId60" Type="http://schemas.openxmlformats.org/officeDocument/2006/relationships/hyperlink" Target="http://www.tennisabstract.com/cgi-bin/player.cgi?p=FrancisTiafoe" TargetMode="External"/><Relationship Id="rId65" Type="http://schemas.openxmlformats.org/officeDocument/2006/relationships/hyperlink" Target="http://www.tennisabstract.com/cgi-bin/player.cgi?p=JiriVesely" TargetMode="External"/><Relationship Id="rId73" Type="http://schemas.openxmlformats.org/officeDocument/2006/relationships/hyperlink" Target="http://www.tennisabstract.com/cgi-bin/player.cgi?p=DustinBrown" TargetMode="External"/><Relationship Id="rId78" Type="http://schemas.openxmlformats.org/officeDocument/2006/relationships/hyperlink" Target="http://www.tennisabstract.com/cgi-bin/player.cgi?p=JeremyChardy" TargetMode="External"/><Relationship Id="rId81" Type="http://schemas.openxmlformats.org/officeDocument/2006/relationships/hyperlink" Target="http://www.tennisabstract.com/cgi-bin/player.cgi?p=ErnestoEscobedo" TargetMode="External"/><Relationship Id="rId86" Type="http://schemas.openxmlformats.org/officeDocument/2006/relationships/hyperlink" Target="http://www.tennisabstract.com/cgi-bin/player.cgi?p=YuichiSugita" TargetMode="External"/><Relationship Id="rId94" Type="http://schemas.openxmlformats.org/officeDocument/2006/relationships/hyperlink" Target="http://www.tennisabstract.com/cgi-bin/player.cgi?p=MalekJaziri" TargetMode="External"/><Relationship Id="rId99" Type="http://schemas.openxmlformats.org/officeDocument/2006/relationships/hyperlink" Target="http://www.tennisabstract.com/cgi-bin/player.cgi?p=PaoloLorenzi" TargetMode="External"/><Relationship Id="rId4" Type="http://schemas.openxmlformats.org/officeDocument/2006/relationships/hyperlink" Target="http://www.tennisabstract.com/cgi-bin/player.cgi?p=NickKyrgios" TargetMode="External"/><Relationship Id="rId9" Type="http://schemas.openxmlformats.org/officeDocument/2006/relationships/hyperlink" Target="http://www.tennisabstract.com/cgi-bin/player.cgi?p=KeiNishikori" TargetMode="External"/><Relationship Id="rId13" Type="http://schemas.openxmlformats.org/officeDocument/2006/relationships/hyperlink" Target="http://www.tennisabstract.com/cgi-bin/player.cgi?p=DominicThiem" TargetMode="External"/><Relationship Id="rId18" Type="http://schemas.openxmlformats.org/officeDocument/2006/relationships/hyperlink" Target="http://www.tennisabstract.com/cgi-bin/player.cgi?p=GillesMuller" TargetMode="External"/><Relationship Id="rId39" Type="http://schemas.openxmlformats.org/officeDocument/2006/relationships/hyperlink" Target="http://www.tennisabstract.com/cgi-bin/player.cgi?p=FernandoVerdas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"/>
  <sheetViews>
    <sheetView tabSelected="1" topLeftCell="A28" zoomScaleNormal="100" workbookViewId="0">
      <selection activeCell="N54" sqref="N54"/>
    </sheetView>
  </sheetViews>
  <sheetFormatPr defaultRowHeight="14.4"/>
  <cols>
    <col min="10" max="10" width="3" bestFit="1" customWidth="1"/>
    <col min="11" max="11" width="10" customWidth="1"/>
    <col min="12" max="12" width="11.88671875" bestFit="1" customWidth="1"/>
    <col min="13" max="13" width="11.88671875" customWidth="1"/>
    <col min="14" max="14" width="10.33203125" customWidth="1"/>
    <col min="15" max="15" width="11.6640625" customWidth="1"/>
    <col min="16" max="16" width="10.33203125" customWidth="1"/>
  </cols>
  <sheetData>
    <row r="1" spans="1:15">
      <c r="B1" s="1" t="s">
        <v>1</v>
      </c>
      <c r="C1" s="1" t="s">
        <v>2</v>
      </c>
      <c r="D1" s="1" t="s">
        <v>5</v>
      </c>
      <c r="E1" s="1" t="s">
        <v>7</v>
      </c>
      <c r="F1" s="1" t="s">
        <v>10</v>
      </c>
      <c r="G1" s="1" t="s">
        <v>12</v>
      </c>
      <c r="J1" s="54"/>
      <c r="K1" s="54"/>
      <c r="L1" s="55" t="s">
        <v>5</v>
      </c>
      <c r="M1" t="s">
        <v>7</v>
      </c>
      <c r="N1" t="s">
        <v>10</v>
      </c>
      <c r="O1" t="s">
        <v>12</v>
      </c>
    </row>
    <row r="2" spans="1:15">
      <c r="A2" s="23">
        <v>1</v>
      </c>
      <c r="B2" s="8" t="s">
        <v>13</v>
      </c>
      <c r="J2" s="56"/>
      <c r="K2" s="57"/>
      <c r="L2" s="54"/>
    </row>
    <row r="3" spans="1:15">
      <c r="A3">
        <v>2</v>
      </c>
      <c r="B3" s="9" t="s">
        <v>0</v>
      </c>
      <c r="C3" s="8" t="s">
        <v>13</v>
      </c>
      <c r="J3" s="56"/>
      <c r="K3" s="57"/>
      <c r="L3" s="54"/>
    </row>
    <row r="4" spans="1:15">
      <c r="A4">
        <v>3</v>
      </c>
      <c r="B4" s="2" t="s">
        <v>0</v>
      </c>
      <c r="C4" s="10" t="s">
        <v>0</v>
      </c>
      <c r="J4" s="58"/>
      <c r="K4" s="43"/>
      <c r="L4" s="54"/>
    </row>
    <row r="5" spans="1:15">
      <c r="A5">
        <f>A4+1</f>
        <v>4</v>
      </c>
      <c r="B5" s="3" t="s">
        <v>0</v>
      </c>
      <c r="D5" s="8" t="s">
        <v>13</v>
      </c>
      <c r="J5" s="58"/>
      <c r="K5" s="43"/>
      <c r="L5" s="54"/>
    </row>
    <row r="6" spans="1:15">
      <c r="A6">
        <f t="shared" ref="A6:A69" si="0">A5+1</f>
        <v>5</v>
      </c>
      <c r="B6" s="4" t="s">
        <v>0</v>
      </c>
      <c r="D6" s="9" t="s">
        <v>3</v>
      </c>
      <c r="J6" s="58"/>
      <c r="K6" s="43"/>
      <c r="L6" s="54"/>
    </row>
    <row r="7" spans="1:15">
      <c r="A7">
        <f t="shared" si="0"/>
        <v>6</v>
      </c>
      <c r="B7" s="7" t="s">
        <v>0</v>
      </c>
      <c r="C7" s="11" t="s">
        <v>0</v>
      </c>
      <c r="E7" s="11"/>
      <c r="J7" s="58"/>
      <c r="K7" s="43"/>
      <c r="L7" s="54"/>
    </row>
    <row r="8" spans="1:15">
      <c r="A8">
        <f t="shared" si="0"/>
        <v>7</v>
      </c>
      <c r="B8" s="11" t="s">
        <v>0</v>
      </c>
      <c r="C8" s="10" t="s">
        <v>3</v>
      </c>
      <c r="E8" s="13"/>
      <c r="J8" s="58"/>
      <c r="K8" s="43"/>
      <c r="L8" s="54"/>
    </row>
    <row r="9" spans="1:15">
      <c r="A9" s="23">
        <f t="shared" si="0"/>
        <v>8</v>
      </c>
      <c r="B9" s="9" t="s">
        <v>3</v>
      </c>
      <c r="E9" s="14" t="s">
        <v>14</v>
      </c>
      <c r="J9" s="58"/>
      <c r="K9" s="43"/>
      <c r="L9" s="54"/>
    </row>
    <row r="10" spans="1:15">
      <c r="A10" s="23">
        <f t="shared" si="0"/>
        <v>9</v>
      </c>
      <c r="B10" s="12" t="s">
        <v>9</v>
      </c>
      <c r="E10" s="13" t="s">
        <v>4</v>
      </c>
      <c r="J10" s="58"/>
      <c r="K10" s="43"/>
      <c r="L10" s="54"/>
    </row>
    <row r="11" spans="1:15">
      <c r="A11">
        <f t="shared" si="0"/>
        <v>10</v>
      </c>
      <c r="B11" s="9" t="s">
        <v>0</v>
      </c>
      <c r="C11" s="12" t="s">
        <v>9</v>
      </c>
      <c r="E11" s="13"/>
      <c r="J11" s="58"/>
      <c r="K11" s="43"/>
      <c r="L11" s="54"/>
    </row>
    <row r="12" spans="1:15">
      <c r="A12">
        <f t="shared" si="0"/>
        <v>11</v>
      </c>
      <c r="B12" s="4" t="s">
        <v>0</v>
      </c>
      <c r="C12" s="9" t="s">
        <v>0</v>
      </c>
      <c r="E12" s="9"/>
      <c r="J12" s="58"/>
      <c r="K12" s="43"/>
      <c r="L12" s="54"/>
    </row>
    <row r="13" spans="1:15">
      <c r="A13">
        <f t="shared" si="0"/>
        <v>12</v>
      </c>
      <c r="B13" s="5" t="s">
        <v>0</v>
      </c>
      <c r="D13" s="12" t="s">
        <v>9</v>
      </c>
      <c r="F13" s="8" t="s">
        <v>14</v>
      </c>
      <c r="J13" s="58"/>
      <c r="K13" s="43"/>
      <c r="L13" s="54"/>
    </row>
    <row r="14" spans="1:15">
      <c r="A14">
        <f t="shared" si="0"/>
        <v>13</v>
      </c>
      <c r="B14" s="4" t="s">
        <v>0</v>
      </c>
      <c r="D14" s="9" t="s">
        <v>6</v>
      </c>
      <c r="F14" s="13" t="s">
        <v>4</v>
      </c>
      <c r="J14" s="58"/>
      <c r="K14" s="43"/>
      <c r="L14" s="54"/>
    </row>
    <row r="15" spans="1:15">
      <c r="A15">
        <f t="shared" si="0"/>
        <v>14</v>
      </c>
      <c r="B15" s="5" t="s">
        <v>0</v>
      </c>
      <c r="C15" s="11" t="s">
        <v>0</v>
      </c>
      <c r="F15" s="13"/>
      <c r="J15" s="58"/>
      <c r="K15" s="43"/>
      <c r="L15" s="54"/>
    </row>
    <row r="16" spans="1:15">
      <c r="A16">
        <f t="shared" si="0"/>
        <v>15</v>
      </c>
      <c r="B16" s="11" t="s">
        <v>0</v>
      </c>
      <c r="C16" s="9" t="s">
        <v>6</v>
      </c>
      <c r="F16" s="13"/>
      <c r="J16" s="58"/>
      <c r="K16" s="43"/>
      <c r="L16" s="54"/>
    </row>
    <row r="17" spans="1:12">
      <c r="A17" s="24">
        <f t="shared" si="0"/>
        <v>16</v>
      </c>
      <c r="B17" s="9" t="s">
        <v>6</v>
      </c>
      <c r="C17" s="6"/>
      <c r="D17" s="6"/>
      <c r="E17" s="6"/>
      <c r="F17" s="13"/>
      <c r="G17" s="6"/>
      <c r="H17" s="6"/>
      <c r="J17" s="58"/>
      <c r="K17" s="43"/>
      <c r="L17" s="54"/>
    </row>
    <row r="18" spans="1:12">
      <c r="A18" s="23">
        <f t="shared" si="0"/>
        <v>17</v>
      </c>
      <c r="B18" s="15" t="s">
        <v>8</v>
      </c>
      <c r="F18" s="15"/>
      <c r="J18" s="58"/>
      <c r="K18" s="43"/>
      <c r="L18" s="54"/>
    </row>
    <row r="19" spans="1:12">
      <c r="A19">
        <f t="shared" si="0"/>
        <v>18</v>
      </c>
      <c r="B19" s="9" t="s">
        <v>0</v>
      </c>
      <c r="C19" s="12" t="s">
        <v>8</v>
      </c>
      <c r="F19" s="15"/>
      <c r="J19" s="58"/>
      <c r="K19" s="43"/>
      <c r="L19" s="54"/>
    </row>
    <row r="20" spans="1:12">
      <c r="A20">
        <f t="shared" si="0"/>
        <v>19</v>
      </c>
      <c r="B20" s="4" t="s">
        <v>0</v>
      </c>
      <c r="C20" s="9" t="s">
        <v>0</v>
      </c>
      <c r="F20" s="15" t="s">
        <v>8</v>
      </c>
      <c r="J20" s="58"/>
      <c r="K20" s="43"/>
      <c r="L20" s="54"/>
    </row>
    <row r="21" spans="1:12">
      <c r="A21">
        <f t="shared" si="0"/>
        <v>20</v>
      </c>
      <c r="B21" s="5" t="s">
        <v>0</v>
      </c>
      <c r="D21" s="12" t="s">
        <v>8</v>
      </c>
      <c r="F21" s="15" t="s">
        <v>3</v>
      </c>
      <c r="J21" s="58"/>
      <c r="K21" s="43"/>
      <c r="L21" s="54"/>
    </row>
    <row r="22" spans="1:12">
      <c r="A22">
        <f t="shared" si="0"/>
        <v>21</v>
      </c>
      <c r="B22" s="4" t="s">
        <v>0</v>
      </c>
      <c r="D22" s="9" t="s">
        <v>3</v>
      </c>
      <c r="F22" s="15" t="s">
        <v>9</v>
      </c>
      <c r="J22" s="58"/>
      <c r="K22" s="43"/>
      <c r="L22" s="54"/>
    </row>
    <row r="23" spans="1:12">
      <c r="A23">
        <f t="shared" si="0"/>
        <v>22</v>
      </c>
      <c r="B23" s="5" t="s">
        <v>0</v>
      </c>
      <c r="C23" s="11" t="s">
        <v>0</v>
      </c>
      <c r="E23" s="12" t="s">
        <v>8</v>
      </c>
      <c r="F23" s="18" t="s">
        <v>6</v>
      </c>
      <c r="J23" s="58"/>
      <c r="K23" s="43"/>
      <c r="L23" s="54"/>
    </row>
    <row r="24" spans="1:12">
      <c r="A24">
        <f t="shared" si="0"/>
        <v>23</v>
      </c>
      <c r="B24" s="11" t="s">
        <v>0</v>
      </c>
      <c r="C24" s="9" t="s">
        <v>3</v>
      </c>
      <c r="E24" s="15" t="s">
        <v>3</v>
      </c>
      <c r="G24" s="8" t="s">
        <v>14</v>
      </c>
      <c r="J24" s="58"/>
      <c r="K24" s="43"/>
      <c r="L24" s="54"/>
    </row>
    <row r="25" spans="1:12">
      <c r="A25" s="23">
        <f t="shared" si="0"/>
        <v>24</v>
      </c>
      <c r="B25" s="9" t="s">
        <v>3</v>
      </c>
      <c r="E25" s="15"/>
      <c r="G25" s="13" t="s">
        <v>4</v>
      </c>
      <c r="J25" s="58"/>
      <c r="K25" s="43"/>
      <c r="L25" s="54"/>
    </row>
    <row r="26" spans="1:12">
      <c r="A26">
        <f t="shared" si="0"/>
        <v>25</v>
      </c>
      <c r="B26" s="12" t="s">
        <v>9</v>
      </c>
      <c r="E26" s="15"/>
      <c r="G26" s="13"/>
      <c r="J26" s="58"/>
      <c r="K26" s="43"/>
      <c r="L26" s="54"/>
    </row>
    <row r="27" spans="1:12">
      <c r="A27">
        <f t="shared" si="0"/>
        <v>26</v>
      </c>
      <c r="B27" s="9" t="s">
        <v>0</v>
      </c>
      <c r="C27" s="12" t="s">
        <v>9</v>
      </c>
      <c r="E27" s="15" t="s">
        <v>9</v>
      </c>
      <c r="G27" s="13"/>
      <c r="J27" s="58"/>
      <c r="K27" s="43"/>
      <c r="L27" s="54"/>
    </row>
    <row r="28" spans="1:12">
      <c r="A28">
        <f t="shared" si="0"/>
        <v>27</v>
      </c>
      <c r="B28" s="4" t="s">
        <v>0</v>
      </c>
      <c r="C28" s="9" t="s">
        <v>0</v>
      </c>
      <c r="E28" s="17" t="s">
        <v>6</v>
      </c>
      <c r="G28" s="13"/>
      <c r="J28" s="58"/>
      <c r="K28" s="43"/>
      <c r="L28" s="54"/>
    </row>
    <row r="29" spans="1:12">
      <c r="A29">
        <f t="shared" si="0"/>
        <v>28</v>
      </c>
      <c r="B29" s="5" t="s">
        <v>0</v>
      </c>
      <c r="D29" s="12" t="s">
        <v>9</v>
      </c>
      <c r="G29" s="15"/>
      <c r="J29" s="58"/>
      <c r="K29" s="43"/>
      <c r="L29" s="54"/>
    </row>
    <row r="30" spans="1:12">
      <c r="A30">
        <f t="shared" si="0"/>
        <v>29</v>
      </c>
      <c r="B30" s="4" t="s">
        <v>0</v>
      </c>
      <c r="D30" s="9" t="s">
        <v>6</v>
      </c>
      <c r="G30" s="15"/>
      <c r="J30" s="58"/>
      <c r="K30" s="43"/>
      <c r="L30" s="54"/>
    </row>
    <row r="31" spans="1:12">
      <c r="A31">
        <f t="shared" si="0"/>
        <v>30</v>
      </c>
      <c r="B31" s="5" t="s">
        <v>0</v>
      </c>
      <c r="C31" s="11" t="s">
        <v>6</v>
      </c>
      <c r="G31" s="15" t="s">
        <v>8</v>
      </c>
      <c r="J31" s="58"/>
      <c r="K31" s="43"/>
      <c r="L31" s="54"/>
    </row>
    <row r="32" spans="1:12">
      <c r="A32">
        <f t="shared" si="0"/>
        <v>31</v>
      </c>
      <c r="B32" s="11" t="s">
        <v>0</v>
      </c>
      <c r="C32" s="16" t="s">
        <v>0</v>
      </c>
      <c r="G32" s="15" t="s">
        <v>3</v>
      </c>
      <c r="J32" s="58"/>
      <c r="K32" s="43"/>
      <c r="L32" s="54"/>
    </row>
    <row r="33" spans="1:16">
      <c r="A33">
        <f t="shared" si="0"/>
        <v>32</v>
      </c>
      <c r="B33" s="9" t="s">
        <v>6</v>
      </c>
      <c r="C33" s="6"/>
      <c r="D33" s="6"/>
      <c r="G33" s="15" t="s">
        <v>9</v>
      </c>
      <c r="J33" s="58"/>
      <c r="K33" s="43"/>
      <c r="L33" s="54"/>
    </row>
    <row r="34" spans="1:16">
      <c r="A34" s="23">
        <f t="shared" si="0"/>
        <v>33</v>
      </c>
      <c r="B34" s="19" t="s">
        <v>11</v>
      </c>
      <c r="G34" s="17" t="s">
        <v>6</v>
      </c>
    </row>
    <row r="35" spans="1:16">
      <c r="A35">
        <f t="shared" si="0"/>
        <v>34</v>
      </c>
      <c r="B35" s="9" t="s">
        <v>0</v>
      </c>
      <c r="C35" s="20" t="s">
        <v>11</v>
      </c>
      <c r="G35" s="20" t="s">
        <v>11</v>
      </c>
    </row>
    <row r="36" spans="1:16">
      <c r="A36">
        <f t="shared" si="0"/>
        <v>35</v>
      </c>
      <c r="B36" s="2" t="s">
        <v>0</v>
      </c>
      <c r="C36" s="10" t="s">
        <v>0</v>
      </c>
      <c r="G36" s="13" t="s">
        <v>4</v>
      </c>
      <c r="K36" s="59" t="s">
        <v>13</v>
      </c>
      <c r="L36" s="2" t="s">
        <v>51</v>
      </c>
      <c r="M36" s="2" t="s">
        <v>52</v>
      </c>
      <c r="N36" s="2" t="s">
        <v>53</v>
      </c>
      <c r="O36" s="2" t="s">
        <v>54</v>
      </c>
      <c r="P36" s="66" t="s">
        <v>65</v>
      </c>
    </row>
    <row r="37" spans="1:16">
      <c r="A37">
        <f t="shared" si="0"/>
        <v>36</v>
      </c>
      <c r="B37" s="3" t="s">
        <v>0</v>
      </c>
      <c r="D37" s="20" t="s">
        <v>11</v>
      </c>
      <c r="G37" s="13"/>
      <c r="K37" s="51"/>
      <c r="L37" s="46">
        <v>11</v>
      </c>
      <c r="M37" s="46">
        <v>4</v>
      </c>
      <c r="N37" s="46">
        <v>2</v>
      </c>
      <c r="O37" s="46">
        <v>1</v>
      </c>
      <c r="P37" s="52"/>
    </row>
    <row r="38" spans="1:16">
      <c r="A38">
        <f t="shared" si="0"/>
        <v>37</v>
      </c>
      <c r="B38" s="4" t="s">
        <v>0</v>
      </c>
      <c r="D38" s="9" t="s">
        <v>3</v>
      </c>
      <c r="G38" s="13"/>
      <c r="K38" s="53"/>
      <c r="L38" s="64">
        <f>(1/L37)*2</f>
        <v>0.18181818181818182</v>
      </c>
      <c r="M38" s="65">
        <f>(1/M37)*4</f>
        <v>1</v>
      </c>
      <c r="N38" s="65">
        <f>(1/N37)*8</f>
        <v>4</v>
      </c>
      <c r="O38" s="65">
        <f>(1/O37)*16</f>
        <v>16</v>
      </c>
      <c r="P38" s="61">
        <f>SUM(L38:O38)</f>
        <v>21.18181818181818</v>
      </c>
    </row>
    <row r="39" spans="1:16">
      <c r="A39">
        <f t="shared" si="0"/>
        <v>38</v>
      </c>
      <c r="B39" s="5" t="s">
        <v>0</v>
      </c>
      <c r="C39" s="21" t="s">
        <v>3</v>
      </c>
      <c r="E39" s="11"/>
      <c r="G39" s="13"/>
      <c r="K39" s="60" t="s">
        <v>54</v>
      </c>
      <c r="L39" s="2" t="s">
        <v>55</v>
      </c>
      <c r="M39" s="2" t="s">
        <v>56</v>
      </c>
      <c r="N39" s="2" t="s">
        <v>57</v>
      </c>
      <c r="O39" s="2" t="s">
        <v>13</v>
      </c>
      <c r="P39" s="50"/>
    </row>
    <row r="40" spans="1:16">
      <c r="A40">
        <f t="shared" si="0"/>
        <v>39</v>
      </c>
      <c r="B40" s="11" t="s">
        <v>0</v>
      </c>
      <c r="C40" s="10" t="s">
        <v>0</v>
      </c>
      <c r="E40" s="13"/>
      <c r="G40" s="15"/>
      <c r="K40" s="51"/>
      <c r="L40" s="46">
        <v>15</v>
      </c>
      <c r="M40" s="46">
        <v>1</v>
      </c>
      <c r="N40" s="46">
        <v>3</v>
      </c>
      <c r="O40" s="46">
        <v>1</v>
      </c>
      <c r="P40" s="52"/>
    </row>
    <row r="41" spans="1:16">
      <c r="A41" s="23">
        <f t="shared" si="0"/>
        <v>40</v>
      </c>
      <c r="B41" s="9" t="s">
        <v>3</v>
      </c>
      <c r="E41" s="22" t="s">
        <v>11</v>
      </c>
      <c r="G41" s="15"/>
      <c r="K41" s="53"/>
      <c r="L41" s="64">
        <f>(1/L40)*2</f>
        <v>0.13333333333333333</v>
      </c>
      <c r="M41" s="65">
        <f>(1/M40)*4</f>
        <v>4</v>
      </c>
      <c r="N41" s="64">
        <f>(1/N40)*8</f>
        <v>2.6666666666666665</v>
      </c>
      <c r="O41" s="65">
        <f>(1/O40)*16</f>
        <v>16</v>
      </c>
      <c r="P41" s="61">
        <f>SUM(L41:O41)</f>
        <v>22.8</v>
      </c>
    </row>
    <row r="42" spans="1:16">
      <c r="A42" s="23">
        <f t="shared" si="0"/>
        <v>41</v>
      </c>
      <c r="B42" s="12" t="s">
        <v>9</v>
      </c>
      <c r="E42" s="13" t="s">
        <v>4</v>
      </c>
      <c r="G42" s="15" t="s">
        <v>8</v>
      </c>
      <c r="K42" s="60" t="s">
        <v>66</v>
      </c>
      <c r="L42" s="2" t="s">
        <v>58</v>
      </c>
      <c r="M42" s="2" t="s">
        <v>59</v>
      </c>
      <c r="N42" s="2" t="s">
        <v>60</v>
      </c>
      <c r="O42" s="2" t="s">
        <v>61</v>
      </c>
      <c r="P42" s="50"/>
    </row>
    <row r="43" spans="1:16">
      <c r="A43">
        <f t="shared" si="0"/>
        <v>42</v>
      </c>
      <c r="B43" s="9" t="s">
        <v>0</v>
      </c>
      <c r="C43" s="12" t="s">
        <v>9</v>
      </c>
      <c r="E43" s="13"/>
      <c r="G43" s="15" t="s">
        <v>3</v>
      </c>
      <c r="K43" s="51"/>
      <c r="L43" s="46">
        <v>13</v>
      </c>
      <c r="M43" s="46">
        <v>7</v>
      </c>
      <c r="N43" s="46">
        <v>4</v>
      </c>
      <c r="O43" s="46">
        <v>2</v>
      </c>
      <c r="P43" s="52"/>
    </row>
    <row r="44" spans="1:16">
      <c r="A44">
        <f t="shared" si="0"/>
        <v>43</v>
      </c>
      <c r="B44" s="4" t="s">
        <v>0</v>
      </c>
      <c r="C44" s="9" t="s">
        <v>0</v>
      </c>
      <c r="E44" s="9"/>
      <c r="G44" s="15" t="s">
        <v>9</v>
      </c>
      <c r="K44" s="53"/>
      <c r="L44" s="64">
        <f>(1/L43)*2</f>
        <v>0.15384615384615385</v>
      </c>
      <c r="M44" s="64">
        <f>(1/M43)*4</f>
        <v>0.5714285714285714</v>
      </c>
      <c r="N44" s="65">
        <f>(1/N43)*8</f>
        <v>2</v>
      </c>
      <c r="O44" s="65">
        <f>(1/O43)*16</f>
        <v>8</v>
      </c>
      <c r="P44" s="61">
        <f>SUM(L44:O44)</f>
        <v>10.725274725274726</v>
      </c>
    </row>
    <row r="45" spans="1:16">
      <c r="A45">
        <f t="shared" si="0"/>
        <v>44</v>
      </c>
      <c r="B45" s="5" t="s">
        <v>0</v>
      </c>
      <c r="D45" s="12" t="s">
        <v>9</v>
      </c>
      <c r="F45" s="20" t="s">
        <v>11</v>
      </c>
      <c r="G45" s="17" t="s">
        <v>6</v>
      </c>
      <c r="K45" s="60" t="s">
        <v>172</v>
      </c>
      <c r="L45" s="2" t="s">
        <v>169</v>
      </c>
      <c r="M45" s="2" t="s">
        <v>170</v>
      </c>
      <c r="N45" s="2" t="s">
        <v>171</v>
      </c>
      <c r="O45" s="2" t="s">
        <v>66</v>
      </c>
      <c r="P45" s="50"/>
    </row>
    <row r="46" spans="1:16">
      <c r="A46">
        <f t="shared" si="0"/>
        <v>45</v>
      </c>
      <c r="B46" s="4" t="s">
        <v>0</v>
      </c>
      <c r="D46" s="9" t="s">
        <v>6</v>
      </c>
      <c r="F46" s="13" t="s">
        <v>4</v>
      </c>
      <c r="K46" s="51"/>
      <c r="L46" s="46">
        <v>3</v>
      </c>
      <c r="M46" s="46">
        <v>5</v>
      </c>
      <c r="N46" s="46">
        <v>2</v>
      </c>
      <c r="O46" s="46">
        <v>1</v>
      </c>
      <c r="P46" s="52"/>
    </row>
    <row r="47" spans="1:16">
      <c r="A47">
        <f t="shared" si="0"/>
        <v>46</v>
      </c>
      <c r="B47" s="5" t="s">
        <v>0</v>
      </c>
      <c r="C47" s="11" t="s">
        <v>6</v>
      </c>
      <c r="F47" s="13"/>
      <c r="K47" s="53"/>
      <c r="L47" s="64">
        <f>(1/L46)*2</f>
        <v>0.66666666666666663</v>
      </c>
      <c r="M47" s="64">
        <f>(1/M46)*4</f>
        <v>0.8</v>
      </c>
      <c r="N47" s="65">
        <f>(1/N46)*8</f>
        <v>4</v>
      </c>
      <c r="O47" s="65">
        <f>(1/O46)*16</f>
        <v>16</v>
      </c>
      <c r="P47" s="61">
        <f>SUM(L47:O47)</f>
        <v>21.466666666666669</v>
      </c>
    </row>
    <row r="48" spans="1:16">
      <c r="A48">
        <f t="shared" si="0"/>
        <v>47</v>
      </c>
      <c r="B48" s="11" t="s">
        <v>0</v>
      </c>
      <c r="C48" s="9" t="s">
        <v>0</v>
      </c>
      <c r="F48" s="13"/>
      <c r="K48" s="60" t="s">
        <v>60</v>
      </c>
      <c r="L48" s="2" t="s">
        <v>173</v>
      </c>
      <c r="M48" s="2" t="s">
        <v>174</v>
      </c>
      <c r="N48" s="2" t="s">
        <v>66</v>
      </c>
      <c r="O48" s="2" t="s">
        <v>61</v>
      </c>
      <c r="P48" s="50"/>
    </row>
    <row r="49" spans="1:16">
      <c r="A49" s="23">
        <f t="shared" si="0"/>
        <v>48</v>
      </c>
      <c r="B49" s="9" t="s">
        <v>6</v>
      </c>
      <c r="C49" s="6"/>
      <c r="D49" s="6"/>
      <c r="E49" s="6"/>
      <c r="F49" s="13"/>
      <c r="K49" s="51"/>
      <c r="L49" s="46">
        <v>16</v>
      </c>
      <c r="M49" s="46">
        <v>6</v>
      </c>
      <c r="N49" s="46">
        <v>1</v>
      </c>
      <c r="O49" s="46">
        <v>2</v>
      </c>
      <c r="P49" s="52"/>
    </row>
    <row r="50" spans="1:16">
      <c r="A50">
        <f t="shared" si="0"/>
        <v>49</v>
      </c>
      <c r="B50" s="15" t="s">
        <v>8</v>
      </c>
      <c r="F50" s="15"/>
      <c r="K50" s="53"/>
      <c r="L50" s="64">
        <f>(1/L49)*2</f>
        <v>0.125</v>
      </c>
      <c r="M50" s="64">
        <f>(1/M49)*4</f>
        <v>0.66666666666666663</v>
      </c>
      <c r="N50" s="65">
        <f>(1/N49)*8</f>
        <v>8</v>
      </c>
      <c r="O50" s="65">
        <f>(1/O49)*16</f>
        <v>8</v>
      </c>
      <c r="P50" s="61">
        <f>SUM(L50:O50)</f>
        <v>16.791666666666664</v>
      </c>
    </row>
    <row r="51" spans="1:16">
      <c r="A51">
        <f t="shared" si="0"/>
        <v>50</v>
      </c>
      <c r="B51" s="9" t="s">
        <v>0</v>
      </c>
      <c r="C51" s="12" t="s">
        <v>8</v>
      </c>
      <c r="F51" s="15"/>
    </row>
    <row r="52" spans="1:16">
      <c r="A52">
        <f t="shared" si="0"/>
        <v>51</v>
      </c>
      <c r="B52" s="4" t="s">
        <v>0</v>
      </c>
      <c r="C52" s="9" t="s">
        <v>0</v>
      </c>
      <c r="F52" s="15" t="s">
        <v>8</v>
      </c>
    </row>
    <row r="53" spans="1:16">
      <c r="A53">
        <f t="shared" si="0"/>
        <v>52</v>
      </c>
      <c r="B53" s="5" t="s">
        <v>0</v>
      </c>
      <c r="D53" s="12" t="s">
        <v>8</v>
      </c>
      <c r="F53" s="15" t="s">
        <v>3</v>
      </c>
    </row>
    <row r="54" spans="1:16">
      <c r="A54">
        <f t="shared" si="0"/>
        <v>53</v>
      </c>
      <c r="B54" s="4" t="s">
        <v>0</v>
      </c>
      <c r="D54" s="9" t="s">
        <v>3</v>
      </c>
      <c r="F54" s="15" t="s">
        <v>9</v>
      </c>
    </row>
    <row r="55" spans="1:16">
      <c r="A55">
        <f t="shared" si="0"/>
        <v>54</v>
      </c>
      <c r="B55" s="5" t="s">
        <v>0</v>
      </c>
      <c r="C55" s="11" t="s">
        <v>0</v>
      </c>
      <c r="E55" s="12" t="s">
        <v>8</v>
      </c>
      <c r="F55" s="17" t="s">
        <v>6</v>
      </c>
    </row>
    <row r="56" spans="1:16">
      <c r="A56">
        <f t="shared" si="0"/>
        <v>55</v>
      </c>
      <c r="B56" s="11" t="s">
        <v>0</v>
      </c>
      <c r="C56" s="9" t="s">
        <v>3</v>
      </c>
      <c r="E56" s="15" t="s">
        <v>3</v>
      </c>
    </row>
    <row r="57" spans="1:16">
      <c r="A57" s="23">
        <f t="shared" si="0"/>
        <v>56</v>
      </c>
      <c r="B57" s="9" t="s">
        <v>3</v>
      </c>
      <c r="E57" s="15"/>
    </row>
    <row r="58" spans="1:16">
      <c r="A58" s="23">
        <f t="shared" si="0"/>
        <v>57</v>
      </c>
      <c r="B58" s="12" t="s">
        <v>9</v>
      </c>
      <c r="E58" s="15"/>
    </row>
    <row r="59" spans="1:16">
      <c r="A59">
        <f t="shared" si="0"/>
        <v>58</v>
      </c>
      <c r="B59" s="9" t="s">
        <v>0</v>
      </c>
      <c r="C59" s="12" t="s">
        <v>9</v>
      </c>
      <c r="E59" s="15" t="s">
        <v>9</v>
      </c>
    </row>
    <row r="60" spans="1:16">
      <c r="A60">
        <f t="shared" si="0"/>
        <v>59</v>
      </c>
      <c r="B60" s="4" t="s">
        <v>0</v>
      </c>
      <c r="C60" s="9" t="s">
        <v>0</v>
      </c>
      <c r="E60" s="17" t="s">
        <v>6</v>
      </c>
    </row>
    <row r="61" spans="1:16">
      <c r="A61">
        <f t="shared" si="0"/>
        <v>60</v>
      </c>
      <c r="B61" s="5" t="s">
        <v>0</v>
      </c>
      <c r="D61" s="12" t="s">
        <v>9</v>
      </c>
    </row>
    <row r="62" spans="1:16">
      <c r="A62">
        <f t="shared" si="0"/>
        <v>61</v>
      </c>
      <c r="B62" s="4" t="s">
        <v>0</v>
      </c>
      <c r="D62" s="9" t="s">
        <v>6</v>
      </c>
    </row>
    <row r="63" spans="1:16">
      <c r="A63">
        <f t="shared" si="0"/>
        <v>62</v>
      </c>
      <c r="B63" s="5" t="s">
        <v>0</v>
      </c>
      <c r="C63" s="11" t="s">
        <v>6</v>
      </c>
    </row>
    <row r="64" spans="1:16">
      <c r="A64">
        <f t="shared" si="0"/>
        <v>63</v>
      </c>
      <c r="B64" s="11" t="s">
        <v>0</v>
      </c>
      <c r="C64" s="16" t="s">
        <v>0</v>
      </c>
    </row>
    <row r="65" spans="1:4">
      <c r="A65" s="23">
        <f t="shared" si="0"/>
        <v>64</v>
      </c>
      <c r="B65" s="9" t="s">
        <v>6</v>
      </c>
      <c r="C65" s="6"/>
      <c r="D65" s="6"/>
    </row>
    <row r="66" spans="1:4">
      <c r="A66">
        <f t="shared" si="0"/>
        <v>65</v>
      </c>
    </row>
    <row r="67" spans="1:4">
      <c r="A67">
        <f t="shared" si="0"/>
        <v>66</v>
      </c>
    </row>
    <row r="68" spans="1:4">
      <c r="A68">
        <f t="shared" si="0"/>
        <v>67</v>
      </c>
    </row>
    <row r="69" spans="1:4">
      <c r="A69">
        <f t="shared" si="0"/>
        <v>68</v>
      </c>
    </row>
    <row r="70" spans="1:4">
      <c r="A70">
        <f t="shared" ref="A70:A128" si="1">A69+1</f>
        <v>69</v>
      </c>
    </row>
    <row r="71" spans="1:4">
      <c r="A71">
        <f t="shared" si="1"/>
        <v>70</v>
      </c>
    </row>
    <row r="72" spans="1:4">
      <c r="A72">
        <f t="shared" si="1"/>
        <v>71</v>
      </c>
    </row>
    <row r="73" spans="1:4">
      <c r="A73">
        <f t="shared" si="1"/>
        <v>72</v>
      </c>
    </row>
    <row r="74" spans="1:4">
      <c r="A74">
        <f t="shared" si="1"/>
        <v>73</v>
      </c>
    </row>
    <row r="75" spans="1:4">
      <c r="A75">
        <f t="shared" si="1"/>
        <v>74</v>
      </c>
    </row>
    <row r="76" spans="1:4">
      <c r="A76">
        <f t="shared" si="1"/>
        <v>75</v>
      </c>
    </row>
    <row r="77" spans="1:4">
      <c r="A77">
        <f t="shared" si="1"/>
        <v>76</v>
      </c>
    </row>
    <row r="78" spans="1:4">
      <c r="A78">
        <f t="shared" si="1"/>
        <v>77</v>
      </c>
    </row>
    <row r="79" spans="1:4">
      <c r="A79">
        <f t="shared" si="1"/>
        <v>78</v>
      </c>
    </row>
    <row r="80" spans="1:4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</sheetData>
  <pageMargins left="0.7" right="0.7" top="0.75" bottom="0.75" header="0.3" footer="0.3"/>
  <ignoredErrors>
    <ignoredError sqref="B10:D11 F22 E27 B13:D14 B12 D12 B17:D27 B16 B29:D31 B28 D28 B33:D33 B32 D32 G44 D45 C43 B42 F54 C59 B58 D61 E59 B15 D15 G3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37" sqref="C37"/>
    </sheetView>
  </sheetViews>
  <sheetFormatPr defaultRowHeight="14.4"/>
  <cols>
    <col min="3" max="3" width="47.33203125" customWidth="1"/>
  </cols>
  <sheetData>
    <row r="1" spans="1:8">
      <c r="A1" s="25">
        <v>1</v>
      </c>
      <c r="B1" s="25">
        <v>1</v>
      </c>
      <c r="C1" s="26" t="s">
        <v>15</v>
      </c>
      <c r="D1" s="25">
        <v>7.6449999999999996</v>
      </c>
      <c r="E1" s="25">
        <v>180</v>
      </c>
      <c r="F1" s="25">
        <v>10</v>
      </c>
      <c r="G1" s="25">
        <v>7.4749999999999996</v>
      </c>
      <c r="H1" s="26" t="s">
        <v>16</v>
      </c>
    </row>
    <row r="2" spans="1:8">
      <c r="A2" s="25">
        <v>2</v>
      </c>
      <c r="B2" s="25">
        <v>2</v>
      </c>
      <c r="C2" s="26" t="s">
        <v>17</v>
      </c>
      <c r="D2" s="25">
        <v>7.15</v>
      </c>
      <c r="E2" s="25">
        <v>360</v>
      </c>
      <c r="F2" s="25">
        <v>10</v>
      </c>
      <c r="G2" s="25">
        <v>6.8</v>
      </c>
      <c r="H2" s="26" t="s">
        <v>16</v>
      </c>
    </row>
    <row r="3" spans="1:8">
      <c r="A3" s="25">
        <v>3</v>
      </c>
      <c r="B3" s="25">
        <v>3</v>
      </c>
      <c r="C3" s="26" t="s">
        <v>18</v>
      </c>
      <c r="D3" s="25">
        <v>7.1449999999999996</v>
      </c>
      <c r="E3" s="25">
        <v>0</v>
      </c>
      <c r="F3" s="25">
        <v>10</v>
      </c>
      <c r="G3" s="25">
        <v>7.1550000000000002</v>
      </c>
      <c r="H3" s="26" t="s">
        <v>16</v>
      </c>
    </row>
    <row r="4" spans="1:8">
      <c r="A4" s="25">
        <v>4</v>
      </c>
      <c r="B4" s="25">
        <v>6</v>
      </c>
      <c r="C4" s="26" t="s">
        <v>19</v>
      </c>
      <c r="D4" s="25">
        <v>4.47</v>
      </c>
      <c r="E4" s="25">
        <v>45</v>
      </c>
      <c r="F4" s="25">
        <v>10</v>
      </c>
      <c r="G4" s="25">
        <v>4.4349999999999996</v>
      </c>
      <c r="H4" s="26" t="s">
        <v>16</v>
      </c>
    </row>
    <row r="5" spans="1:8">
      <c r="A5" s="25">
        <v>5</v>
      </c>
      <c r="B5" s="25">
        <v>7</v>
      </c>
      <c r="C5" s="26" t="s">
        <v>20</v>
      </c>
      <c r="D5" s="25">
        <v>4.1550000000000002</v>
      </c>
      <c r="E5" s="25">
        <v>90</v>
      </c>
      <c r="F5" s="25">
        <v>10</v>
      </c>
      <c r="G5" s="25">
        <v>4.0750000000000002</v>
      </c>
      <c r="H5" s="26" t="s">
        <v>16</v>
      </c>
    </row>
    <row r="6" spans="1:8">
      <c r="A6" s="25">
        <v>6</v>
      </c>
      <c r="B6" s="25">
        <v>8</v>
      </c>
      <c r="C6" s="26" t="s">
        <v>21</v>
      </c>
      <c r="D6" s="25">
        <v>4.03</v>
      </c>
      <c r="E6" s="25">
        <v>180</v>
      </c>
      <c r="F6" s="25">
        <v>10</v>
      </c>
      <c r="G6" s="25">
        <v>3.86</v>
      </c>
      <c r="H6" s="26" t="s">
        <v>16</v>
      </c>
    </row>
    <row r="7" spans="1:8">
      <c r="A7" s="25">
        <v>7</v>
      </c>
      <c r="B7" s="25">
        <v>9</v>
      </c>
      <c r="C7" s="26" t="s">
        <v>22</v>
      </c>
      <c r="D7" s="25">
        <v>3.71</v>
      </c>
      <c r="E7" s="25">
        <v>180</v>
      </c>
      <c r="F7" s="25">
        <v>10</v>
      </c>
      <c r="G7" s="25">
        <v>3.54</v>
      </c>
      <c r="H7" s="26" t="s">
        <v>16</v>
      </c>
    </row>
    <row r="8" spans="1:8">
      <c r="A8" s="25">
        <v>8</v>
      </c>
      <c r="B8" s="25">
        <v>11</v>
      </c>
      <c r="C8" s="26" t="s">
        <v>23</v>
      </c>
      <c r="D8" s="25">
        <v>2.87</v>
      </c>
      <c r="E8" s="25">
        <v>45</v>
      </c>
      <c r="F8" s="25">
        <v>10</v>
      </c>
      <c r="G8" s="25">
        <v>2.835</v>
      </c>
      <c r="H8" s="26" t="s">
        <v>16</v>
      </c>
    </row>
    <row r="9" spans="1:8">
      <c r="A9" s="25">
        <v>9</v>
      </c>
      <c r="B9" s="25">
        <v>12</v>
      </c>
      <c r="C9" s="26" t="s">
        <v>24</v>
      </c>
      <c r="D9" s="25">
        <v>2.69</v>
      </c>
      <c r="E9" s="25">
        <v>360</v>
      </c>
      <c r="F9" s="25">
        <v>10</v>
      </c>
      <c r="G9" s="25">
        <v>2.34</v>
      </c>
      <c r="H9" s="26" t="s">
        <v>16</v>
      </c>
    </row>
    <row r="10" spans="1:8">
      <c r="A10" s="25">
        <v>10</v>
      </c>
      <c r="B10" s="25"/>
      <c r="C10" s="26" t="s">
        <v>25</v>
      </c>
      <c r="D10" s="25">
        <v>2.5249999999999999</v>
      </c>
      <c r="E10" s="25">
        <v>10</v>
      </c>
      <c r="F10" s="25">
        <v>10</v>
      </c>
      <c r="G10" s="25">
        <v>2.5249999999999999</v>
      </c>
      <c r="H10" s="26" t="s">
        <v>16</v>
      </c>
    </row>
    <row r="11" spans="1:8">
      <c r="A11" s="25">
        <v>11</v>
      </c>
      <c r="B11" s="25"/>
      <c r="C11" s="26" t="s">
        <v>26</v>
      </c>
      <c r="D11" s="25"/>
      <c r="E11" s="25">
        <v>90</v>
      </c>
      <c r="F11" s="25">
        <v>10</v>
      </c>
      <c r="G11" s="25"/>
      <c r="H11" s="26" t="s">
        <v>16</v>
      </c>
    </row>
    <row r="12" spans="1:8">
      <c r="A12" s="25">
        <v>12</v>
      </c>
      <c r="B12" s="25"/>
      <c r="C12" s="26" t="s">
        <v>27</v>
      </c>
      <c r="D12" s="25"/>
      <c r="E12" s="25">
        <v>90</v>
      </c>
      <c r="F12" s="25">
        <v>10</v>
      </c>
      <c r="G12" s="25"/>
      <c r="H12" s="26" t="s">
        <v>16</v>
      </c>
    </row>
    <row r="13" spans="1:8">
      <c r="A13" s="25">
        <v>13</v>
      </c>
      <c r="B13" s="25"/>
      <c r="C13" s="26" t="s">
        <v>28</v>
      </c>
      <c r="D13" s="25"/>
      <c r="E13" s="25">
        <v>90</v>
      </c>
      <c r="F13" s="25">
        <v>10</v>
      </c>
      <c r="G13" s="25"/>
      <c r="H13" s="26" t="s">
        <v>16</v>
      </c>
    </row>
    <row r="14" spans="1:8">
      <c r="A14" s="25">
        <v>14</v>
      </c>
      <c r="B14" s="25"/>
      <c r="C14" s="26" t="s">
        <v>29</v>
      </c>
      <c r="D14" s="25">
        <v>2.3450000000000002</v>
      </c>
      <c r="E14" s="25">
        <v>180</v>
      </c>
      <c r="F14" s="25">
        <v>10</v>
      </c>
      <c r="G14" s="25">
        <v>2.1749999999999998</v>
      </c>
      <c r="H14" s="26" t="s">
        <v>16</v>
      </c>
    </row>
    <row r="15" spans="1:8">
      <c r="A15" s="25">
        <v>15</v>
      </c>
      <c r="B15" s="25"/>
      <c r="C15" s="26" t="s">
        <v>30</v>
      </c>
      <c r="D15" s="25">
        <v>2.3250000000000002</v>
      </c>
      <c r="E15" s="25">
        <v>90</v>
      </c>
      <c r="F15" s="25">
        <v>10</v>
      </c>
      <c r="G15" s="25">
        <v>2.2450000000000001</v>
      </c>
      <c r="H15" s="26" t="s">
        <v>16</v>
      </c>
    </row>
    <row r="16" spans="1:8">
      <c r="A16" s="25">
        <v>16</v>
      </c>
      <c r="B16" s="25"/>
      <c r="C16" s="26" t="s">
        <v>31</v>
      </c>
      <c r="D16" s="25">
        <v>2.31</v>
      </c>
      <c r="E16" s="25">
        <v>0</v>
      </c>
      <c r="F16" s="25">
        <v>10</v>
      </c>
      <c r="G16" s="25">
        <v>2.3199999999999998</v>
      </c>
      <c r="H16" s="26" t="s">
        <v>16</v>
      </c>
    </row>
    <row r="17" spans="1:8">
      <c r="A17" s="25">
        <v>17</v>
      </c>
      <c r="B17" s="25">
        <v>20</v>
      </c>
      <c r="C17" s="26" t="s">
        <v>32</v>
      </c>
      <c r="D17" s="25">
        <v>2.21</v>
      </c>
      <c r="E17" s="25">
        <v>360</v>
      </c>
      <c r="F17" s="25">
        <v>10</v>
      </c>
      <c r="G17" s="25">
        <v>1.86</v>
      </c>
      <c r="H17" s="26" t="s">
        <v>16</v>
      </c>
    </row>
    <row r="18" spans="1:8">
      <c r="A18" s="25">
        <v>18</v>
      </c>
      <c r="B18" s="25">
        <v>21</v>
      </c>
      <c r="C18" s="26" t="s">
        <v>33</v>
      </c>
      <c r="D18" s="25">
        <v>2.0950000000000002</v>
      </c>
      <c r="E18" s="25">
        <v>10</v>
      </c>
      <c r="F18" s="25">
        <v>10</v>
      </c>
      <c r="G18" s="25">
        <v>2.0950000000000002</v>
      </c>
      <c r="H18" s="26" t="s">
        <v>16</v>
      </c>
    </row>
    <row r="19" spans="1:8">
      <c r="A19" s="25">
        <v>19</v>
      </c>
      <c r="B19" s="25">
        <v>22</v>
      </c>
      <c r="C19" s="26" t="s">
        <v>34</v>
      </c>
      <c r="D19" s="25">
        <v>1.915</v>
      </c>
      <c r="E19" s="25">
        <v>720</v>
      </c>
      <c r="F19" s="25">
        <v>10</v>
      </c>
      <c r="G19" s="25">
        <v>1.2050000000000001</v>
      </c>
      <c r="H19" s="26" t="s">
        <v>16</v>
      </c>
    </row>
    <row r="20" spans="1:8">
      <c r="A20" s="25">
        <v>20</v>
      </c>
      <c r="B20" s="25">
        <v>23</v>
      </c>
      <c r="C20" s="26" t="s">
        <v>35</v>
      </c>
      <c r="D20" s="25">
        <v>1.885</v>
      </c>
      <c r="E20" s="25">
        <v>10</v>
      </c>
      <c r="F20" s="25">
        <v>10</v>
      </c>
      <c r="G20" s="25">
        <v>1.885</v>
      </c>
      <c r="H20" s="26" t="s">
        <v>16</v>
      </c>
    </row>
    <row r="21" spans="1:8">
      <c r="A21" s="25">
        <v>21</v>
      </c>
      <c r="B21" s="25">
        <v>24</v>
      </c>
      <c r="C21" s="26" t="s">
        <v>36</v>
      </c>
      <c r="D21" s="25">
        <v>1.8149999999999999</v>
      </c>
      <c r="E21" s="25">
        <v>45</v>
      </c>
      <c r="F21" s="25">
        <v>10</v>
      </c>
      <c r="G21" s="25">
        <v>1.78</v>
      </c>
      <c r="H21" s="26" t="s">
        <v>16</v>
      </c>
    </row>
    <row r="22" spans="1:8">
      <c r="A22" s="25">
        <v>22</v>
      </c>
      <c r="B22" s="25">
        <v>25</v>
      </c>
      <c r="C22" s="26" t="s">
        <v>37</v>
      </c>
      <c r="D22" s="25">
        <v>1.6950000000000001</v>
      </c>
      <c r="E22" s="25">
        <v>90</v>
      </c>
      <c r="F22" s="25">
        <v>10</v>
      </c>
      <c r="G22" s="25">
        <v>1.615</v>
      </c>
      <c r="H22" s="26" t="s">
        <v>16</v>
      </c>
    </row>
    <row r="23" spans="1:8">
      <c r="A23" s="25">
        <v>23</v>
      </c>
      <c r="B23" s="25"/>
      <c r="C23" s="26" t="s">
        <v>38</v>
      </c>
      <c r="D23" s="25">
        <v>1.58</v>
      </c>
      <c r="E23" s="25">
        <v>45</v>
      </c>
      <c r="F23" s="25">
        <v>10</v>
      </c>
      <c r="G23" s="25">
        <v>1.5449999999999999</v>
      </c>
      <c r="H23" s="26" t="s">
        <v>16</v>
      </c>
    </row>
    <row r="24" spans="1:8">
      <c r="A24" s="25">
        <v>24</v>
      </c>
      <c r="B24" s="25"/>
      <c r="C24" s="26" t="s">
        <v>39</v>
      </c>
      <c r="D24" s="25">
        <v>1.484</v>
      </c>
      <c r="E24" s="25">
        <v>70</v>
      </c>
      <c r="F24" s="25">
        <v>10</v>
      </c>
      <c r="G24" s="25">
        <v>1.4239999999999999</v>
      </c>
      <c r="H24" s="26" t="s">
        <v>16</v>
      </c>
    </row>
    <row r="25" spans="1:8">
      <c r="A25" s="25">
        <v>25</v>
      </c>
      <c r="B25" s="25"/>
      <c r="C25" s="26" t="s">
        <v>40</v>
      </c>
      <c r="D25" s="25">
        <v>1.46</v>
      </c>
      <c r="E25" s="25">
        <v>360</v>
      </c>
      <c r="F25" s="25">
        <v>10</v>
      </c>
      <c r="G25" s="25">
        <v>1.1100000000000001</v>
      </c>
      <c r="H25" s="26" t="s">
        <v>16</v>
      </c>
    </row>
    <row r="26" spans="1:8">
      <c r="A26" s="25">
        <v>26</v>
      </c>
      <c r="B26" s="25"/>
      <c r="C26" s="26" t="s">
        <v>41</v>
      </c>
      <c r="D26" s="25">
        <v>1.39</v>
      </c>
      <c r="E26" s="25">
        <v>70</v>
      </c>
      <c r="F26" s="25">
        <v>10</v>
      </c>
      <c r="G26" s="25">
        <v>1.33</v>
      </c>
      <c r="H26" s="26" t="s">
        <v>16</v>
      </c>
    </row>
    <row r="27" spans="1:8">
      <c r="A27" s="25">
        <v>27</v>
      </c>
      <c r="B27" s="25"/>
      <c r="C27" s="26" t="s">
        <v>42</v>
      </c>
      <c r="D27" s="25">
        <v>1.39</v>
      </c>
      <c r="E27" s="25">
        <v>10</v>
      </c>
      <c r="F27" s="25">
        <v>10</v>
      </c>
      <c r="G27" s="25">
        <v>1.39</v>
      </c>
      <c r="H27" s="26" t="s">
        <v>16</v>
      </c>
    </row>
    <row r="28" spans="1:8">
      <c r="A28" s="25">
        <v>28</v>
      </c>
      <c r="B28" s="25"/>
      <c r="C28" s="26" t="s">
        <v>43</v>
      </c>
      <c r="D28" s="25"/>
      <c r="E28" s="25">
        <v>45</v>
      </c>
      <c r="F28" s="25">
        <v>10</v>
      </c>
      <c r="G28" s="25"/>
      <c r="H28" s="26" t="s">
        <v>16</v>
      </c>
    </row>
    <row r="29" spans="1:8">
      <c r="A29" s="25">
        <v>29</v>
      </c>
      <c r="B29" s="25">
        <v>32</v>
      </c>
      <c r="C29" s="26" t="s">
        <v>44</v>
      </c>
      <c r="D29" s="25">
        <v>1.36</v>
      </c>
      <c r="E29" s="25">
        <v>90</v>
      </c>
      <c r="F29" s="25">
        <v>10</v>
      </c>
      <c r="G29" s="25">
        <v>1.28</v>
      </c>
      <c r="H29" s="26" t="s">
        <v>16</v>
      </c>
    </row>
    <row r="30" spans="1:8">
      <c r="A30" s="25">
        <v>30</v>
      </c>
      <c r="B30" s="25"/>
      <c r="C30" s="26" t="s">
        <v>45</v>
      </c>
      <c r="D30" s="25">
        <v>1.28</v>
      </c>
      <c r="E30" s="25" t="s">
        <v>46</v>
      </c>
      <c r="F30" s="25" t="s">
        <v>47</v>
      </c>
      <c r="G30" s="25">
        <v>1.2350000000000001</v>
      </c>
      <c r="H30" s="26" t="s">
        <v>16</v>
      </c>
    </row>
    <row r="31" spans="1:8">
      <c r="A31" s="25">
        <v>31</v>
      </c>
      <c r="B31" s="25"/>
      <c r="C31" s="26" t="s">
        <v>48</v>
      </c>
      <c r="D31" s="25">
        <v>1.2549999999999999</v>
      </c>
      <c r="E31" s="25">
        <v>10</v>
      </c>
      <c r="F31" s="25">
        <v>10</v>
      </c>
      <c r="G31" s="25">
        <v>1.2549999999999999</v>
      </c>
      <c r="H31" s="26" t="s">
        <v>16</v>
      </c>
    </row>
    <row r="32" spans="1:8">
      <c r="A32" s="25">
        <v>32</v>
      </c>
      <c r="B32" s="25"/>
      <c r="C32" s="26" t="s">
        <v>49</v>
      </c>
      <c r="D32" s="25">
        <v>1.25</v>
      </c>
      <c r="E32" s="25">
        <v>45</v>
      </c>
      <c r="F32" s="25">
        <v>10</v>
      </c>
      <c r="G32" s="25">
        <v>1.2150000000000001</v>
      </c>
      <c r="H32" s="26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D41" sqref="D41"/>
    </sheetView>
  </sheetViews>
  <sheetFormatPr defaultRowHeight="14.4"/>
  <cols>
    <col min="1" max="1" width="3.88671875" bestFit="1" customWidth="1"/>
    <col min="2" max="2" width="19.109375" bestFit="1" customWidth="1"/>
    <col min="3" max="3" width="3.88671875" bestFit="1" customWidth="1"/>
  </cols>
  <sheetData>
    <row r="1" spans="1:3">
      <c r="A1" s="49" t="s">
        <v>62</v>
      </c>
      <c r="B1" s="49" t="s">
        <v>63</v>
      </c>
      <c r="C1" s="48" t="s">
        <v>64</v>
      </c>
    </row>
    <row r="2" spans="1:3">
      <c r="A2" s="27">
        <v>1</v>
      </c>
      <c r="B2" s="28" t="s">
        <v>15</v>
      </c>
      <c r="C2" s="2">
        <v>1</v>
      </c>
    </row>
    <row r="3" spans="1:3">
      <c r="A3" s="29">
        <v>2</v>
      </c>
      <c r="B3" s="30" t="s">
        <v>17</v>
      </c>
      <c r="C3" s="3">
        <v>2</v>
      </c>
    </row>
    <row r="4" spans="1:3">
      <c r="A4" s="31">
        <v>3</v>
      </c>
      <c r="B4" s="32" t="s">
        <v>18</v>
      </c>
      <c r="C4" s="2">
        <v>1</v>
      </c>
    </row>
    <row r="5" spans="1:3">
      <c r="A5" s="33">
        <v>4</v>
      </c>
      <c r="B5" s="34" t="s">
        <v>19</v>
      </c>
      <c r="C5" s="3">
        <v>2</v>
      </c>
    </row>
    <row r="6" spans="1:3">
      <c r="A6" s="35">
        <v>5</v>
      </c>
      <c r="B6" s="36" t="s">
        <v>20</v>
      </c>
      <c r="C6" s="2">
        <v>1</v>
      </c>
    </row>
    <row r="7" spans="1:3">
      <c r="A7" s="37">
        <v>6</v>
      </c>
      <c r="B7" s="38" t="s">
        <v>21</v>
      </c>
      <c r="C7" s="46">
        <v>3</v>
      </c>
    </row>
    <row r="8" spans="1:3">
      <c r="A8" s="37">
        <v>7</v>
      </c>
      <c r="B8" s="38" t="s">
        <v>22</v>
      </c>
      <c r="C8" s="46">
        <v>2</v>
      </c>
    </row>
    <row r="9" spans="1:3">
      <c r="A9" s="39">
        <v>8</v>
      </c>
      <c r="B9" s="40" t="s">
        <v>24</v>
      </c>
      <c r="C9" s="3">
        <v>4</v>
      </c>
    </row>
    <row r="10" spans="1:3">
      <c r="A10" s="41">
        <v>9</v>
      </c>
      <c r="B10" s="42" t="s">
        <v>25</v>
      </c>
      <c r="C10" s="2">
        <v>8</v>
      </c>
    </row>
    <row r="11" spans="1:3">
      <c r="A11" s="41">
        <v>10</v>
      </c>
      <c r="B11" s="42" t="s">
        <v>26</v>
      </c>
      <c r="C11" s="46">
        <v>2</v>
      </c>
    </row>
    <row r="12" spans="1:3">
      <c r="A12" s="41">
        <v>11</v>
      </c>
      <c r="B12" s="42" t="s">
        <v>27</v>
      </c>
      <c r="C12" s="46">
        <v>3</v>
      </c>
    </row>
    <row r="13" spans="1:3">
      <c r="A13" s="41">
        <v>12</v>
      </c>
      <c r="B13" s="42" t="s">
        <v>28</v>
      </c>
      <c r="C13" s="46">
        <v>6</v>
      </c>
    </row>
    <row r="14" spans="1:3">
      <c r="A14" s="41">
        <v>13</v>
      </c>
      <c r="B14" s="42" t="s">
        <v>29</v>
      </c>
      <c r="C14" s="46">
        <v>5</v>
      </c>
    </row>
    <row r="15" spans="1:3">
      <c r="A15" s="41">
        <v>14</v>
      </c>
      <c r="B15" s="42" t="s">
        <v>30</v>
      </c>
      <c r="C15" s="46">
        <v>1</v>
      </c>
    </row>
    <row r="16" spans="1:3">
      <c r="A16" s="41">
        <v>15</v>
      </c>
      <c r="B16" s="42" t="s">
        <v>31</v>
      </c>
      <c r="C16" s="46">
        <v>4</v>
      </c>
    </row>
    <row r="17" spans="1:3">
      <c r="A17" s="41">
        <v>16</v>
      </c>
      <c r="B17" s="42" t="s">
        <v>32</v>
      </c>
      <c r="C17" s="3">
        <v>7</v>
      </c>
    </row>
    <row r="18" spans="1:3">
      <c r="A18" s="44">
        <v>17</v>
      </c>
      <c r="B18" s="45" t="s">
        <v>33</v>
      </c>
      <c r="C18" s="4">
        <v>4</v>
      </c>
    </row>
    <row r="19" spans="1:3">
      <c r="A19" s="44">
        <v>18</v>
      </c>
      <c r="B19" s="45" t="s">
        <v>34</v>
      </c>
      <c r="C19" s="47">
        <v>5</v>
      </c>
    </row>
    <row r="20" spans="1:3">
      <c r="A20" s="44">
        <v>19</v>
      </c>
      <c r="B20" s="45" t="s">
        <v>35</v>
      </c>
      <c r="C20" s="47">
        <v>8</v>
      </c>
    </row>
    <row r="21" spans="1:3">
      <c r="A21" s="44">
        <v>20</v>
      </c>
      <c r="B21" s="45" t="s">
        <v>36</v>
      </c>
      <c r="C21" s="46">
        <v>6</v>
      </c>
    </row>
    <row r="22" spans="1:3">
      <c r="A22" s="44">
        <v>21</v>
      </c>
      <c r="B22" s="45" t="s">
        <v>37</v>
      </c>
      <c r="C22" s="46">
        <v>1</v>
      </c>
    </row>
    <row r="23" spans="1:3">
      <c r="A23" s="44">
        <v>22</v>
      </c>
      <c r="B23" s="45" t="s">
        <v>38</v>
      </c>
      <c r="C23" s="46">
        <v>9</v>
      </c>
    </row>
    <row r="24" spans="1:3">
      <c r="A24" s="44">
        <v>23</v>
      </c>
      <c r="B24" s="45" t="s">
        <v>39</v>
      </c>
      <c r="C24" s="46">
        <v>7</v>
      </c>
    </row>
    <row r="25" spans="1:3">
      <c r="A25" s="44">
        <v>24</v>
      </c>
      <c r="B25" s="45" t="s">
        <v>40</v>
      </c>
      <c r="C25" s="46">
        <v>2</v>
      </c>
    </row>
    <row r="26" spans="1:3">
      <c r="A26" s="44">
        <v>25</v>
      </c>
      <c r="B26" s="45" t="s">
        <v>41</v>
      </c>
      <c r="C26" s="46">
        <v>10</v>
      </c>
    </row>
    <row r="27" spans="1:3">
      <c r="A27" s="44">
        <v>26</v>
      </c>
      <c r="B27" s="45" t="s">
        <v>42</v>
      </c>
      <c r="C27" s="46">
        <v>11</v>
      </c>
    </row>
    <row r="28" spans="1:3">
      <c r="A28" s="44">
        <v>27</v>
      </c>
      <c r="B28" s="45" t="s">
        <v>43</v>
      </c>
      <c r="C28" s="46">
        <v>12</v>
      </c>
    </row>
    <row r="29" spans="1:3">
      <c r="A29" s="44">
        <v>28</v>
      </c>
      <c r="B29" s="45" t="s">
        <v>44</v>
      </c>
      <c r="C29" s="46">
        <v>3</v>
      </c>
    </row>
    <row r="30" spans="1:3">
      <c r="A30" s="44">
        <v>29</v>
      </c>
      <c r="B30" s="45" t="s">
        <v>45</v>
      </c>
      <c r="C30" s="46">
        <v>13</v>
      </c>
    </row>
    <row r="31" spans="1:3">
      <c r="A31" s="44">
        <v>30</v>
      </c>
      <c r="B31" s="45" t="s">
        <v>48</v>
      </c>
      <c r="C31" s="46">
        <v>14</v>
      </c>
    </row>
    <row r="32" spans="1:3">
      <c r="A32" s="44">
        <v>31</v>
      </c>
      <c r="B32" s="45" t="s">
        <v>49</v>
      </c>
      <c r="C32" s="46">
        <v>15</v>
      </c>
    </row>
    <row r="33" spans="1:3">
      <c r="A33" s="44">
        <v>32</v>
      </c>
      <c r="B33" s="45" t="s">
        <v>50</v>
      </c>
      <c r="C33" s="3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4.4"/>
  <cols>
    <col min="1" max="2" width="10.5546875" bestFit="1" customWidth="1"/>
  </cols>
  <sheetData>
    <row r="1" spans="1:3">
      <c r="A1" s="62">
        <v>26157</v>
      </c>
      <c r="B1" s="63">
        <v>37508</v>
      </c>
      <c r="C1">
        <f>B1-A1</f>
        <v>11351</v>
      </c>
    </row>
    <row r="2" spans="1:3">
      <c r="A2" s="63">
        <v>31566</v>
      </c>
      <c r="B2" s="63">
        <v>42973</v>
      </c>
      <c r="C2">
        <f>B2-A2</f>
        <v>11407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B32" sqref="B32"/>
    </sheetView>
  </sheetViews>
  <sheetFormatPr defaultRowHeight="14.4"/>
  <cols>
    <col min="1" max="1" width="9.21875" style="25" customWidth="1"/>
    <col min="2" max="2" width="25.6640625" style="25" bestFit="1" customWidth="1"/>
    <col min="3" max="3" width="10.21875" style="25" bestFit="1" customWidth="1"/>
    <col min="4" max="16384" width="8.88671875" style="25"/>
  </cols>
  <sheetData>
    <row r="1" spans="1:3">
      <c r="A1" s="67" t="s">
        <v>67</v>
      </c>
      <c r="B1" s="68" t="s">
        <v>63</v>
      </c>
      <c r="C1" s="67" t="s">
        <v>68</v>
      </c>
    </row>
    <row r="2" spans="1:3">
      <c r="A2" s="69">
        <v>1</v>
      </c>
      <c r="B2" s="70" t="s">
        <v>69</v>
      </c>
      <c r="C2" s="69">
        <v>7327</v>
      </c>
    </row>
    <row r="3" spans="1:3">
      <c r="A3" s="69">
        <v>2</v>
      </c>
      <c r="B3" s="70" t="s">
        <v>70</v>
      </c>
      <c r="C3" s="69">
        <v>5859</v>
      </c>
    </row>
    <row r="4" spans="1:3">
      <c r="A4" s="69">
        <v>3</v>
      </c>
      <c r="B4" s="70" t="s">
        <v>71</v>
      </c>
      <c r="C4" s="69">
        <v>4823</v>
      </c>
    </row>
    <row r="5" spans="1:3">
      <c r="A5" s="69">
        <v>4</v>
      </c>
      <c r="B5" s="70" t="s">
        <v>72</v>
      </c>
      <c r="C5" s="69">
        <v>4751</v>
      </c>
    </row>
    <row r="6" spans="1:3">
      <c r="A6" s="69">
        <v>5</v>
      </c>
      <c r="B6" s="70" t="s">
        <v>73</v>
      </c>
      <c r="C6" s="69">
        <v>4504</v>
      </c>
    </row>
    <row r="7" spans="1:3">
      <c r="A7" s="69">
        <v>6</v>
      </c>
      <c r="B7" s="70" t="s">
        <v>74</v>
      </c>
      <c r="C7" s="69">
        <v>3622</v>
      </c>
    </row>
    <row r="8" spans="1:3">
      <c r="A8" s="69">
        <v>7</v>
      </c>
      <c r="B8" s="70" t="s">
        <v>75</v>
      </c>
      <c r="C8" s="69">
        <v>2986</v>
      </c>
    </row>
    <row r="9" spans="1:3">
      <c r="A9" s="69">
        <v>8</v>
      </c>
      <c r="B9" s="70" t="s">
        <v>76</v>
      </c>
      <c r="C9" s="69">
        <v>2499</v>
      </c>
    </row>
    <row r="10" spans="1:3">
      <c r="A10" s="69">
        <v>9</v>
      </c>
      <c r="B10" s="70" t="s">
        <v>77</v>
      </c>
      <c r="C10" s="69">
        <v>2236</v>
      </c>
    </row>
    <row r="11" spans="1:3">
      <c r="A11" s="69">
        <v>10</v>
      </c>
      <c r="B11" s="70" t="s">
        <v>78</v>
      </c>
      <c r="C11" s="69">
        <v>2197</v>
      </c>
    </row>
    <row r="12" spans="1:3">
      <c r="A12" s="69">
        <v>11</v>
      </c>
      <c r="B12" s="70" t="s">
        <v>79</v>
      </c>
      <c r="C12" s="69">
        <v>2157</v>
      </c>
    </row>
    <row r="13" spans="1:3">
      <c r="A13" s="69">
        <v>12</v>
      </c>
      <c r="B13" s="70" t="s">
        <v>80</v>
      </c>
      <c r="C13" s="69">
        <v>1972</v>
      </c>
    </row>
    <row r="14" spans="1:3">
      <c r="A14" s="69">
        <v>13</v>
      </c>
      <c r="B14" s="70" t="s">
        <v>81</v>
      </c>
      <c r="C14" s="69">
        <v>1795</v>
      </c>
    </row>
    <row r="15" spans="1:3">
      <c r="A15" s="69">
        <v>14</v>
      </c>
      <c r="B15" s="70" t="s">
        <v>82</v>
      </c>
      <c r="C15" s="69">
        <v>1546</v>
      </c>
    </row>
    <row r="16" spans="1:3">
      <c r="A16" s="69">
        <v>15</v>
      </c>
      <c r="B16" s="70" t="s">
        <v>83</v>
      </c>
      <c r="C16" s="69">
        <v>1543</v>
      </c>
    </row>
    <row r="17" spans="1:3">
      <c r="A17" s="69">
        <v>16</v>
      </c>
      <c r="B17" s="70" t="s">
        <v>84</v>
      </c>
      <c r="C17" s="69">
        <v>1405</v>
      </c>
    </row>
    <row r="18" spans="1:3">
      <c r="A18" s="69">
        <v>17</v>
      </c>
      <c r="B18" s="70" t="s">
        <v>85</v>
      </c>
      <c r="C18" s="69">
        <v>1382</v>
      </c>
    </row>
    <row r="19" spans="1:3">
      <c r="A19" s="69">
        <v>18</v>
      </c>
      <c r="B19" s="70" t="s">
        <v>86</v>
      </c>
      <c r="C19" s="69">
        <v>1273</v>
      </c>
    </row>
    <row r="20" spans="1:3">
      <c r="A20" s="69">
        <v>19</v>
      </c>
      <c r="B20" s="70" t="s">
        <v>87</v>
      </c>
      <c r="C20" s="69">
        <v>1179</v>
      </c>
    </row>
    <row r="21" spans="1:3">
      <c r="A21" s="69">
        <v>20</v>
      </c>
      <c r="B21" s="70" t="s">
        <v>88</v>
      </c>
      <c r="C21" s="69">
        <v>1155</v>
      </c>
    </row>
    <row r="22" spans="1:3">
      <c r="A22" s="69">
        <v>21</v>
      </c>
      <c r="B22" s="70" t="s">
        <v>89</v>
      </c>
      <c r="C22" s="69">
        <v>1146</v>
      </c>
    </row>
    <row r="23" spans="1:3">
      <c r="A23" s="69">
        <v>22</v>
      </c>
      <c r="B23" s="70" t="s">
        <v>90</v>
      </c>
      <c r="C23" s="69">
        <v>1129</v>
      </c>
    </row>
    <row r="24" spans="1:3">
      <c r="A24" s="69">
        <v>23</v>
      </c>
      <c r="B24" s="70" t="s">
        <v>91</v>
      </c>
      <c r="C24" s="69">
        <v>1118</v>
      </c>
    </row>
    <row r="25" spans="1:3">
      <c r="A25" s="69">
        <v>24</v>
      </c>
      <c r="B25" s="70" t="s">
        <v>92</v>
      </c>
      <c r="C25" s="69">
        <v>1107</v>
      </c>
    </row>
    <row r="26" spans="1:3">
      <c r="A26" s="69">
        <v>25</v>
      </c>
      <c r="B26" s="70" t="s">
        <v>93</v>
      </c>
      <c r="C26" s="69">
        <v>1099</v>
      </c>
    </row>
    <row r="27" spans="1:3">
      <c r="A27" s="69">
        <v>26</v>
      </c>
      <c r="B27" s="70" t="s">
        <v>94</v>
      </c>
      <c r="C27" s="69">
        <v>1031</v>
      </c>
    </row>
    <row r="28" spans="1:3">
      <c r="A28" s="69">
        <v>27</v>
      </c>
      <c r="B28" s="70" t="s">
        <v>95</v>
      </c>
      <c r="C28" s="69">
        <v>1028</v>
      </c>
    </row>
    <row r="29" spans="1:3">
      <c r="A29" s="69">
        <v>28</v>
      </c>
      <c r="B29" s="70" t="s">
        <v>96</v>
      </c>
      <c r="C29" s="69">
        <v>890</v>
      </c>
    </row>
    <row r="30" spans="1:3">
      <c r="A30" s="69">
        <v>29</v>
      </c>
      <c r="B30" s="70" t="s">
        <v>97</v>
      </c>
      <c r="C30" s="69">
        <v>856</v>
      </c>
    </row>
    <row r="31" spans="1:3">
      <c r="A31" s="69">
        <v>30</v>
      </c>
      <c r="B31" s="70" t="s">
        <v>98</v>
      </c>
      <c r="C31" s="69">
        <v>809</v>
      </c>
    </row>
    <row r="32" spans="1:3">
      <c r="A32" s="69">
        <v>31</v>
      </c>
      <c r="B32" s="70" t="s">
        <v>99</v>
      </c>
      <c r="C32" s="69">
        <v>776</v>
      </c>
    </row>
    <row r="33" spans="1:3">
      <c r="A33" s="69">
        <v>32</v>
      </c>
      <c r="B33" s="70" t="s">
        <v>100</v>
      </c>
      <c r="C33" s="69">
        <v>721</v>
      </c>
    </row>
    <row r="34" spans="1:3">
      <c r="A34" s="69">
        <v>33</v>
      </c>
      <c r="B34" s="70" t="s">
        <v>101</v>
      </c>
      <c r="C34" s="69">
        <v>668</v>
      </c>
    </row>
    <row r="35" spans="1:3">
      <c r="A35" s="69">
        <v>34</v>
      </c>
      <c r="B35" s="70" t="s">
        <v>102</v>
      </c>
      <c r="C35" s="69">
        <v>655</v>
      </c>
    </row>
    <row r="36" spans="1:3">
      <c r="A36" s="69">
        <v>35</v>
      </c>
      <c r="B36" s="70" t="s">
        <v>103</v>
      </c>
      <c r="C36" s="69">
        <v>637</v>
      </c>
    </row>
    <row r="37" spans="1:3">
      <c r="A37" s="69">
        <v>36</v>
      </c>
      <c r="B37" s="70" t="s">
        <v>104</v>
      </c>
      <c r="C37" s="69">
        <v>632</v>
      </c>
    </row>
    <row r="38" spans="1:3">
      <c r="A38" s="69">
        <v>37</v>
      </c>
      <c r="B38" s="70" t="s">
        <v>105</v>
      </c>
      <c r="C38" s="69">
        <v>629</v>
      </c>
    </row>
    <row r="39" spans="1:3">
      <c r="A39" s="69">
        <v>38</v>
      </c>
      <c r="B39" s="70" t="s">
        <v>106</v>
      </c>
      <c r="C39" s="69">
        <v>625</v>
      </c>
    </row>
    <row r="40" spans="1:3">
      <c r="A40" s="69">
        <v>39</v>
      </c>
      <c r="B40" s="70" t="s">
        <v>107</v>
      </c>
      <c r="C40" s="69">
        <v>594</v>
      </c>
    </row>
    <row r="41" spans="1:3">
      <c r="A41" s="69">
        <v>40</v>
      </c>
      <c r="B41" s="70" t="s">
        <v>108</v>
      </c>
      <c r="C41" s="69">
        <v>557</v>
      </c>
    </row>
    <row r="42" spans="1:3">
      <c r="A42" s="69">
        <v>41</v>
      </c>
      <c r="B42" s="70" t="s">
        <v>109</v>
      </c>
      <c r="C42" s="69">
        <v>554</v>
      </c>
    </row>
    <row r="43" spans="1:3">
      <c r="A43" s="69">
        <v>42</v>
      </c>
      <c r="B43" s="70" t="s">
        <v>110</v>
      </c>
      <c r="C43" s="69">
        <v>550</v>
      </c>
    </row>
    <row r="44" spans="1:3">
      <c r="A44" s="69">
        <v>43</v>
      </c>
      <c r="B44" s="70" t="s">
        <v>111</v>
      </c>
      <c r="C44" s="69">
        <v>546</v>
      </c>
    </row>
    <row r="45" spans="1:3">
      <c r="A45" s="69">
        <v>44</v>
      </c>
      <c r="B45" s="70" t="s">
        <v>112</v>
      </c>
      <c r="C45" s="69">
        <v>523</v>
      </c>
    </row>
    <row r="46" spans="1:3">
      <c r="A46" s="69">
        <v>45</v>
      </c>
      <c r="B46" s="70" t="s">
        <v>113</v>
      </c>
      <c r="C46" s="69">
        <v>520</v>
      </c>
    </row>
    <row r="47" spans="1:3">
      <c r="A47" s="69">
        <v>46</v>
      </c>
      <c r="B47" s="70" t="s">
        <v>114</v>
      </c>
      <c r="C47" s="69">
        <v>515</v>
      </c>
    </row>
    <row r="48" spans="1:3">
      <c r="A48" s="69">
        <v>47</v>
      </c>
      <c r="B48" s="70" t="s">
        <v>115</v>
      </c>
      <c r="C48" s="69">
        <v>507</v>
      </c>
    </row>
    <row r="49" spans="1:3">
      <c r="A49" s="69">
        <v>48</v>
      </c>
      <c r="B49" s="70" t="s">
        <v>116</v>
      </c>
      <c r="C49" s="69">
        <v>483</v>
      </c>
    </row>
    <row r="50" spans="1:3">
      <c r="A50" s="69">
        <v>49</v>
      </c>
      <c r="B50" s="70" t="s">
        <v>117</v>
      </c>
      <c r="C50" s="69">
        <v>472</v>
      </c>
    </row>
    <row r="51" spans="1:3">
      <c r="A51" s="69">
        <v>50</v>
      </c>
      <c r="B51" s="70" t="s">
        <v>118</v>
      </c>
      <c r="C51" s="69">
        <v>469</v>
      </c>
    </row>
    <row r="52" spans="1:3">
      <c r="A52" s="69">
        <v>51</v>
      </c>
      <c r="B52" s="70" t="s">
        <v>119</v>
      </c>
      <c r="C52" s="69">
        <v>453</v>
      </c>
    </row>
    <row r="53" spans="1:3">
      <c r="A53" s="69">
        <v>52</v>
      </c>
      <c r="B53" s="70" t="s">
        <v>120</v>
      </c>
      <c r="C53" s="69">
        <v>442</v>
      </c>
    </row>
    <row r="54" spans="1:3">
      <c r="A54" s="69">
        <v>53</v>
      </c>
      <c r="B54" s="70" t="s">
        <v>121</v>
      </c>
      <c r="C54" s="69">
        <v>429</v>
      </c>
    </row>
    <row r="55" spans="1:3">
      <c r="A55" s="69">
        <v>54</v>
      </c>
      <c r="B55" s="70" t="s">
        <v>122</v>
      </c>
      <c r="C55" s="69">
        <v>415</v>
      </c>
    </row>
    <row r="56" spans="1:3">
      <c r="A56" s="69">
        <v>55</v>
      </c>
      <c r="B56" s="70" t="s">
        <v>123</v>
      </c>
      <c r="C56" s="69">
        <v>411</v>
      </c>
    </row>
    <row r="57" spans="1:3">
      <c r="A57" s="69">
        <v>56</v>
      </c>
      <c r="B57" s="70" t="s">
        <v>124</v>
      </c>
      <c r="C57" s="69">
        <v>408</v>
      </c>
    </row>
    <row r="58" spans="1:3">
      <c r="A58" s="69">
        <v>57</v>
      </c>
      <c r="B58" s="70" t="s">
        <v>125</v>
      </c>
      <c r="C58" s="69">
        <v>395</v>
      </c>
    </row>
    <row r="59" spans="1:3">
      <c r="A59" s="69">
        <v>58</v>
      </c>
      <c r="B59" s="70" t="s">
        <v>126</v>
      </c>
      <c r="C59" s="69">
        <v>386</v>
      </c>
    </row>
    <row r="60" spans="1:3">
      <c r="A60" s="69">
        <v>59</v>
      </c>
      <c r="B60" s="70" t="s">
        <v>127</v>
      </c>
      <c r="C60" s="69">
        <v>385</v>
      </c>
    </row>
    <row r="61" spans="1:3">
      <c r="A61" s="69">
        <v>60</v>
      </c>
      <c r="B61" s="70" t="s">
        <v>128</v>
      </c>
      <c r="C61" s="69">
        <v>382</v>
      </c>
    </row>
    <row r="62" spans="1:3">
      <c r="A62" s="69">
        <v>61</v>
      </c>
      <c r="B62" s="70" t="s">
        <v>129</v>
      </c>
      <c r="C62" s="69">
        <v>376</v>
      </c>
    </row>
    <row r="63" spans="1:3">
      <c r="A63" s="69">
        <v>62</v>
      </c>
      <c r="B63" s="70" t="s">
        <v>130</v>
      </c>
      <c r="C63" s="69">
        <v>370</v>
      </c>
    </row>
    <row r="64" spans="1:3">
      <c r="A64" s="69">
        <v>63</v>
      </c>
      <c r="B64" s="70" t="s">
        <v>131</v>
      </c>
      <c r="C64" s="69">
        <v>366</v>
      </c>
    </row>
    <row r="65" spans="1:3">
      <c r="A65" s="69">
        <v>64</v>
      </c>
      <c r="B65" s="70" t="s">
        <v>132</v>
      </c>
      <c r="C65" s="69">
        <v>364</v>
      </c>
    </row>
    <row r="66" spans="1:3">
      <c r="A66" s="69">
        <v>65</v>
      </c>
      <c r="B66" s="70" t="s">
        <v>133</v>
      </c>
      <c r="C66" s="69">
        <v>363</v>
      </c>
    </row>
    <row r="67" spans="1:3">
      <c r="A67" s="69">
        <v>66</v>
      </c>
      <c r="B67" s="70" t="s">
        <v>134</v>
      </c>
      <c r="C67" s="69">
        <v>358</v>
      </c>
    </row>
    <row r="68" spans="1:3">
      <c r="A68" s="69">
        <v>67</v>
      </c>
      <c r="B68" s="70" t="s">
        <v>135</v>
      </c>
      <c r="C68" s="69">
        <v>356</v>
      </c>
    </row>
    <row r="69" spans="1:3">
      <c r="A69" s="69">
        <v>68</v>
      </c>
      <c r="B69" s="70" t="s">
        <v>136</v>
      </c>
      <c r="C69" s="69">
        <v>349</v>
      </c>
    </row>
    <row r="70" spans="1:3">
      <c r="A70" s="69">
        <v>69</v>
      </c>
      <c r="B70" s="70" t="s">
        <v>137</v>
      </c>
      <c r="C70" s="69">
        <v>349</v>
      </c>
    </row>
    <row r="71" spans="1:3">
      <c r="A71" s="69">
        <v>70</v>
      </c>
      <c r="B71" s="70" t="s">
        <v>138</v>
      </c>
      <c r="C71" s="69">
        <v>348</v>
      </c>
    </row>
    <row r="72" spans="1:3">
      <c r="A72" s="69">
        <v>71</v>
      </c>
      <c r="B72" s="70" t="s">
        <v>139</v>
      </c>
      <c r="C72" s="69">
        <v>347</v>
      </c>
    </row>
    <row r="73" spans="1:3">
      <c r="A73" s="69">
        <v>72</v>
      </c>
      <c r="B73" s="70" t="s">
        <v>140</v>
      </c>
      <c r="C73" s="69">
        <v>345</v>
      </c>
    </row>
    <row r="74" spans="1:3">
      <c r="A74" s="69">
        <v>73</v>
      </c>
      <c r="B74" s="70" t="s">
        <v>141</v>
      </c>
      <c r="C74" s="69">
        <v>338</v>
      </c>
    </row>
    <row r="75" spans="1:3">
      <c r="A75" s="69">
        <v>74</v>
      </c>
      <c r="B75" s="70" t="s">
        <v>142</v>
      </c>
      <c r="C75" s="69">
        <v>336</v>
      </c>
    </row>
    <row r="76" spans="1:3">
      <c r="A76" s="69">
        <v>75</v>
      </c>
      <c r="B76" s="70" t="s">
        <v>143</v>
      </c>
      <c r="C76" s="69">
        <v>331</v>
      </c>
    </row>
    <row r="77" spans="1:3">
      <c r="A77" s="69">
        <v>76</v>
      </c>
      <c r="B77" s="70" t="s">
        <v>144</v>
      </c>
      <c r="C77" s="69">
        <v>321</v>
      </c>
    </row>
    <row r="78" spans="1:3">
      <c r="A78" s="69">
        <v>77</v>
      </c>
      <c r="B78" s="70" t="s">
        <v>145</v>
      </c>
      <c r="C78" s="69">
        <v>320</v>
      </c>
    </row>
    <row r="79" spans="1:3">
      <c r="A79" s="69">
        <v>78</v>
      </c>
      <c r="B79" s="70" t="s">
        <v>146</v>
      </c>
      <c r="C79" s="69">
        <v>319</v>
      </c>
    </row>
    <row r="80" spans="1:3">
      <c r="A80" s="69">
        <v>79</v>
      </c>
      <c r="B80" s="70" t="s">
        <v>147</v>
      </c>
      <c r="C80" s="69">
        <v>319</v>
      </c>
    </row>
    <row r="81" spans="1:3">
      <c r="A81" s="69">
        <v>80</v>
      </c>
      <c r="B81" s="70" t="s">
        <v>148</v>
      </c>
      <c r="C81" s="69">
        <v>318</v>
      </c>
    </row>
    <row r="82" spans="1:3">
      <c r="A82" s="69">
        <v>81</v>
      </c>
      <c r="B82" s="70" t="s">
        <v>149</v>
      </c>
      <c r="C82" s="69">
        <v>316</v>
      </c>
    </row>
    <row r="83" spans="1:3">
      <c r="A83" s="69">
        <v>82</v>
      </c>
      <c r="B83" s="70" t="s">
        <v>150</v>
      </c>
      <c r="C83" s="69">
        <v>316</v>
      </c>
    </row>
    <row r="84" spans="1:3">
      <c r="A84" s="69">
        <v>83</v>
      </c>
      <c r="B84" s="70" t="s">
        <v>151</v>
      </c>
      <c r="C84" s="69">
        <v>316</v>
      </c>
    </row>
    <row r="85" spans="1:3">
      <c r="A85" s="69">
        <v>84</v>
      </c>
      <c r="B85" s="70" t="s">
        <v>152</v>
      </c>
      <c r="C85" s="69">
        <v>313</v>
      </c>
    </row>
    <row r="86" spans="1:3">
      <c r="A86" s="69">
        <v>85</v>
      </c>
      <c r="B86" s="70" t="s">
        <v>153</v>
      </c>
      <c r="C86" s="69">
        <v>309</v>
      </c>
    </row>
    <row r="87" spans="1:3">
      <c r="A87" s="69">
        <v>86</v>
      </c>
      <c r="B87" s="70" t="s">
        <v>154</v>
      </c>
      <c r="C87" s="69">
        <v>301</v>
      </c>
    </row>
    <row r="88" spans="1:3">
      <c r="A88" s="69">
        <v>87</v>
      </c>
      <c r="B88" s="70" t="s">
        <v>155</v>
      </c>
      <c r="C88" s="69">
        <v>299</v>
      </c>
    </row>
    <row r="89" spans="1:3">
      <c r="A89" s="69">
        <v>88</v>
      </c>
      <c r="B89" s="70" t="s">
        <v>156</v>
      </c>
      <c r="C89" s="69">
        <v>294</v>
      </c>
    </row>
    <row r="90" spans="1:3">
      <c r="A90" s="69">
        <v>89</v>
      </c>
      <c r="B90" s="70" t="s">
        <v>157</v>
      </c>
      <c r="C90" s="69">
        <v>291</v>
      </c>
    </row>
    <row r="91" spans="1:3">
      <c r="A91" s="69">
        <v>90</v>
      </c>
      <c r="B91" s="70" t="s">
        <v>158</v>
      </c>
      <c r="C91" s="69">
        <v>291</v>
      </c>
    </row>
    <row r="92" spans="1:3">
      <c r="A92" s="69">
        <v>91</v>
      </c>
      <c r="B92" s="70" t="s">
        <v>159</v>
      </c>
      <c r="C92" s="69">
        <v>290</v>
      </c>
    </row>
    <row r="93" spans="1:3">
      <c r="A93" s="69">
        <v>92</v>
      </c>
      <c r="B93" s="70" t="s">
        <v>160</v>
      </c>
      <c r="C93" s="69">
        <v>288</v>
      </c>
    </row>
    <row r="94" spans="1:3">
      <c r="A94" s="69">
        <v>93</v>
      </c>
      <c r="B94" s="70" t="s">
        <v>161</v>
      </c>
      <c r="C94" s="69">
        <v>286</v>
      </c>
    </row>
    <row r="95" spans="1:3">
      <c r="A95" s="69">
        <v>94</v>
      </c>
      <c r="B95" s="70" t="s">
        <v>162</v>
      </c>
      <c r="C95" s="69">
        <v>283</v>
      </c>
    </row>
    <row r="96" spans="1:3">
      <c r="A96" s="69">
        <v>95</v>
      </c>
      <c r="B96" s="70" t="s">
        <v>163</v>
      </c>
      <c r="C96" s="69">
        <v>282</v>
      </c>
    </row>
    <row r="97" spans="1:3">
      <c r="A97" s="69">
        <v>96</v>
      </c>
      <c r="B97" s="70" t="s">
        <v>164</v>
      </c>
      <c r="C97" s="69">
        <v>280</v>
      </c>
    </row>
    <row r="98" spans="1:3">
      <c r="A98" s="69">
        <v>97</v>
      </c>
      <c r="B98" s="70" t="s">
        <v>165</v>
      </c>
      <c r="C98" s="69">
        <v>279</v>
      </c>
    </row>
    <row r="99" spans="1:3">
      <c r="A99" s="69">
        <v>98</v>
      </c>
      <c r="B99" s="70" t="s">
        <v>166</v>
      </c>
      <c r="C99" s="69">
        <v>278</v>
      </c>
    </row>
    <row r="100" spans="1:3">
      <c r="A100" s="69">
        <v>99</v>
      </c>
      <c r="B100" s="70" t="s">
        <v>167</v>
      </c>
      <c r="C100" s="69">
        <v>277</v>
      </c>
    </row>
    <row r="101" spans="1:3">
      <c r="A101" s="69">
        <v>100</v>
      </c>
      <c r="B101" s="70" t="s">
        <v>168</v>
      </c>
      <c r="C101" s="69">
        <v>274</v>
      </c>
    </row>
  </sheetData>
  <hyperlinks>
    <hyperlink ref="B2" r:id="rId1" display="http://www.tennisabstract.com/cgi-bin/player.cgi?p=RogerFederer"/>
    <hyperlink ref="B3" r:id="rId2" display="http://www.tennisabstract.com/cgi-bin/player.cgi?p=NovakDjokovic"/>
    <hyperlink ref="B4" r:id="rId3" display="http://www.tennisabstract.com/cgi-bin/player.cgi?p=AlexanderZverev"/>
    <hyperlink ref="B5" r:id="rId4" display="http://www.tennisabstract.com/cgi-bin/player.cgi?p=NickKyrgios"/>
    <hyperlink ref="B6" r:id="rId5" display="http://www.tennisabstract.com/cgi-bin/player.cgi?p=AndyMurray"/>
    <hyperlink ref="B7" r:id="rId6" display="http://www.tennisabstract.com/cgi-bin/player.cgi?p=RafaelNadal"/>
    <hyperlink ref="B8" r:id="rId7" display="http://www.tennisabstract.com/cgi-bin/player.cgi?p=JuanMartinDelPotro"/>
    <hyperlink ref="B9" r:id="rId8" display="http://www.tennisabstract.com/cgi-bin/player.cgi?p=MilosRaonic"/>
    <hyperlink ref="B10" r:id="rId9" display="http://www.tennisabstract.com/cgi-bin/player.cgi?p=KeiNishikori"/>
    <hyperlink ref="B11" r:id="rId10" display="http://www.tennisabstract.com/cgi-bin/player.cgi?p=GrigorDimitrov"/>
    <hyperlink ref="B12" r:id="rId11" display="http://www.tennisabstract.com/cgi-bin/player.cgi?p=StanislasWawrinka"/>
    <hyperlink ref="B13" r:id="rId12" display="http://www.tennisabstract.com/cgi-bin/player.cgi?p=MarinCilic"/>
    <hyperlink ref="B14" r:id="rId13" display="http://www.tennisabstract.com/cgi-bin/player.cgi?p=DominicThiem"/>
    <hyperlink ref="B15" r:id="rId14" display="http://www.tennisabstract.com/cgi-bin/player.cgi?p=JoWilfriedTsonga"/>
    <hyperlink ref="B16" r:id="rId15" display="http://www.tennisabstract.com/cgi-bin/player.cgi?p=JackSock"/>
    <hyperlink ref="B17" r:id="rId16" display="http://www.tennisabstract.com/cgi-bin/player.cgi?p=GaelMonfils"/>
    <hyperlink ref="B18" r:id="rId17" display="http://www.tennisabstract.com/cgi-bin/player.cgi?p=SamQuerrey"/>
    <hyperlink ref="B19" r:id="rId18" display="http://www.tennisabstract.com/cgi-bin/player.cgi?p=GillesMuller"/>
    <hyperlink ref="B20" r:id="rId19" display="http://www.tennisabstract.com/cgi-bin/player.cgi?p=KevinAnderson"/>
    <hyperlink ref="B21" r:id="rId20" display="http://www.tennisabstract.com/cgi-bin/player.cgi?p=TomasBerdych"/>
    <hyperlink ref="B22" r:id="rId21" display="http://www.tennisabstract.com/cgi-bin/player.cgi?p=DenisShapovalov"/>
    <hyperlink ref="B23" r:id="rId22" display="http://www.tennisabstract.com/cgi-bin/player.cgi?p=DavidGoffin"/>
    <hyperlink ref="B24" r:id="rId23" display="http://www.tennisabstract.com/cgi-bin/player.cgi?p=FelicianoLopez"/>
    <hyperlink ref="B25" r:id="rId24" display="http://www.tennisabstract.com/cgi-bin/player.cgi?p=JohnIsner"/>
    <hyperlink ref="B26" r:id="rId25" display="http://www.tennisabstract.com/cgi-bin/player.cgi?p=RichardGasquet"/>
    <hyperlink ref="B27" r:id="rId26" display="http://www.tennisabstract.com/cgi-bin/player.cgi?p=FabioFognini"/>
    <hyperlink ref="B28" r:id="rId27" display="http://www.tennisabstract.com/cgi-bin/player.cgi?p=RobertoBautistaAgut"/>
    <hyperlink ref="B29" r:id="rId28" display="http://www.tennisabstract.com/cgi-bin/player.cgi?p=DavidFerrer"/>
    <hyperlink ref="B30" r:id="rId29" display="http://www.tennisabstract.com/cgi-bin/player.cgi?p=LucasPouille"/>
    <hyperlink ref="B31" r:id="rId30" display="http://www.tennisabstract.com/cgi-bin/player.cgi?p=BornaCoric"/>
    <hyperlink ref="B32" r:id="rId31" display="http://www.tennisabstract.com/cgi-bin/player.cgi?p=IvoKarlovic"/>
    <hyperlink ref="B33" r:id="rId32" display="http://www.tennisabstract.com/cgi-bin/player.cgi?p=AlbertRamos"/>
    <hyperlink ref="B34" r:id="rId33" display="http://www.tennisabstract.com/cgi-bin/player.cgi?p=MischaZverev"/>
    <hyperlink ref="B35" r:id="rId34" display="http://www.tennisabstract.com/cgi-bin/player.cgi?p=BernardTomic"/>
    <hyperlink ref="B36" r:id="rId35" display="http://www.tennisabstract.com/cgi-bin/player.cgi?p=PhilippKohlschreiber"/>
    <hyperlink ref="B37" r:id="rId36" display="http://www.tennisabstract.com/cgi-bin/player.cgi?p=PabloCarrenoBusta"/>
    <hyperlink ref="B38" r:id="rId37" display="http://www.tennisabstract.com/cgi-bin/player.cgi?p=SteveJohnson"/>
    <hyperlink ref="B39" r:id="rId38" display="http://www.tennisabstract.com/cgi-bin/player.cgi?p=AdrianMannarino"/>
    <hyperlink ref="B40" r:id="rId39" display="http://www.tennisabstract.com/cgi-bin/player.cgi?p=FernandoVerdasco"/>
    <hyperlink ref="B41" r:id="rId40" display="http://www.tennisabstract.com/cgi-bin/player.cgi?p=DonaldYoung"/>
    <hyperlink ref="B42" r:id="rId41" display="http://www.tennisabstract.com/cgi-bin/player.cgi?p=ViktorTroicki"/>
    <hyperlink ref="B43" r:id="rId42" display="http://www.tennisabstract.com/cgi-bin/player.cgi?p=RobinHaase"/>
    <hyperlink ref="B44" r:id="rId43" display="http://www.tennisabstract.com/cgi-bin/player.cgi?p=GillesSimon"/>
    <hyperlink ref="B45" r:id="rId44" display="http://www.tennisabstract.com/cgi-bin/player.cgi?p=MarcosBaghdatis"/>
    <hyperlink ref="B46" r:id="rId45" display="http://www.tennisabstract.com/cgi-bin/player.cgi?p=DaniilMedvedev"/>
    <hyperlink ref="B47" r:id="rId46" display="http://www.tennisabstract.com/cgi-bin/player.cgi?p=BenoitPaire"/>
    <hyperlink ref="B48" r:id="rId47" display="http://www.tennisabstract.com/cgi-bin/player.cgi?p=HyeonChung"/>
    <hyperlink ref="B49" r:id="rId48" display="http://www.tennisabstract.com/cgi-bin/player.cgi?p=PabloCuevas"/>
    <hyperlink ref="B50" r:id="rId49" display="http://www.tennisabstract.com/cgi-bin/player.cgi?p=KyleEdmund"/>
    <hyperlink ref="B51" r:id="rId50" display="http://www.tennisabstract.com/cgi-bin/player.cgi?p=DamirDzumhur"/>
    <hyperlink ref="B52" r:id="rId51" display="http://www.tennisabstract.com/cgi-bin/player.cgi?p=VasekPospisil"/>
    <hyperlink ref="B53" r:id="rId52" display="http://www.tennisabstract.com/cgi-bin/player.cgi?p=NicolasMahut"/>
    <hyperlink ref="B54" r:id="rId53" display="http://www.tennisabstract.com/cgi-bin/player.cgi?p=SteveDarcis"/>
    <hyperlink ref="B55" r:id="rId54" display="http://www.tennisabstract.com/cgi-bin/player.cgi?p=TaylorHarryFritz"/>
    <hyperlink ref="B56" r:id="rId55" display="http://www.tennisabstract.com/cgi-bin/player.cgi?p=YoshihitoNishioka"/>
    <hyperlink ref="B57" r:id="rId56" display="http://www.tennisabstract.com/cgi-bin/player.cgi?p=JordanThompson"/>
    <hyperlink ref="B58" r:id="rId57" display="http://www.tennisabstract.com/cgi-bin/player.cgi?p=JaredDonaldson"/>
    <hyperlink ref="B59" r:id="rId58" display="http://www.tennisabstract.com/cgi-bin/player.cgi?p=AljazBedene"/>
    <hyperlink ref="B60" r:id="rId59" display="http://www.tennisabstract.com/cgi-bin/player.cgi?p=AlexanderBublik"/>
    <hyperlink ref="B61" r:id="rId60" display="http://www.tennisabstract.com/cgi-bin/player.cgi?p=FrancisTiafoe"/>
    <hyperlink ref="B62" r:id="rId61" display="http://www.tennisabstract.com/cgi-bin/player.cgi?p=TommyPaul"/>
    <hyperlink ref="B63" r:id="rId62" display="http://www.tennisabstract.com/cgi-bin/player.cgi?p=YenHsunLu"/>
    <hyperlink ref="B64" r:id="rId63" display="http://www.tennisabstract.com/cgi-bin/player.cgi?p=KarenKhachanov"/>
    <hyperlink ref="B65" r:id="rId64" display="http://www.tennisabstract.com/cgi-bin/player.cgi?p=DiegoSebastianSchwartzman"/>
    <hyperlink ref="B66" r:id="rId65" display="http://www.tennisabstract.com/cgi-bin/player.cgi?p=JiriVesely"/>
    <hyperlink ref="B67" r:id="rId66" display="http://www.tennisabstract.com/cgi-bin/player.cgi?p=AndreyRublev"/>
    <hyperlink ref="B68" r:id="rId67" display="http://www.tennisabstract.com/cgi-bin/player.cgi?p=JulienBenneteau"/>
    <hyperlink ref="B69" r:id="rId68" display="http://www.tennisabstract.com/cgi-bin/player.cgi?p=ReillyOpelka"/>
    <hyperlink ref="B70" r:id="rId69" display="http://www.tennisabstract.com/cgi-bin/player.cgi?p=AkiraSantillan"/>
    <hyperlink ref="B71" r:id="rId70" display="http://www.tennisabstract.com/cgi-bin/player.cgi?p=PierreHuguesHerbert"/>
    <hyperlink ref="B72" r:id="rId71" display="http://www.tennisabstract.com/cgi-bin/player.cgi?p=MikhailKukushkin"/>
    <hyperlink ref="B73" r:id="rId72" display="http://www.tennisabstract.com/cgi-bin/player.cgi?p=AlexandrDolgopolov"/>
    <hyperlink ref="B74" r:id="rId73" display="http://www.tennisabstract.com/cgi-bin/player.cgi?p=DustinBrown"/>
    <hyperlink ref="B75" r:id="rId74" display="http://www.tennisabstract.com/cgi-bin/player.cgi?p=JanLennardStruff"/>
    <hyperlink ref="B76" r:id="rId75" display="http://www.tennisabstract.com/cgi-bin/player.cgi?p=LukasRosol"/>
    <hyperlink ref="B77" r:id="rId76" display="http://www.tennisabstract.com/cgi-bin/player.cgi?p=MichaelMmoh"/>
    <hyperlink ref="B78" r:id="rId77" display="http://www.tennisabstract.com/cgi-bin/player.cgi?p=JoaoSousa"/>
    <hyperlink ref="B79" r:id="rId78" display="http://www.tennisabstract.com/cgi-bin/player.cgi?p=JeremyChardy"/>
    <hyperlink ref="B80" r:id="rId79" display="http://www.tennisabstract.com/cgi-bin/player.cgi?p=MikhailYouzhny"/>
    <hyperlink ref="B81" r:id="rId80" display="http://www.tennisabstract.com/cgi-bin/player.cgi?p=MarcelGranollers"/>
    <hyperlink ref="B82" r:id="rId81" display="http://www.tennisabstract.com/cgi-bin/player.cgi?p=ErnestoEscobedo"/>
    <hyperlink ref="B83" r:id="rId82" display="http://www.tennisabstract.com/cgi-bin/player.cgi?p=RyanHarrison"/>
    <hyperlink ref="B84" r:id="rId83" display="http://www.tennisabstract.com/cgi-bin/player.cgi?p=AlexDeMinaur"/>
    <hyperlink ref="B85" r:id="rId84" display="http://www.tennisabstract.com/cgi-bin/player.cgi?p=EvgenyDonskoy"/>
    <hyperlink ref="B86" r:id="rId85" display="http://www.tennisabstract.com/cgi-bin/player.cgi?p=NikolozBasilashvili"/>
    <hyperlink ref="B87" r:id="rId86" display="http://www.tennisabstract.com/cgi-bin/player.cgi?p=YuichiSugita"/>
    <hyperlink ref="B88" r:id="rId87" display="http://www.tennisabstract.com/cgi-bin/player.cgi?p=DusanLajovic"/>
    <hyperlink ref="B89" r:id="rId88" display="http://www.tennisabstract.com/cgi-bin/player.cgi?p=BlazKavcic"/>
    <hyperlink ref="B90" r:id="rId89" display="http://www.tennisabstract.com/cgi-bin/player.cgi?p=YukiBhambri"/>
    <hyperlink ref="B91" r:id="rId90" display="http://www.tennisabstract.com/cgi-bin/player.cgi?p=JohnMillman"/>
    <hyperlink ref="B92" r:id="rId91" display="http://www.tennisabstract.com/cgi-bin/player.cgi?p=DanielEvans"/>
    <hyperlink ref="B93" r:id="rId92" display="http://www.tennisabstract.com/cgi-bin/player.cgi?p=AndreyKuznetsov"/>
    <hyperlink ref="B94" r:id="rId93" display="http://www.tennisabstract.com/cgi-bin/player.cgi?p=BjornFratangelo"/>
    <hyperlink ref="B95" r:id="rId94" display="http://www.tennisabstract.com/cgi-bin/player.cgi?p=MalekJaziri"/>
    <hyperlink ref="B96" r:id="rId95" display="http://www.tennisabstract.com/cgi-bin/player.cgi?p=RubenBemelmans"/>
    <hyperlink ref="B97" r:id="rId96" display="http://www.tennisabstract.com/cgi-bin/player.cgi?p=MartinKlizan"/>
    <hyperlink ref="B98" r:id="rId97" display="http://www.tennisabstract.com/cgi-bin/player.cgi?p=StefanKozlov"/>
    <hyperlink ref="B99" r:id="rId98" display="http://www.tennisabstract.com/cgi-bin/player.cgi?p=MariusCopil"/>
    <hyperlink ref="B100" r:id="rId99" display="http://www.tennisabstract.com/cgi-bin/player.cgi?p=PaoloLorenzi"/>
    <hyperlink ref="B101" r:id="rId100" display="http://www.tennisabstract.com/cgi-bin/player.cgi?p=DudiSel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Foglio4</vt:lpstr>
      <vt:lpstr>Foglio5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2017-05-25T23:22:21Z</dcterms:created>
  <dcterms:modified xsi:type="dcterms:W3CDTF">2017-08-28T10:02:37Z</dcterms:modified>
</cp:coreProperties>
</file>