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2" documentId="11_F25DC773A252ABDACC104819C9DA4D065ADE58ED" xr6:coauthVersionLast="47" xr6:coauthVersionMax="47" xr10:uidLastSave="{6945CAE9-09F4-40D9-B395-2FD6F26A0051}"/>
  <bookViews>
    <workbookView xWindow="-120" yWindow="-120" windowWidth="29040" windowHeight="15840" xr2:uid="{00000000-000D-0000-FFFF-FFFF00000000}"/>
  </bookViews>
  <sheets>
    <sheet name="Djo vs Fed Poin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2" l="1"/>
  <c r="L2" i="2"/>
  <c r="D3" i="2"/>
  <c r="F3" i="2"/>
  <c r="D4" i="2"/>
  <c r="F4" i="2"/>
  <c r="D5" i="2"/>
  <c r="C11" i="2" s="1"/>
  <c r="D22" i="2" s="1"/>
  <c r="F5" i="2"/>
  <c r="E11" i="2" s="1"/>
  <c r="D6" i="2"/>
  <c r="F6" i="2"/>
  <c r="D7" i="2"/>
  <c r="F7" i="2"/>
  <c r="D8" i="2"/>
  <c r="F8" i="2"/>
  <c r="D9" i="2"/>
  <c r="F9" i="2"/>
  <c r="D10" i="2"/>
  <c r="F10" i="2"/>
  <c r="D12" i="2"/>
  <c r="F12" i="2"/>
  <c r="D13" i="2"/>
  <c r="C20" i="2" s="1"/>
  <c r="F13" i="2"/>
  <c r="D14" i="2"/>
  <c r="F14" i="2"/>
  <c r="D15" i="2"/>
  <c r="F15" i="2"/>
  <c r="D16" i="2"/>
  <c r="F16" i="2"/>
  <c r="D17" i="2"/>
  <c r="F17" i="2"/>
  <c r="D18" i="2"/>
  <c r="F18" i="2"/>
  <c r="E20" i="2" s="1"/>
  <c r="H20" i="2" s="1"/>
  <c r="D19" i="2"/>
  <c r="F19" i="2"/>
  <c r="F22" i="2" l="1"/>
  <c r="H22" i="2" s="1"/>
  <c r="H11" i="2"/>
</calcChain>
</file>

<file path=xl/sharedStrings.xml><?xml version="1.0" encoding="utf-8"?>
<sst xmlns="http://schemas.openxmlformats.org/spreadsheetml/2006/main" count="26" uniqueCount="16">
  <si>
    <t>R128</t>
  </si>
  <si>
    <t>R64</t>
  </si>
  <si>
    <t>R32</t>
  </si>
  <si>
    <t>R16</t>
  </si>
  <si>
    <t>QF</t>
  </si>
  <si>
    <t>SF</t>
  </si>
  <si>
    <t>F</t>
  </si>
  <si>
    <t>W</t>
  </si>
  <si>
    <t>M1000</t>
  </si>
  <si>
    <t>ATP Points</t>
  </si>
  <si>
    <t>Points</t>
  </si>
  <si>
    <t>Count</t>
  </si>
  <si>
    <t>Round</t>
  </si>
  <si>
    <t>Slams</t>
  </si>
  <si>
    <t>Federer</t>
  </si>
  <si>
    <t>Djokovic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</si>
</sst>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3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0" fontId="0" fillId="0" borderId="0" xfId="0" applyNumberFormat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25C7E-AE5A-439E-9921-7AC87E2D8251}">
  <dimension ref="A1:L22"/>
  <sheetViews>
    <sheetView tabSelected="1" workbookViewId="0">
      <selection activeCell="S7" sqref="S7"/>
    </sheetView>
  </sheetViews>
  <sheetFormatPr defaultColWidth="9.140625" defaultRowHeight="15" x14ac:dyDescent="0.25"/>
  <cols>
    <col min="1" max="2" width="9.140625" style="1"/>
    <col min="3" max="3" width="6.28515625" style="1" bestFit="1" customWidth="1"/>
    <col min="4" max="4" width="7" style="1" bestFit="1" customWidth="1"/>
    <col min="5" max="5" width="6.28515625" style="1" bestFit="1" customWidth="1"/>
    <col min="6" max="6" width="7.28515625" style="1" customWidth="1"/>
    <col min="7" max="7" width="10.42578125" style="1" bestFit="1" customWidth="1"/>
    <col min="8" max="16384" width="9.140625" style="1"/>
  </cols>
  <sheetData>
    <row r="1" spans="1:12" x14ac:dyDescent="0.25">
      <c r="C1" s="19" t="s">
        <v>15</v>
      </c>
      <c r="D1" s="18"/>
      <c r="E1" s="19" t="s">
        <v>14</v>
      </c>
      <c r="F1" s="18"/>
      <c r="J1" s="1">
        <v>616</v>
      </c>
      <c r="K1" s="1">
        <v>262</v>
      </c>
      <c r="L1" s="14">
        <f>J1/(J1+K1)</f>
        <v>0.70159453302961272</v>
      </c>
    </row>
    <row r="2" spans="1:12" x14ac:dyDescent="0.25">
      <c r="A2" s="13" t="s">
        <v>13</v>
      </c>
      <c r="B2" s="15" t="s">
        <v>12</v>
      </c>
      <c r="C2" s="17" t="s">
        <v>11</v>
      </c>
      <c r="D2" s="16" t="s">
        <v>10</v>
      </c>
      <c r="E2" s="17" t="s">
        <v>11</v>
      </c>
      <c r="F2" s="16" t="s">
        <v>10</v>
      </c>
      <c r="G2" s="15" t="s">
        <v>9</v>
      </c>
      <c r="J2" s="1">
        <v>372</v>
      </c>
      <c r="K2" s="1">
        <v>158</v>
      </c>
      <c r="L2" s="14">
        <f>J2/(J2+K2)</f>
        <v>0.70188679245283014</v>
      </c>
    </row>
    <row r="3" spans="1:12" x14ac:dyDescent="0.25">
      <c r="A3" s="13"/>
      <c r="B3" s="1" t="s">
        <v>7</v>
      </c>
      <c r="C3" s="9">
        <v>20</v>
      </c>
      <c r="D3" s="8">
        <f>C3*G3</f>
        <v>40000</v>
      </c>
      <c r="E3" s="9">
        <v>20</v>
      </c>
      <c r="F3" s="8">
        <f>E3*G3</f>
        <v>40000</v>
      </c>
      <c r="G3" s="1">
        <v>2000</v>
      </c>
    </row>
    <row r="4" spans="1:12" x14ac:dyDescent="0.25">
      <c r="A4" s="13"/>
      <c r="B4" s="1" t="s">
        <v>6</v>
      </c>
      <c r="C4" s="9">
        <v>10</v>
      </c>
      <c r="D4" s="8">
        <f>C4*G4</f>
        <v>12000</v>
      </c>
      <c r="E4" s="9">
        <v>11</v>
      </c>
      <c r="F4" s="8">
        <f>E4*G4</f>
        <v>13200</v>
      </c>
      <c r="G4" s="1">
        <v>1200</v>
      </c>
    </row>
    <row r="5" spans="1:12" x14ac:dyDescent="0.25">
      <c r="A5" s="13"/>
      <c r="B5" s="1" t="s">
        <v>5</v>
      </c>
      <c r="C5" s="9">
        <v>11</v>
      </c>
      <c r="D5" s="8">
        <f>C5*G5</f>
        <v>7920</v>
      </c>
      <c r="E5" s="9">
        <v>15</v>
      </c>
      <c r="F5" s="8">
        <f>E5*G5</f>
        <v>10800</v>
      </c>
      <c r="G5" s="1">
        <v>720</v>
      </c>
    </row>
    <row r="6" spans="1:12" x14ac:dyDescent="0.25">
      <c r="A6" s="13"/>
      <c r="B6" s="1" t="s">
        <v>4</v>
      </c>
      <c r="C6" s="9">
        <v>9</v>
      </c>
      <c r="D6" s="8">
        <f>C6*G6</f>
        <v>3240</v>
      </c>
      <c r="E6" s="9">
        <v>12</v>
      </c>
      <c r="F6" s="8">
        <f>E6*G6</f>
        <v>4320</v>
      </c>
      <c r="G6" s="1">
        <v>360</v>
      </c>
    </row>
    <row r="7" spans="1:12" x14ac:dyDescent="0.25">
      <c r="A7" s="13"/>
      <c r="B7" s="1" t="s">
        <v>3</v>
      </c>
      <c r="C7" s="9">
        <v>5</v>
      </c>
      <c r="D7" s="8">
        <f>C7*G7</f>
        <v>900</v>
      </c>
      <c r="E7" s="9">
        <v>11</v>
      </c>
      <c r="F7" s="8">
        <f>E7*G7</f>
        <v>1980</v>
      </c>
      <c r="G7" s="1">
        <v>180</v>
      </c>
    </row>
    <row r="8" spans="1:12" x14ac:dyDescent="0.25">
      <c r="A8" s="13"/>
      <c r="B8" s="1" t="s">
        <v>2</v>
      </c>
      <c r="C8" s="9">
        <v>5</v>
      </c>
      <c r="D8" s="8">
        <f>C8*G8</f>
        <v>450</v>
      </c>
      <c r="E8" s="9">
        <v>5</v>
      </c>
      <c r="F8" s="8">
        <f>E8*G8</f>
        <v>450</v>
      </c>
      <c r="G8" s="1">
        <v>90</v>
      </c>
    </row>
    <row r="9" spans="1:12" x14ac:dyDescent="0.25">
      <c r="A9" s="13"/>
      <c r="B9" s="1" t="s">
        <v>1</v>
      </c>
      <c r="C9" s="9">
        <v>3</v>
      </c>
      <c r="D9" s="8">
        <f>C9*G9</f>
        <v>135</v>
      </c>
      <c r="E9" s="9">
        <v>1</v>
      </c>
      <c r="F9" s="8">
        <f>E9*G9</f>
        <v>45</v>
      </c>
      <c r="G9" s="1">
        <v>45</v>
      </c>
    </row>
    <row r="10" spans="1:12" x14ac:dyDescent="0.25">
      <c r="A10" s="13"/>
      <c r="B10" s="1" t="s">
        <v>0</v>
      </c>
      <c r="C10" s="9">
        <v>2</v>
      </c>
      <c r="D10" s="8">
        <f>C10*G10</f>
        <v>20</v>
      </c>
      <c r="E10" s="9">
        <v>6</v>
      </c>
      <c r="F10" s="8">
        <f>E10*G10</f>
        <v>60</v>
      </c>
      <c r="G10" s="1">
        <v>10</v>
      </c>
    </row>
    <row r="11" spans="1:12" x14ac:dyDescent="0.25">
      <c r="A11" s="13"/>
      <c r="B11" s="10"/>
      <c r="C11" s="12">
        <f>SUM(D3:D10)</f>
        <v>64665</v>
      </c>
      <c r="D11" s="11"/>
      <c r="E11" s="12">
        <f>SUM(F3:F10)</f>
        <v>70855</v>
      </c>
      <c r="F11" s="11"/>
      <c r="G11" s="10"/>
      <c r="H11" s="1">
        <f>E11-C11</f>
        <v>6190</v>
      </c>
    </row>
    <row r="12" spans="1:12" x14ac:dyDescent="0.25">
      <c r="A12" s="7" t="s">
        <v>8</v>
      </c>
      <c r="B12" s="1" t="s">
        <v>7</v>
      </c>
      <c r="C12" s="9">
        <v>36</v>
      </c>
      <c r="D12" s="8">
        <f>C12*G12</f>
        <v>36000</v>
      </c>
      <c r="E12" s="9">
        <v>28</v>
      </c>
      <c r="F12" s="8">
        <f>E12*G12</f>
        <v>28000</v>
      </c>
      <c r="G12" s="1">
        <v>1000</v>
      </c>
    </row>
    <row r="13" spans="1:12" x14ac:dyDescent="0.25">
      <c r="A13" s="7"/>
      <c r="B13" s="1" t="s">
        <v>6</v>
      </c>
      <c r="C13" s="9">
        <v>17</v>
      </c>
      <c r="D13" s="8">
        <f>C13*G13</f>
        <v>10200</v>
      </c>
      <c r="E13" s="9">
        <v>22</v>
      </c>
      <c r="F13" s="8">
        <f>E13*G13</f>
        <v>13200</v>
      </c>
      <c r="G13" s="1">
        <v>600</v>
      </c>
    </row>
    <row r="14" spans="1:12" x14ac:dyDescent="0.25">
      <c r="A14" s="7"/>
      <c r="B14" s="1" t="s">
        <v>5</v>
      </c>
      <c r="C14" s="9">
        <v>17</v>
      </c>
      <c r="D14" s="8">
        <f>C14*G14</f>
        <v>6120</v>
      </c>
      <c r="E14" s="9">
        <v>16</v>
      </c>
      <c r="F14" s="8">
        <f>E14*G14</f>
        <v>5760</v>
      </c>
      <c r="G14" s="1">
        <v>360</v>
      </c>
    </row>
    <row r="15" spans="1:12" x14ac:dyDescent="0.25">
      <c r="A15" s="7"/>
      <c r="B15" s="1" t="s">
        <v>4</v>
      </c>
      <c r="C15" s="9">
        <v>16</v>
      </c>
      <c r="D15" s="8">
        <f>C15*G15</f>
        <v>2880</v>
      </c>
      <c r="E15" s="9">
        <v>21</v>
      </c>
      <c r="F15" s="8">
        <f>E15*G15</f>
        <v>3780</v>
      </c>
      <c r="G15" s="1">
        <v>180</v>
      </c>
    </row>
    <row r="16" spans="1:12" x14ac:dyDescent="0.25">
      <c r="A16" s="7"/>
      <c r="B16" s="1" t="s">
        <v>3</v>
      </c>
      <c r="C16" s="9">
        <v>14</v>
      </c>
      <c r="D16" s="8">
        <f>C16*G16</f>
        <v>1260</v>
      </c>
      <c r="E16" s="9">
        <v>17</v>
      </c>
      <c r="F16" s="8">
        <f>E16*G16</f>
        <v>1530</v>
      </c>
      <c r="G16" s="1">
        <v>90</v>
      </c>
    </row>
    <row r="17" spans="1:8" x14ac:dyDescent="0.25">
      <c r="A17" s="7"/>
      <c r="B17" s="1" t="s">
        <v>2</v>
      </c>
      <c r="C17" s="9">
        <v>10</v>
      </c>
      <c r="D17" s="8">
        <f>C17*G17</f>
        <v>450</v>
      </c>
      <c r="E17" s="9">
        <v>17</v>
      </c>
      <c r="F17" s="8">
        <f>E17*G17</f>
        <v>765</v>
      </c>
      <c r="G17" s="1">
        <v>45</v>
      </c>
    </row>
    <row r="18" spans="1:8" x14ac:dyDescent="0.25">
      <c r="A18" s="7"/>
      <c r="B18" s="1" t="s">
        <v>1</v>
      </c>
      <c r="C18" s="9">
        <v>36</v>
      </c>
      <c r="D18" s="8">
        <f>C18*G18</f>
        <v>360</v>
      </c>
      <c r="E18" s="9">
        <v>66</v>
      </c>
      <c r="F18" s="8">
        <f>E18*G18</f>
        <v>660</v>
      </c>
      <c r="G18" s="1">
        <v>10</v>
      </c>
    </row>
    <row r="19" spans="1:8" x14ac:dyDescent="0.25">
      <c r="A19" s="7"/>
      <c r="B19" s="1" t="s">
        <v>0</v>
      </c>
      <c r="C19" s="9">
        <v>2</v>
      </c>
      <c r="D19" s="8">
        <f>C19*G19</f>
        <v>20</v>
      </c>
      <c r="E19" s="9">
        <v>2</v>
      </c>
      <c r="F19" s="8">
        <f>E19*G19</f>
        <v>20</v>
      </c>
      <c r="G19" s="1">
        <v>10</v>
      </c>
    </row>
    <row r="20" spans="1:8" x14ac:dyDescent="0.25">
      <c r="A20" s="7"/>
      <c r="B20" s="4"/>
      <c r="C20" s="6">
        <f>SUM(D12:D19)</f>
        <v>57290</v>
      </c>
      <c r="D20" s="5"/>
      <c r="E20" s="6">
        <f>SUM(F12:F19)</f>
        <v>53715</v>
      </c>
      <c r="F20" s="5"/>
      <c r="G20" s="4"/>
      <c r="H20" s="1">
        <f>E20-C20</f>
        <v>-3575</v>
      </c>
    </row>
    <row r="21" spans="1:8" x14ac:dyDescent="0.25">
      <c r="C21" s="3"/>
      <c r="D21" s="2"/>
      <c r="E21" s="3"/>
      <c r="F21" s="2"/>
    </row>
    <row r="22" spans="1:8" x14ac:dyDescent="0.25">
      <c r="D22" s="1">
        <f>C11+C20</f>
        <v>121955</v>
      </c>
      <c r="F22" s="1">
        <f>E11+E20</f>
        <v>124570</v>
      </c>
      <c r="H22" s="1">
        <f>F22-D22</f>
        <v>2615</v>
      </c>
    </row>
  </sheetData>
  <mergeCells count="8">
    <mergeCell ref="C1:D1"/>
    <mergeCell ref="E1:F1"/>
    <mergeCell ref="A2:A11"/>
    <mergeCell ref="A12:A20"/>
    <mergeCell ref="C11:D11"/>
    <mergeCell ref="E11:F11"/>
    <mergeCell ref="C20:D20"/>
    <mergeCell ref="E20:F2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Djo vs Fed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2025-01-07T23:27:56Z</dcterms:modified>
</cp:coreProperties>
</file>