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0C5EBF53-9601-4833-A947-7527561D8882}"/>
  <bookViews>
    <workbookView xWindow="-120" yWindow="-120" windowWidth="29040" windowHeight="15840" xr2:uid="{00000000-000D-0000-FFFF-FFFF00000000}"/>
  </bookViews>
  <sheets>
    <sheet name="Federer timespan 2 titles" sheetId="2" r:id="rId1"/>
  </sheets>
  <definedNames>
    <definedName name="_xlnm._FilterDatabase" localSheetId="0" hidden="1">'Federer timespan 2 titles'!$A$1:$E$1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B3" i="2"/>
  <c r="C3" i="2"/>
  <c r="E3" i="2"/>
  <c r="B4" i="2"/>
  <c r="C4" i="2" s="1"/>
  <c r="E4" i="2"/>
  <c r="B5" i="2"/>
  <c r="C5" i="2"/>
  <c r="E5" i="2"/>
  <c r="B6" i="2"/>
  <c r="C6" i="2" s="1"/>
  <c r="E6" i="2"/>
  <c r="B7" i="2"/>
  <c r="C7" i="2" s="1"/>
  <c r="E7" i="2"/>
  <c r="B8" i="2"/>
  <c r="C8" i="2" s="1"/>
  <c r="E8" i="2"/>
  <c r="B9" i="2"/>
  <c r="C9" i="2" s="1"/>
  <c r="E9" i="2"/>
  <c r="B10" i="2"/>
  <c r="C10" i="2" s="1"/>
  <c r="E10" i="2"/>
  <c r="B11" i="2"/>
  <c r="C11" i="2" s="1"/>
  <c r="E11" i="2"/>
  <c r="B12" i="2"/>
  <c r="C12" i="2"/>
  <c r="E12" i="2"/>
  <c r="B13" i="2"/>
  <c r="C13" i="2" s="1"/>
  <c r="E13" i="2"/>
  <c r="B14" i="2"/>
  <c r="C14" i="2" s="1"/>
  <c r="E14" i="2"/>
  <c r="B15" i="2"/>
  <c r="C15" i="2" s="1"/>
  <c r="E15" i="2"/>
  <c r="B16" i="2"/>
  <c r="C16" i="2" s="1"/>
  <c r="E16" i="2"/>
  <c r="B17" i="2"/>
  <c r="C17" i="2"/>
  <c r="E17" i="2"/>
  <c r="B18" i="2"/>
  <c r="C18" i="2"/>
  <c r="E18" i="2"/>
  <c r="B19" i="2"/>
  <c r="C19" i="2"/>
  <c r="E19" i="2"/>
  <c r="B20" i="2"/>
  <c r="C20" i="2"/>
  <c r="E20" i="2"/>
  <c r="B21" i="2"/>
  <c r="C21" i="2" s="1"/>
  <c r="E21" i="2"/>
  <c r="B22" i="2"/>
  <c r="C22" i="2" s="1"/>
  <c r="E22" i="2"/>
  <c r="B23" i="2"/>
  <c r="C23" i="2" s="1"/>
  <c r="E23" i="2"/>
  <c r="B24" i="2"/>
  <c r="C24" i="2" s="1"/>
  <c r="E24" i="2"/>
  <c r="B25" i="2"/>
  <c r="C25" i="2"/>
  <c r="E25" i="2"/>
  <c r="B26" i="2"/>
  <c r="C26" i="2"/>
  <c r="E26" i="2"/>
  <c r="B27" i="2"/>
  <c r="C27" i="2"/>
  <c r="E27" i="2"/>
  <c r="B28" i="2"/>
  <c r="C28" i="2"/>
  <c r="E28" i="2"/>
  <c r="B29" i="2"/>
  <c r="C29" i="2" s="1"/>
  <c r="E29" i="2"/>
  <c r="B30" i="2"/>
  <c r="C30" i="2" s="1"/>
  <c r="E30" i="2"/>
  <c r="B31" i="2"/>
  <c r="C31" i="2" s="1"/>
  <c r="E31" i="2"/>
  <c r="B32" i="2"/>
  <c r="C32" i="2" s="1"/>
  <c r="E32" i="2"/>
  <c r="B33" i="2"/>
  <c r="C33" i="2"/>
  <c r="E33" i="2"/>
  <c r="B34" i="2"/>
  <c r="C34" i="2"/>
  <c r="E34" i="2"/>
  <c r="B35" i="2"/>
  <c r="C35" i="2"/>
  <c r="E35" i="2"/>
  <c r="B36" i="2"/>
  <c r="C36" i="2"/>
  <c r="E36" i="2"/>
  <c r="B37" i="2"/>
  <c r="C37" i="2" s="1"/>
  <c r="E37" i="2"/>
  <c r="B38" i="2"/>
  <c r="C38" i="2" s="1"/>
  <c r="E38" i="2"/>
  <c r="B39" i="2"/>
  <c r="C39" i="2" s="1"/>
  <c r="E39" i="2"/>
  <c r="B40" i="2"/>
  <c r="C40" i="2" s="1"/>
  <c r="E40" i="2"/>
  <c r="B41" i="2"/>
  <c r="C41" i="2"/>
  <c r="E41" i="2"/>
  <c r="B42" i="2"/>
  <c r="C42" i="2"/>
  <c r="E42" i="2"/>
  <c r="B43" i="2"/>
  <c r="C43" i="2"/>
  <c r="E43" i="2"/>
  <c r="B44" i="2"/>
  <c r="C44" i="2"/>
  <c r="E44" i="2"/>
  <c r="B45" i="2"/>
  <c r="C45" i="2" s="1"/>
  <c r="E45" i="2"/>
  <c r="B46" i="2"/>
  <c r="C46" i="2" s="1"/>
  <c r="E46" i="2"/>
  <c r="B47" i="2"/>
  <c r="C47" i="2" s="1"/>
  <c r="E47" i="2"/>
  <c r="B48" i="2"/>
  <c r="C48" i="2" s="1"/>
  <c r="E48" i="2"/>
  <c r="B49" i="2"/>
  <c r="C49" i="2"/>
  <c r="E49" i="2"/>
  <c r="B50" i="2"/>
  <c r="C50" i="2"/>
  <c r="E50" i="2"/>
  <c r="B51" i="2"/>
  <c r="C51" i="2"/>
  <c r="E51" i="2"/>
  <c r="B52" i="2"/>
  <c r="C52" i="2"/>
  <c r="E52" i="2"/>
  <c r="B53" i="2"/>
  <c r="C53" i="2" s="1"/>
  <c r="E53" i="2"/>
  <c r="B54" i="2"/>
  <c r="C54" i="2" s="1"/>
  <c r="E54" i="2"/>
  <c r="B55" i="2"/>
  <c r="C55" i="2" s="1"/>
  <c r="E55" i="2"/>
  <c r="B56" i="2"/>
  <c r="C56" i="2" s="1"/>
  <c r="E56" i="2"/>
  <c r="B57" i="2"/>
  <c r="C57" i="2"/>
  <c r="E57" i="2"/>
  <c r="B58" i="2"/>
  <c r="C58" i="2"/>
  <c r="E58" i="2"/>
  <c r="B59" i="2"/>
  <c r="C59" i="2"/>
  <c r="E59" i="2"/>
  <c r="B60" i="2"/>
  <c r="C60" i="2"/>
  <c r="E60" i="2"/>
  <c r="B61" i="2"/>
  <c r="C61" i="2" s="1"/>
  <c r="E61" i="2"/>
  <c r="B62" i="2"/>
  <c r="C62" i="2" s="1"/>
  <c r="E62" i="2"/>
  <c r="B63" i="2"/>
  <c r="C63" i="2" s="1"/>
  <c r="E63" i="2"/>
  <c r="B64" i="2"/>
  <c r="C64" i="2" s="1"/>
  <c r="E64" i="2"/>
  <c r="B65" i="2"/>
  <c r="C65" i="2"/>
  <c r="E65" i="2"/>
  <c r="B66" i="2"/>
  <c r="C66" i="2"/>
  <c r="E66" i="2"/>
  <c r="B67" i="2"/>
  <c r="C67" i="2"/>
  <c r="E67" i="2"/>
  <c r="B68" i="2"/>
  <c r="C68" i="2"/>
  <c r="E68" i="2"/>
  <c r="B69" i="2"/>
  <c r="C69" i="2" s="1"/>
  <c r="E69" i="2"/>
  <c r="B70" i="2"/>
  <c r="C70" i="2" s="1"/>
  <c r="E70" i="2"/>
  <c r="B71" i="2"/>
  <c r="C71" i="2" s="1"/>
  <c r="E71" i="2"/>
  <c r="B72" i="2"/>
  <c r="C72" i="2" s="1"/>
  <c r="E72" i="2"/>
  <c r="B73" i="2"/>
  <c r="C73" i="2"/>
  <c r="E73" i="2"/>
  <c r="B74" i="2"/>
  <c r="C74" i="2"/>
  <c r="E74" i="2"/>
  <c r="B75" i="2"/>
  <c r="C75" i="2"/>
  <c r="E75" i="2"/>
  <c r="B76" i="2"/>
  <c r="C76" i="2"/>
  <c r="E76" i="2"/>
  <c r="B77" i="2"/>
  <c r="C77" i="2" s="1"/>
  <c r="E77" i="2"/>
  <c r="B78" i="2"/>
  <c r="C78" i="2" s="1"/>
  <c r="E78" i="2"/>
  <c r="B79" i="2"/>
  <c r="C79" i="2" s="1"/>
  <c r="E79" i="2"/>
  <c r="B80" i="2"/>
  <c r="C80" i="2" s="1"/>
  <c r="E80" i="2"/>
  <c r="B81" i="2"/>
  <c r="C81" i="2"/>
  <c r="E81" i="2"/>
  <c r="B82" i="2"/>
  <c r="C82" i="2"/>
  <c r="E82" i="2"/>
  <c r="B83" i="2"/>
  <c r="C83" i="2"/>
  <c r="E83" i="2"/>
  <c r="B84" i="2"/>
  <c r="C84" i="2"/>
  <c r="E84" i="2"/>
  <c r="B85" i="2"/>
  <c r="C85" i="2" s="1"/>
  <c r="E85" i="2"/>
  <c r="B86" i="2"/>
  <c r="C86" i="2" s="1"/>
  <c r="E86" i="2"/>
  <c r="B87" i="2"/>
  <c r="C87" i="2" s="1"/>
  <c r="E87" i="2"/>
  <c r="B88" i="2"/>
  <c r="C88" i="2" s="1"/>
  <c r="E88" i="2"/>
  <c r="B89" i="2"/>
  <c r="C89" i="2"/>
  <c r="E89" i="2"/>
  <c r="B90" i="2"/>
  <c r="C90" i="2"/>
  <c r="E90" i="2"/>
  <c r="B91" i="2"/>
  <c r="C91" i="2"/>
  <c r="E91" i="2"/>
  <c r="B92" i="2"/>
  <c r="C92" i="2"/>
  <c r="E92" i="2"/>
  <c r="B93" i="2"/>
  <c r="C93" i="2" s="1"/>
  <c r="E93" i="2"/>
  <c r="B94" i="2"/>
  <c r="C94" i="2" s="1"/>
  <c r="E94" i="2"/>
  <c r="B95" i="2"/>
  <c r="C95" i="2" s="1"/>
  <c r="E95" i="2"/>
  <c r="B96" i="2"/>
  <c r="C96" i="2" s="1"/>
  <c r="E96" i="2"/>
  <c r="B97" i="2"/>
  <c r="C97" i="2"/>
  <c r="E97" i="2"/>
  <c r="B98" i="2"/>
  <c r="C98" i="2"/>
  <c r="E98" i="2"/>
  <c r="B99" i="2"/>
  <c r="C99" i="2"/>
  <c r="E99" i="2"/>
  <c r="B100" i="2"/>
  <c r="C100" i="2"/>
  <c r="E100" i="2"/>
  <c r="B101" i="2"/>
  <c r="C101" i="2" s="1"/>
  <c r="E101" i="2"/>
  <c r="B102" i="2"/>
  <c r="C102" i="2" s="1"/>
  <c r="E102" i="2"/>
  <c r="B103" i="2"/>
  <c r="C103" i="2" s="1"/>
  <c r="E103" i="2"/>
  <c r="B104" i="2"/>
  <c r="C104" i="2" s="1"/>
  <c r="E104" i="2"/>
  <c r="B105" i="2"/>
  <c r="C105" i="2"/>
</calcChain>
</file>

<file path=xl/sharedStrings.xml><?xml version="1.0" encoding="utf-8"?>
<sst xmlns="http://schemas.openxmlformats.org/spreadsheetml/2006/main" count="104" uniqueCount="33">
  <si>
    <t>Milan</t>
  </si>
  <si>
    <t>Sydney</t>
  </si>
  <si>
    <t>Hamburg Masters</t>
  </si>
  <si>
    <t>Vienna</t>
  </si>
  <si>
    <t>Marseille</t>
  </si>
  <si>
    <t>Dubai</t>
  </si>
  <si>
    <t>Munich</t>
  </si>
  <si>
    <t>Halle</t>
  </si>
  <si>
    <t>Wimbledon</t>
  </si>
  <si>
    <t>Masters Cup</t>
  </si>
  <si>
    <t>Australian Open</t>
  </si>
  <si>
    <t>Indian Wells Masters</t>
  </si>
  <si>
    <t>Gstaad</t>
  </si>
  <si>
    <t>Canada Masters</t>
  </si>
  <si>
    <t>US Open</t>
  </si>
  <si>
    <t>Bangkok</t>
  </si>
  <si>
    <t>Doha</t>
  </si>
  <si>
    <t>Rotterdam</t>
  </si>
  <si>
    <t>Miami Masters</t>
  </si>
  <si>
    <t>Cincinnati Masters</t>
  </si>
  <si>
    <t>Tokyo</t>
  </si>
  <si>
    <t>Madrid Masters</t>
  </si>
  <si>
    <t>Basel</t>
  </si>
  <si>
    <t>Estoril</t>
  </si>
  <si>
    <t>Roland Garros</t>
  </si>
  <si>
    <t>Stockholm</t>
  </si>
  <si>
    <t>Tour Finals</t>
  </si>
  <si>
    <t>Paris Masters</t>
  </si>
  <si>
    <t>Shanghai Masters</t>
  </si>
  <si>
    <t>Brisbane</t>
  </si>
  <si>
    <t>Istanbul</t>
  </si>
  <si>
    <t>Stuttgart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</si>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</sst>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Timespan</a:t>
            </a:r>
            <a:r>
              <a:rPr lang="it-IT" baseline="0"/>
              <a:t> between 2 Federer titles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'Federer timespan 2 titles'!$C$2:$C$106</c:f>
              <c:strCache>
                <c:ptCount val="104"/>
                <c:pt idx="0">
                  <c:v>Today</c:v>
                </c:pt>
                <c:pt idx="1">
                  <c:v>Basel 2019</c:v>
                </c:pt>
                <c:pt idx="2">
                  <c:v>Halle 2019</c:v>
                </c:pt>
                <c:pt idx="3">
                  <c:v>Miami Masters 2019</c:v>
                </c:pt>
                <c:pt idx="4">
                  <c:v>Dubai 2019</c:v>
                </c:pt>
                <c:pt idx="5">
                  <c:v>Basel 2018</c:v>
                </c:pt>
                <c:pt idx="6">
                  <c:v>Stuttgart 2018</c:v>
                </c:pt>
                <c:pt idx="7">
                  <c:v>Rotterdam 2018</c:v>
                </c:pt>
                <c:pt idx="8">
                  <c:v>Australian Open 2018</c:v>
                </c:pt>
                <c:pt idx="9">
                  <c:v>Basel 2017</c:v>
                </c:pt>
                <c:pt idx="10">
                  <c:v>Shanghai Masters 2017</c:v>
                </c:pt>
                <c:pt idx="11">
                  <c:v>Wimbledon 2017</c:v>
                </c:pt>
                <c:pt idx="12">
                  <c:v>Halle 2017</c:v>
                </c:pt>
                <c:pt idx="13">
                  <c:v>Miami Masters 2017</c:v>
                </c:pt>
                <c:pt idx="14">
                  <c:v>Indian Wells Masters 2017</c:v>
                </c:pt>
                <c:pt idx="15">
                  <c:v>Australian Open 2017</c:v>
                </c:pt>
                <c:pt idx="16">
                  <c:v>Basel 2015</c:v>
                </c:pt>
                <c:pt idx="17">
                  <c:v>Cincinnati Masters 2015</c:v>
                </c:pt>
                <c:pt idx="18">
                  <c:v>Halle 2015</c:v>
                </c:pt>
                <c:pt idx="19">
                  <c:v>Istanbul 2015</c:v>
                </c:pt>
                <c:pt idx="20">
                  <c:v>Dubai 2015</c:v>
                </c:pt>
                <c:pt idx="21">
                  <c:v>Brisbane 2015</c:v>
                </c:pt>
                <c:pt idx="22">
                  <c:v>Basel 2014</c:v>
                </c:pt>
                <c:pt idx="23">
                  <c:v>Shanghai Masters 2014</c:v>
                </c:pt>
                <c:pt idx="24">
                  <c:v>Cincinnati Masters 2014</c:v>
                </c:pt>
                <c:pt idx="25">
                  <c:v>Halle 2014</c:v>
                </c:pt>
                <c:pt idx="26">
                  <c:v>Dubai 2014</c:v>
                </c:pt>
                <c:pt idx="27">
                  <c:v>Halle 2013</c:v>
                </c:pt>
                <c:pt idx="28">
                  <c:v>Cincinnati Masters 2012</c:v>
                </c:pt>
                <c:pt idx="29">
                  <c:v>Wimbledon 2012</c:v>
                </c:pt>
                <c:pt idx="30">
                  <c:v>Madrid Masters 2012</c:v>
                </c:pt>
                <c:pt idx="31">
                  <c:v>Indian Wells Masters 2012</c:v>
                </c:pt>
                <c:pt idx="32">
                  <c:v>Dubai 2012</c:v>
                </c:pt>
                <c:pt idx="33">
                  <c:v>Rotterdam 2012</c:v>
                </c:pt>
                <c:pt idx="34">
                  <c:v>Tour Finals 2011</c:v>
                </c:pt>
                <c:pt idx="35">
                  <c:v>Paris Masters 2011</c:v>
                </c:pt>
                <c:pt idx="36">
                  <c:v>Basel 2011</c:v>
                </c:pt>
                <c:pt idx="37">
                  <c:v>Doha 2011</c:v>
                </c:pt>
                <c:pt idx="38">
                  <c:v>Tour Finals 2010</c:v>
                </c:pt>
                <c:pt idx="39">
                  <c:v>Basel 2010</c:v>
                </c:pt>
                <c:pt idx="40">
                  <c:v>Stockholm 2010</c:v>
                </c:pt>
                <c:pt idx="41">
                  <c:v>Cincinnati Masters 2010</c:v>
                </c:pt>
                <c:pt idx="42">
                  <c:v>Australian Open 2010</c:v>
                </c:pt>
                <c:pt idx="43">
                  <c:v>Cincinnati Masters 2009</c:v>
                </c:pt>
                <c:pt idx="44">
                  <c:v>Wimbledon 2009</c:v>
                </c:pt>
                <c:pt idx="45">
                  <c:v>Roland Garros 2009</c:v>
                </c:pt>
                <c:pt idx="46">
                  <c:v>Madrid Masters 2009</c:v>
                </c:pt>
                <c:pt idx="47">
                  <c:v>Basel 2008</c:v>
                </c:pt>
                <c:pt idx="48">
                  <c:v>US Open 2008</c:v>
                </c:pt>
                <c:pt idx="49">
                  <c:v>Halle 2008</c:v>
                </c:pt>
                <c:pt idx="50">
                  <c:v>Estoril 2008</c:v>
                </c:pt>
                <c:pt idx="51">
                  <c:v>Masters Cup 2007</c:v>
                </c:pt>
                <c:pt idx="52">
                  <c:v>Basel 2007</c:v>
                </c:pt>
                <c:pt idx="53">
                  <c:v>US Open 2007</c:v>
                </c:pt>
                <c:pt idx="54">
                  <c:v>Cincinnati Masters 2007</c:v>
                </c:pt>
                <c:pt idx="55">
                  <c:v>Wimbledon 2007</c:v>
                </c:pt>
                <c:pt idx="56">
                  <c:v>Hamburg Masters 2007</c:v>
                </c:pt>
                <c:pt idx="57">
                  <c:v>Dubai 2007</c:v>
                </c:pt>
                <c:pt idx="58">
                  <c:v>Australian Open 2007</c:v>
                </c:pt>
                <c:pt idx="59">
                  <c:v>Masters Cup 2006</c:v>
                </c:pt>
                <c:pt idx="60">
                  <c:v>Basel 2006</c:v>
                </c:pt>
                <c:pt idx="61">
                  <c:v>Madrid Masters 2006</c:v>
                </c:pt>
                <c:pt idx="62">
                  <c:v>Tokyo 2006</c:v>
                </c:pt>
                <c:pt idx="63">
                  <c:v>US Open 2006</c:v>
                </c:pt>
                <c:pt idx="64">
                  <c:v>Canada Masters 2006</c:v>
                </c:pt>
                <c:pt idx="65">
                  <c:v>Wimbledon 2006</c:v>
                </c:pt>
                <c:pt idx="66">
                  <c:v>Halle 2006</c:v>
                </c:pt>
                <c:pt idx="67">
                  <c:v>Miami Masters 2006</c:v>
                </c:pt>
                <c:pt idx="68">
                  <c:v>Indian Wells Masters 2006</c:v>
                </c:pt>
                <c:pt idx="69">
                  <c:v>Australian Open 2006</c:v>
                </c:pt>
                <c:pt idx="70">
                  <c:v>Doha 2006</c:v>
                </c:pt>
                <c:pt idx="71">
                  <c:v>Bangkok 2005</c:v>
                </c:pt>
                <c:pt idx="72">
                  <c:v>US Open 2005</c:v>
                </c:pt>
                <c:pt idx="73">
                  <c:v>Cincinnati Masters 2005</c:v>
                </c:pt>
                <c:pt idx="74">
                  <c:v>Wimbledon 2005</c:v>
                </c:pt>
                <c:pt idx="75">
                  <c:v>Halle 2005</c:v>
                </c:pt>
                <c:pt idx="76">
                  <c:v>Hamburg Masters 2005</c:v>
                </c:pt>
                <c:pt idx="77">
                  <c:v>Miami Masters 2005</c:v>
                </c:pt>
                <c:pt idx="78">
                  <c:v>Indian Wells Masters 2005</c:v>
                </c:pt>
                <c:pt idx="79">
                  <c:v>Dubai 2005</c:v>
                </c:pt>
                <c:pt idx="80">
                  <c:v>Rotterdam 2005</c:v>
                </c:pt>
                <c:pt idx="81">
                  <c:v>Doha 2005</c:v>
                </c:pt>
                <c:pt idx="82">
                  <c:v>Masters Cup 2004</c:v>
                </c:pt>
                <c:pt idx="83">
                  <c:v>Bangkok 2004</c:v>
                </c:pt>
                <c:pt idx="84">
                  <c:v>US Open 2004</c:v>
                </c:pt>
                <c:pt idx="85">
                  <c:v>Canada Masters 2004</c:v>
                </c:pt>
                <c:pt idx="86">
                  <c:v>Gstaad 2004</c:v>
                </c:pt>
                <c:pt idx="87">
                  <c:v>Wimbledon 2004</c:v>
                </c:pt>
                <c:pt idx="88">
                  <c:v>Halle 2004</c:v>
                </c:pt>
                <c:pt idx="89">
                  <c:v>Hamburg Masters 2004</c:v>
                </c:pt>
                <c:pt idx="90">
                  <c:v>Indian Wells Masters 2004</c:v>
                </c:pt>
                <c:pt idx="91">
                  <c:v>Dubai 2004</c:v>
                </c:pt>
                <c:pt idx="92">
                  <c:v>Australian Open 2004</c:v>
                </c:pt>
                <c:pt idx="93">
                  <c:v>Masters Cup 2003</c:v>
                </c:pt>
                <c:pt idx="94">
                  <c:v>Vienna 2003</c:v>
                </c:pt>
                <c:pt idx="95">
                  <c:v>Wimbledon 2003</c:v>
                </c:pt>
                <c:pt idx="96">
                  <c:v>Halle 2003</c:v>
                </c:pt>
                <c:pt idx="97">
                  <c:v>Munich 2003</c:v>
                </c:pt>
                <c:pt idx="98">
                  <c:v>Dubai 2003</c:v>
                </c:pt>
                <c:pt idx="99">
                  <c:v>Marseille 2003</c:v>
                </c:pt>
                <c:pt idx="100">
                  <c:v>Vienna 2002</c:v>
                </c:pt>
                <c:pt idx="101">
                  <c:v>Hamburg Masters 2002</c:v>
                </c:pt>
                <c:pt idx="102">
                  <c:v>Sydney 2002</c:v>
                </c:pt>
                <c:pt idx="103">
                  <c:v>Milan 2001</c:v>
                </c:pt>
              </c:strCache>
            </c:strRef>
          </c:cat>
          <c:val>
            <c:numRef>
              <c:f>'Federer timespan 2 titles'!$E$2:$E$105</c:f>
              <c:numCache>
                <c:formatCode>General</c:formatCode>
                <c:ptCount val="104"/>
                <c:pt idx="0">
                  <c:v>1900</c:v>
                </c:pt>
                <c:pt idx="1">
                  <c:v>132</c:v>
                </c:pt>
                <c:pt idx="2">
                  <c:v>91</c:v>
                </c:pt>
                <c:pt idx="3">
                  <c:v>21</c:v>
                </c:pt>
                <c:pt idx="4">
                  <c:v>126</c:v>
                </c:pt>
                <c:pt idx="5">
                  <c:v>133</c:v>
                </c:pt>
                <c:pt idx="6">
                  <c:v>119</c:v>
                </c:pt>
                <c:pt idx="7">
                  <c:v>28</c:v>
                </c:pt>
                <c:pt idx="8">
                  <c:v>84</c:v>
                </c:pt>
                <c:pt idx="9">
                  <c:v>14</c:v>
                </c:pt>
                <c:pt idx="10">
                  <c:v>98</c:v>
                </c:pt>
                <c:pt idx="11">
                  <c:v>14</c:v>
                </c:pt>
                <c:pt idx="12">
                  <c:v>91</c:v>
                </c:pt>
                <c:pt idx="13">
                  <c:v>14</c:v>
                </c:pt>
                <c:pt idx="14">
                  <c:v>49</c:v>
                </c:pt>
                <c:pt idx="15">
                  <c:v>448</c:v>
                </c:pt>
                <c:pt idx="16">
                  <c:v>71</c:v>
                </c:pt>
                <c:pt idx="17">
                  <c:v>62</c:v>
                </c:pt>
                <c:pt idx="18">
                  <c:v>49</c:v>
                </c:pt>
                <c:pt idx="19">
                  <c:v>63</c:v>
                </c:pt>
                <c:pt idx="20">
                  <c:v>50</c:v>
                </c:pt>
                <c:pt idx="21">
                  <c:v>76</c:v>
                </c:pt>
                <c:pt idx="22">
                  <c:v>15</c:v>
                </c:pt>
                <c:pt idx="23">
                  <c:v>56</c:v>
                </c:pt>
                <c:pt idx="24">
                  <c:v>62</c:v>
                </c:pt>
                <c:pt idx="25">
                  <c:v>105</c:v>
                </c:pt>
                <c:pt idx="26">
                  <c:v>259</c:v>
                </c:pt>
                <c:pt idx="27">
                  <c:v>302</c:v>
                </c:pt>
                <c:pt idx="28">
                  <c:v>48</c:v>
                </c:pt>
                <c:pt idx="29">
                  <c:v>50</c:v>
                </c:pt>
                <c:pt idx="30">
                  <c:v>59</c:v>
                </c:pt>
                <c:pt idx="31">
                  <c:v>10</c:v>
                </c:pt>
                <c:pt idx="32">
                  <c:v>14</c:v>
                </c:pt>
                <c:pt idx="33">
                  <c:v>85</c:v>
                </c:pt>
                <c:pt idx="34">
                  <c:v>13</c:v>
                </c:pt>
                <c:pt idx="35">
                  <c:v>7</c:v>
                </c:pt>
                <c:pt idx="36">
                  <c:v>301</c:v>
                </c:pt>
                <c:pt idx="37">
                  <c:v>43</c:v>
                </c:pt>
                <c:pt idx="38">
                  <c:v>20</c:v>
                </c:pt>
                <c:pt idx="39">
                  <c:v>14</c:v>
                </c:pt>
                <c:pt idx="40">
                  <c:v>64</c:v>
                </c:pt>
                <c:pt idx="41">
                  <c:v>209</c:v>
                </c:pt>
                <c:pt idx="42">
                  <c:v>155</c:v>
                </c:pt>
                <c:pt idx="43">
                  <c:v>55</c:v>
                </c:pt>
                <c:pt idx="44">
                  <c:v>28</c:v>
                </c:pt>
                <c:pt idx="45">
                  <c:v>15</c:v>
                </c:pt>
                <c:pt idx="46">
                  <c:v>202</c:v>
                </c:pt>
                <c:pt idx="47">
                  <c:v>56</c:v>
                </c:pt>
                <c:pt idx="48">
                  <c:v>77</c:v>
                </c:pt>
                <c:pt idx="49">
                  <c:v>56</c:v>
                </c:pt>
                <c:pt idx="50">
                  <c:v>154</c:v>
                </c:pt>
                <c:pt idx="51">
                  <c:v>21</c:v>
                </c:pt>
                <c:pt idx="52">
                  <c:v>56</c:v>
                </c:pt>
                <c:pt idx="53">
                  <c:v>14</c:v>
                </c:pt>
                <c:pt idx="54">
                  <c:v>49</c:v>
                </c:pt>
                <c:pt idx="55">
                  <c:v>42</c:v>
                </c:pt>
                <c:pt idx="56">
                  <c:v>77</c:v>
                </c:pt>
                <c:pt idx="57">
                  <c:v>42</c:v>
                </c:pt>
                <c:pt idx="58">
                  <c:v>63</c:v>
                </c:pt>
                <c:pt idx="59">
                  <c:v>21</c:v>
                </c:pt>
                <c:pt idx="60">
                  <c:v>7</c:v>
                </c:pt>
                <c:pt idx="61">
                  <c:v>14</c:v>
                </c:pt>
                <c:pt idx="62">
                  <c:v>35</c:v>
                </c:pt>
                <c:pt idx="63">
                  <c:v>21</c:v>
                </c:pt>
                <c:pt idx="64">
                  <c:v>42</c:v>
                </c:pt>
                <c:pt idx="65">
                  <c:v>14</c:v>
                </c:pt>
                <c:pt idx="66">
                  <c:v>84</c:v>
                </c:pt>
                <c:pt idx="67">
                  <c:v>14</c:v>
                </c:pt>
                <c:pt idx="68">
                  <c:v>49</c:v>
                </c:pt>
                <c:pt idx="69">
                  <c:v>14</c:v>
                </c:pt>
                <c:pt idx="70">
                  <c:v>98</c:v>
                </c:pt>
                <c:pt idx="71">
                  <c:v>28</c:v>
                </c:pt>
                <c:pt idx="72">
                  <c:v>14</c:v>
                </c:pt>
                <c:pt idx="73">
                  <c:v>56</c:v>
                </c:pt>
                <c:pt idx="74">
                  <c:v>14</c:v>
                </c:pt>
                <c:pt idx="75">
                  <c:v>28</c:v>
                </c:pt>
                <c:pt idx="76">
                  <c:v>49</c:v>
                </c:pt>
                <c:pt idx="77">
                  <c:v>14</c:v>
                </c:pt>
                <c:pt idx="78">
                  <c:v>14</c:v>
                </c:pt>
                <c:pt idx="79">
                  <c:v>7</c:v>
                </c:pt>
                <c:pt idx="80">
                  <c:v>42</c:v>
                </c:pt>
                <c:pt idx="81">
                  <c:v>49</c:v>
                </c:pt>
                <c:pt idx="82">
                  <c:v>49</c:v>
                </c:pt>
                <c:pt idx="83">
                  <c:v>28</c:v>
                </c:pt>
                <c:pt idx="84">
                  <c:v>35</c:v>
                </c:pt>
                <c:pt idx="85">
                  <c:v>21</c:v>
                </c:pt>
                <c:pt idx="86">
                  <c:v>14</c:v>
                </c:pt>
                <c:pt idx="87">
                  <c:v>14</c:v>
                </c:pt>
                <c:pt idx="88">
                  <c:v>28</c:v>
                </c:pt>
                <c:pt idx="89">
                  <c:v>63</c:v>
                </c:pt>
                <c:pt idx="90">
                  <c:v>7</c:v>
                </c:pt>
                <c:pt idx="91">
                  <c:v>42</c:v>
                </c:pt>
                <c:pt idx="92">
                  <c:v>70</c:v>
                </c:pt>
                <c:pt idx="93">
                  <c:v>35</c:v>
                </c:pt>
                <c:pt idx="94">
                  <c:v>105</c:v>
                </c:pt>
                <c:pt idx="95">
                  <c:v>14</c:v>
                </c:pt>
                <c:pt idx="96">
                  <c:v>42</c:v>
                </c:pt>
                <c:pt idx="97">
                  <c:v>63</c:v>
                </c:pt>
                <c:pt idx="98">
                  <c:v>14</c:v>
                </c:pt>
                <c:pt idx="99">
                  <c:v>126</c:v>
                </c:pt>
                <c:pt idx="100">
                  <c:v>147</c:v>
                </c:pt>
                <c:pt idx="101">
                  <c:v>126</c:v>
                </c:pt>
                <c:pt idx="102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9-4724-AD92-9FBA98AA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80935176"/>
        <c:axId val="680934536"/>
      </c:barChart>
      <c:catAx>
        <c:axId val="68093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934536"/>
        <c:crosses val="autoZero"/>
        <c:auto val="1"/>
        <c:lblAlgn val="ctr"/>
        <c:lblOffset val="100"/>
        <c:noMultiLvlLbl val="0"/>
      </c:catAx>
      <c:valAx>
        <c:axId val="6809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93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265336</xdr:colOff>
      <xdr:row>1</xdr:row>
      <xdr:rowOff>125186</xdr:rowOff>
    </xdr:from>
    <xdr:to>
      <xdr:col>19</xdr:col>
      <xdr:colOff>134471</xdr:colOff>
      <xdr:row>82</xdr:row>
      <xdr:rowOff>33617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C836CD88-1399-4FC2-B70C-F5CAF45D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1515-E82A-41BF-BBE2-B44E8EFB66B0}">
  <dimension ref="A2:E105"/>
  <sheetViews>
    <sheetView tabSelected="1" zoomScale="85" zoomScaleNormal="85" workbookViewId="0">
      <selection activeCell="U20" sqref="U20"/>
    </sheetView>
  </sheetViews>
  <sheetFormatPr defaultRowHeight="15" x14ac:dyDescent="0.25"/>
  <cols>
    <col min="1" max="1" width="20.28515625" bestFit="1" customWidth="1"/>
    <col min="3" max="3" width="24.28515625" bestFit="1" customWidth="1"/>
    <col min="4" max="4" width="12.42578125" bestFit="1" customWidth="1"/>
  </cols>
  <sheetData>
    <row r="2" spans="1:5" x14ac:dyDescent="0.25">
      <c r="A2" s="7"/>
      <c r="B2" s="7"/>
      <c r="C2" s="6" t="s">
        <v>32</v>
      </c>
      <c r="D2" s="5">
        <f ca="1">TODAY()</f>
        <v>45665</v>
      </c>
      <c r="E2">
        <f ca="1">D2-D3</f>
        <v>1900</v>
      </c>
    </row>
    <row r="3" spans="1:5" x14ac:dyDescent="0.25">
      <c r="A3" s="4" t="s">
        <v>22</v>
      </c>
      <c r="B3" s="4">
        <f>YEAR(D3)</f>
        <v>2019</v>
      </c>
      <c r="C3" s="4" t="str">
        <f>_xlfn.CONCAT(A3," ",B3)</f>
        <v>Basel 2019</v>
      </c>
      <c r="D3" s="3">
        <v>43765</v>
      </c>
      <c r="E3">
        <f>D3-D4</f>
        <v>132</v>
      </c>
    </row>
    <row r="4" spans="1:5" x14ac:dyDescent="0.25">
      <c r="A4" s="4" t="s">
        <v>7</v>
      </c>
      <c r="B4" s="4">
        <f>YEAR(D4)</f>
        <v>2019</v>
      </c>
      <c r="C4" s="4" t="str">
        <f>_xlfn.CONCAT(A4," ",B4)</f>
        <v>Halle 2019</v>
      </c>
      <c r="D4" s="3">
        <v>43633</v>
      </c>
      <c r="E4">
        <f>D4-D5</f>
        <v>91</v>
      </c>
    </row>
    <row r="5" spans="1:5" x14ac:dyDescent="0.25">
      <c r="A5" s="4" t="s">
        <v>18</v>
      </c>
      <c r="B5" s="4">
        <f>YEAR(D5)</f>
        <v>2019</v>
      </c>
      <c r="C5" s="4" t="str">
        <f>_xlfn.CONCAT(A5," ",B5)</f>
        <v>Miami Masters 2019</v>
      </c>
      <c r="D5" s="3">
        <v>43542</v>
      </c>
      <c r="E5">
        <f>D5-D6</f>
        <v>21</v>
      </c>
    </row>
    <row r="6" spans="1:5" x14ac:dyDescent="0.25">
      <c r="A6" s="4" t="s">
        <v>5</v>
      </c>
      <c r="B6" s="4">
        <f>YEAR(D6)</f>
        <v>2019</v>
      </c>
      <c r="C6" s="4" t="str">
        <f>_xlfn.CONCAT(A6," ",B6)</f>
        <v>Dubai 2019</v>
      </c>
      <c r="D6" s="3">
        <v>43521</v>
      </c>
      <c r="E6">
        <f>D6-D7</f>
        <v>126</v>
      </c>
    </row>
    <row r="7" spans="1:5" x14ac:dyDescent="0.25">
      <c r="A7" s="4" t="s">
        <v>22</v>
      </c>
      <c r="B7" s="4">
        <f>YEAR(D7)</f>
        <v>2018</v>
      </c>
      <c r="C7" s="4" t="str">
        <f>_xlfn.CONCAT(A7," ",B7)</f>
        <v>Basel 2018</v>
      </c>
      <c r="D7" s="3">
        <v>43395</v>
      </c>
      <c r="E7">
        <f>D7-D8</f>
        <v>133</v>
      </c>
    </row>
    <row r="8" spans="1:5" x14ac:dyDescent="0.25">
      <c r="A8" s="4" t="s">
        <v>31</v>
      </c>
      <c r="B8" s="4">
        <f>YEAR(D8)</f>
        <v>2018</v>
      </c>
      <c r="C8" s="4" t="str">
        <f>_xlfn.CONCAT(A8," ",B8)</f>
        <v>Stuttgart 2018</v>
      </c>
      <c r="D8" s="3">
        <v>43262</v>
      </c>
      <c r="E8">
        <f>D8-D9</f>
        <v>119</v>
      </c>
    </row>
    <row r="9" spans="1:5" x14ac:dyDescent="0.25">
      <c r="A9" s="4" t="s">
        <v>17</v>
      </c>
      <c r="B9" s="4">
        <f>YEAR(D9)</f>
        <v>2018</v>
      </c>
      <c r="C9" s="4" t="str">
        <f>_xlfn.CONCAT(A9," ",B9)</f>
        <v>Rotterdam 2018</v>
      </c>
      <c r="D9" s="3">
        <v>43143</v>
      </c>
      <c r="E9">
        <f>D9-D10</f>
        <v>28</v>
      </c>
    </row>
    <row r="10" spans="1:5" x14ac:dyDescent="0.25">
      <c r="A10" s="4" t="s">
        <v>10</v>
      </c>
      <c r="B10" s="4">
        <f>YEAR(D10)</f>
        <v>2018</v>
      </c>
      <c r="C10" s="4" t="str">
        <f>_xlfn.CONCAT(A10," ",B10)</f>
        <v>Australian Open 2018</v>
      </c>
      <c r="D10" s="3">
        <v>43115</v>
      </c>
      <c r="E10">
        <f>D10-D11</f>
        <v>84</v>
      </c>
    </row>
    <row r="11" spans="1:5" x14ac:dyDescent="0.25">
      <c r="A11" s="4" t="s">
        <v>22</v>
      </c>
      <c r="B11" s="4">
        <f>YEAR(D11)</f>
        <v>2017</v>
      </c>
      <c r="C11" s="4" t="str">
        <f>_xlfn.CONCAT(A11," ",B11)</f>
        <v>Basel 2017</v>
      </c>
      <c r="D11" s="3">
        <v>43031</v>
      </c>
      <c r="E11">
        <f>D11-D12</f>
        <v>14</v>
      </c>
    </row>
    <row r="12" spans="1:5" x14ac:dyDescent="0.25">
      <c r="A12" s="4" t="s">
        <v>28</v>
      </c>
      <c r="B12" s="4">
        <f>YEAR(D12)</f>
        <v>2017</v>
      </c>
      <c r="C12" s="4" t="str">
        <f>_xlfn.CONCAT(A12," ",B12)</f>
        <v>Shanghai Masters 2017</v>
      </c>
      <c r="D12" s="3">
        <v>43017</v>
      </c>
      <c r="E12">
        <f>D12-D13</f>
        <v>98</v>
      </c>
    </row>
    <row r="13" spans="1:5" x14ac:dyDescent="0.25">
      <c r="A13" s="4" t="s">
        <v>8</v>
      </c>
      <c r="B13" s="4">
        <f>YEAR(D13)</f>
        <v>2017</v>
      </c>
      <c r="C13" s="4" t="str">
        <f>_xlfn.CONCAT(A13," ",B13)</f>
        <v>Wimbledon 2017</v>
      </c>
      <c r="D13" s="3">
        <v>42919</v>
      </c>
      <c r="E13">
        <f>D13-D14</f>
        <v>14</v>
      </c>
    </row>
    <row r="14" spans="1:5" x14ac:dyDescent="0.25">
      <c r="A14" s="4" t="s">
        <v>7</v>
      </c>
      <c r="B14" s="4">
        <f>YEAR(D14)</f>
        <v>2017</v>
      </c>
      <c r="C14" s="4" t="str">
        <f>_xlfn.CONCAT(A14," ",B14)</f>
        <v>Halle 2017</v>
      </c>
      <c r="D14" s="3">
        <v>42905</v>
      </c>
      <c r="E14">
        <f>D14-D15</f>
        <v>91</v>
      </c>
    </row>
    <row r="15" spans="1:5" x14ac:dyDescent="0.25">
      <c r="A15" s="4" t="s">
        <v>18</v>
      </c>
      <c r="B15" s="4">
        <f>YEAR(D15)</f>
        <v>2017</v>
      </c>
      <c r="C15" s="4" t="str">
        <f>_xlfn.CONCAT(A15," ",B15)</f>
        <v>Miami Masters 2017</v>
      </c>
      <c r="D15" s="3">
        <v>42814</v>
      </c>
      <c r="E15">
        <f>D15-D16</f>
        <v>14</v>
      </c>
    </row>
    <row r="16" spans="1:5" x14ac:dyDescent="0.25">
      <c r="A16" s="4" t="s">
        <v>11</v>
      </c>
      <c r="B16" s="4">
        <f>YEAR(D16)</f>
        <v>2017</v>
      </c>
      <c r="C16" s="4" t="str">
        <f>_xlfn.CONCAT(A16," ",B16)</f>
        <v>Indian Wells Masters 2017</v>
      </c>
      <c r="D16" s="3">
        <v>42800</v>
      </c>
      <c r="E16">
        <f>D16-D17</f>
        <v>49</v>
      </c>
    </row>
    <row r="17" spans="1:5" x14ac:dyDescent="0.25">
      <c r="A17" s="4" t="s">
        <v>10</v>
      </c>
      <c r="B17" s="4">
        <f>YEAR(D17)</f>
        <v>2017</v>
      </c>
      <c r="C17" s="4" t="str">
        <f>_xlfn.CONCAT(A17," ",B17)</f>
        <v>Australian Open 2017</v>
      </c>
      <c r="D17" s="3">
        <v>42751</v>
      </c>
      <c r="E17">
        <f>D17-D18</f>
        <v>448</v>
      </c>
    </row>
    <row r="18" spans="1:5" x14ac:dyDescent="0.25">
      <c r="A18" s="4" t="s">
        <v>22</v>
      </c>
      <c r="B18" s="4">
        <f>YEAR(D18)</f>
        <v>2015</v>
      </c>
      <c r="C18" s="4" t="str">
        <f>_xlfn.CONCAT(A18," ",B18)</f>
        <v>Basel 2015</v>
      </c>
      <c r="D18" s="3">
        <v>42303</v>
      </c>
      <c r="E18">
        <f>D18-D19</f>
        <v>71</v>
      </c>
    </row>
    <row r="19" spans="1:5" x14ac:dyDescent="0.25">
      <c r="A19" s="4" t="s">
        <v>19</v>
      </c>
      <c r="B19" s="4">
        <f>YEAR(D19)</f>
        <v>2015</v>
      </c>
      <c r="C19" s="4" t="str">
        <f>_xlfn.CONCAT(A19," ",B19)</f>
        <v>Cincinnati Masters 2015</v>
      </c>
      <c r="D19" s="3">
        <v>42232</v>
      </c>
      <c r="E19">
        <f>D19-D20</f>
        <v>62</v>
      </c>
    </row>
    <row r="20" spans="1:5" x14ac:dyDescent="0.25">
      <c r="A20" s="4" t="s">
        <v>7</v>
      </c>
      <c r="B20" s="4">
        <f>YEAR(D20)</f>
        <v>2015</v>
      </c>
      <c r="C20" s="4" t="str">
        <f>_xlfn.CONCAT(A20," ",B20)</f>
        <v>Halle 2015</v>
      </c>
      <c r="D20" s="3">
        <v>42170</v>
      </c>
      <c r="E20">
        <f>D20-D21</f>
        <v>49</v>
      </c>
    </row>
    <row r="21" spans="1:5" x14ac:dyDescent="0.25">
      <c r="A21" s="4" t="s">
        <v>30</v>
      </c>
      <c r="B21" s="4">
        <f>YEAR(D21)</f>
        <v>2015</v>
      </c>
      <c r="C21" s="4" t="str">
        <f>_xlfn.CONCAT(A21," ",B21)</f>
        <v>Istanbul 2015</v>
      </c>
      <c r="D21" s="3">
        <v>42121</v>
      </c>
      <c r="E21">
        <f>D21-D22</f>
        <v>63</v>
      </c>
    </row>
    <row r="22" spans="1:5" x14ac:dyDescent="0.25">
      <c r="A22" s="4" t="s">
        <v>5</v>
      </c>
      <c r="B22" s="4">
        <f>YEAR(D22)</f>
        <v>2015</v>
      </c>
      <c r="C22" s="4" t="str">
        <f>_xlfn.CONCAT(A22," ",B22)</f>
        <v>Dubai 2015</v>
      </c>
      <c r="D22" s="3">
        <v>42058</v>
      </c>
      <c r="E22">
        <f>D22-D23</f>
        <v>50</v>
      </c>
    </row>
    <row r="23" spans="1:5" x14ac:dyDescent="0.25">
      <c r="A23" s="4" t="s">
        <v>29</v>
      </c>
      <c r="B23" s="4">
        <f>YEAR(D23)</f>
        <v>2015</v>
      </c>
      <c r="C23" s="4" t="str">
        <f>_xlfn.CONCAT(A23," ",B23)</f>
        <v>Brisbane 2015</v>
      </c>
      <c r="D23" s="3">
        <v>42008</v>
      </c>
      <c r="E23">
        <f>D23-D24</f>
        <v>76</v>
      </c>
    </row>
    <row r="24" spans="1:5" x14ac:dyDescent="0.25">
      <c r="A24" s="4" t="s">
        <v>22</v>
      </c>
      <c r="B24" s="4">
        <f>YEAR(D24)</f>
        <v>2014</v>
      </c>
      <c r="C24" s="4" t="str">
        <f>_xlfn.CONCAT(A24," ",B24)</f>
        <v>Basel 2014</v>
      </c>
      <c r="D24" s="3">
        <v>41932</v>
      </c>
      <c r="E24">
        <f>D24-D25</f>
        <v>15</v>
      </c>
    </row>
    <row r="25" spans="1:5" x14ac:dyDescent="0.25">
      <c r="A25" s="4" t="s">
        <v>28</v>
      </c>
      <c r="B25" s="4">
        <f>YEAR(D25)</f>
        <v>2014</v>
      </c>
      <c r="C25" s="4" t="str">
        <f>_xlfn.CONCAT(A25," ",B25)</f>
        <v>Shanghai Masters 2014</v>
      </c>
      <c r="D25" s="3">
        <v>41917</v>
      </c>
      <c r="E25">
        <f>D25-D26</f>
        <v>56</v>
      </c>
    </row>
    <row r="26" spans="1:5" x14ac:dyDescent="0.25">
      <c r="A26" s="4" t="s">
        <v>19</v>
      </c>
      <c r="B26" s="4">
        <f>YEAR(D26)</f>
        <v>2014</v>
      </c>
      <c r="C26" s="4" t="str">
        <f>_xlfn.CONCAT(A26," ",B26)</f>
        <v>Cincinnati Masters 2014</v>
      </c>
      <c r="D26" s="3">
        <v>41861</v>
      </c>
      <c r="E26">
        <f>D26-D27</f>
        <v>62</v>
      </c>
    </row>
    <row r="27" spans="1:5" x14ac:dyDescent="0.25">
      <c r="A27" s="4" t="s">
        <v>7</v>
      </c>
      <c r="B27" s="4">
        <f>YEAR(D27)</f>
        <v>2014</v>
      </c>
      <c r="C27" s="4" t="str">
        <f>_xlfn.CONCAT(A27," ",B27)</f>
        <v>Halle 2014</v>
      </c>
      <c r="D27" s="3">
        <v>41799</v>
      </c>
      <c r="E27">
        <f>D27-D28</f>
        <v>105</v>
      </c>
    </row>
    <row r="28" spans="1:5" x14ac:dyDescent="0.25">
      <c r="A28" s="4" t="s">
        <v>5</v>
      </c>
      <c r="B28" s="4">
        <f>YEAR(D28)</f>
        <v>2014</v>
      </c>
      <c r="C28" s="4" t="str">
        <f>_xlfn.CONCAT(A28," ",B28)</f>
        <v>Dubai 2014</v>
      </c>
      <c r="D28" s="3">
        <v>41694</v>
      </c>
      <c r="E28">
        <f>D28-D29</f>
        <v>259</v>
      </c>
    </row>
    <row r="29" spans="1:5" x14ac:dyDescent="0.25">
      <c r="A29" s="4" t="s">
        <v>7</v>
      </c>
      <c r="B29" s="4">
        <f>YEAR(D29)</f>
        <v>2013</v>
      </c>
      <c r="C29" s="4" t="str">
        <f>_xlfn.CONCAT(A29," ",B29)</f>
        <v>Halle 2013</v>
      </c>
      <c r="D29" s="3">
        <v>41435</v>
      </c>
      <c r="E29">
        <f>D29-D30</f>
        <v>302</v>
      </c>
    </row>
    <row r="30" spans="1:5" x14ac:dyDescent="0.25">
      <c r="A30" s="4" t="s">
        <v>19</v>
      </c>
      <c r="B30" s="4">
        <f>YEAR(D30)</f>
        <v>2012</v>
      </c>
      <c r="C30" s="4" t="str">
        <f>_xlfn.CONCAT(A30," ",B30)</f>
        <v>Cincinnati Masters 2012</v>
      </c>
      <c r="D30" s="3">
        <v>41133</v>
      </c>
      <c r="E30">
        <f>D30-D31</f>
        <v>48</v>
      </c>
    </row>
    <row r="31" spans="1:5" x14ac:dyDescent="0.25">
      <c r="A31" s="4" t="s">
        <v>8</v>
      </c>
      <c r="B31" s="4">
        <f>YEAR(D31)</f>
        <v>2012</v>
      </c>
      <c r="C31" s="4" t="str">
        <f>_xlfn.CONCAT(A31," ",B31)</f>
        <v>Wimbledon 2012</v>
      </c>
      <c r="D31" s="3">
        <v>41085</v>
      </c>
      <c r="E31">
        <f>D31-D32</f>
        <v>50</v>
      </c>
    </row>
    <row r="32" spans="1:5" x14ac:dyDescent="0.25">
      <c r="A32" s="4" t="s">
        <v>21</v>
      </c>
      <c r="B32" s="4">
        <f>YEAR(D32)</f>
        <v>2012</v>
      </c>
      <c r="C32" s="4" t="str">
        <f>_xlfn.CONCAT(A32," ",B32)</f>
        <v>Madrid Masters 2012</v>
      </c>
      <c r="D32" s="3">
        <v>41035</v>
      </c>
      <c r="E32">
        <f>D32-D33</f>
        <v>59</v>
      </c>
    </row>
    <row r="33" spans="1:5" x14ac:dyDescent="0.25">
      <c r="A33" s="4" t="s">
        <v>11</v>
      </c>
      <c r="B33" s="4">
        <f>YEAR(D33)</f>
        <v>2012</v>
      </c>
      <c r="C33" s="4" t="str">
        <f>_xlfn.CONCAT(A33," ",B33)</f>
        <v>Indian Wells Masters 2012</v>
      </c>
      <c r="D33" s="3">
        <v>40976</v>
      </c>
      <c r="E33">
        <f>D33-D34</f>
        <v>10</v>
      </c>
    </row>
    <row r="34" spans="1:5" x14ac:dyDescent="0.25">
      <c r="A34" s="4" t="s">
        <v>5</v>
      </c>
      <c r="B34" s="4">
        <f>YEAR(D34)</f>
        <v>2012</v>
      </c>
      <c r="C34" s="4" t="str">
        <f>_xlfn.CONCAT(A34," ",B34)</f>
        <v>Dubai 2012</v>
      </c>
      <c r="D34" s="3">
        <v>40966</v>
      </c>
      <c r="E34">
        <f>D34-D35</f>
        <v>14</v>
      </c>
    </row>
    <row r="35" spans="1:5" x14ac:dyDescent="0.25">
      <c r="A35" s="4" t="s">
        <v>17</v>
      </c>
      <c r="B35" s="4">
        <f>YEAR(D35)</f>
        <v>2012</v>
      </c>
      <c r="C35" s="4" t="str">
        <f>_xlfn.CONCAT(A35," ",B35)</f>
        <v>Rotterdam 2012</v>
      </c>
      <c r="D35" s="3">
        <v>40952</v>
      </c>
      <c r="E35">
        <f>D35-D36</f>
        <v>85</v>
      </c>
    </row>
    <row r="36" spans="1:5" x14ac:dyDescent="0.25">
      <c r="A36" s="4" t="s">
        <v>26</v>
      </c>
      <c r="B36" s="4">
        <f>YEAR(D36)</f>
        <v>2011</v>
      </c>
      <c r="C36" s="4" t="str">
        <f>_xlfn.CONCAT(A36," ",B36)</f>
        <v>Tour Finals 2011</v>
      </c>
      <c r="D36" s="3">
        <v>40867</v>
      </c>
      <c r="E36">
        <f>D36-D37</f>
        <v>13</v>
      </c>
    </row>
    <row r="37" spans="1:5" x14ac:dyDescent="0.25">
      <c r="A37" s="4" t="s">
        <v>27</v>
      </c>
      <c r="B37" s="4">
        <f>YEAR(D37)</f>
        <v>2011</v>
      </c>
      <c r="C37" s="4" t="str">
        <f>_xlfn.CONCAT(A37," ",B37)</f>
        <v>Paris Masters 2011</v>
      </c>
      <c r="D37" s="3">
        <v>40854</v>
      </c>
      <c r="E37">
        <f>D37-D38</f>
        <v>7</v>
      </c>
    </row>
    <row r="38" spans="1:5" x14ac:dyDescent="0.25">
      <c r="A38" s="4" t="s">
        <v>22</v>
      </c>
      <c r="B38" s="4">
        <f>YEAR(D38)</f>
        <v>2011</v>
      </c>
      <c r="C38" s="4" t="str">
        <f>_xlfn.CONCAT(A38," ",B38)</f>
        <v>Basel 2011</v>
      </c>
      <c r="D38" s="3">
        <v>40847</v>
      </c>
      <c r="E38">
        <f>D38-D39</f>
        <v>301</v>
      </c>
    </row>
    <row r="39" spans="1:5" x14ac:dyDescent="0.25">
      <c r="A39" s="4" t="s">
        <v>16</v>
      </c>
      <c r="B39" s="4">
        <f>YEAR(D39)</f>
        <v>2011</v>
      </c>
      <c r="C39" s="4" t="str">
        <f>_xlfn.CONCAT(A39," ",B39)</f>
        <v>Doha 2011</v>
      </c>
      <c r="D39" s="3">
        <v>40546</v>
      </c>
      <c r="E39">
        <f>D39-D40</f>
        <v>43</v>
      </c>
    </row>
    <row r="40" spans="1:5" x14ac:dyDescent="0.25">
      <c r="A40" s="4" t="s">
        <v>26</v>
      </c>
      <c r="B40" s="4">
        <f>YEAR(D40)</f>
        <v>2010</v>
      </c>
      <c r="C40" s="4" t="str">
        <f>_xlfn.CONCAT(A40," ",B40)</f>
        <v>Tour Finals 2010</v>
      </c>
      <c r="D40" s="3">
        <v>40503</v>
      </c>
      <c r="E40">
        <f>D40-D41</f>
        <v>20</v>
      </c>
    </row>
    <row r="41" spans="1:5" x14ac:dyDescent="0.25">
      <c r="A41" s="4" t="s">
        <v>22</v>
      </c>
      <c r="B41" s="4">
        <f>YEAR(D41)</f>
        <v>2010</v>
      </c>
      <c r="C41" s="4" t="str">
        <f>_xlfn.CONCAT(A41," ",B41)</f>
        <v>Basel 2010</v>
      </c>
      <c r="D41" s="3">
        <v>40483</v>
      </c>
      <c r="E41">
        <f>D41-D42</f>
        <v>14</v>
      </c>
    </row>
    <row r="42" spans="1:5" x14ac:dyDescent="0.25">
      <c r="A42" s="4" t="s">
        <v>25</v>
      </c>
      <c r="B42" s="4">
        <f>YEAR(D42)</f>
        <v>2010</v>
      </c>
      <c r="C42" s="4" t="str">
        <f>_xlfn.CONCAT(A42," ",B42)</f>
        <v>Stockholm 2010</v>
      </c>
      <c r="D42" s="3">
        <v>40469</v>
      </c>
      <c r="E42">
        <f>D42-D43</f>
        <v>64</v>
      </c>
    </row>
    <row r="43" spans="1:5" x14ac:dyDescent="0.25">
      <c r="A43" s="4" t="s">
        <v>19</v>
      </c>
      <c r="B43" s="4">
        <f>YEAR(D43)</f>
        <v>2010</v>
      </c>
      <c r="C43" s="4" t="str">
        <f>_xlfn.CONCAT(A43," ",B43)</f>
        <v>Cincinnati Masters 2010</v>
      </c>
      <c r="D43" s="3">
        <v>40405</v>
      </c>
      <c r="E43">
        <f>D43-D44</f>
        <v>209</v>
      </c>
    </row>
    <row r="44" spans="1:5" x14ac:dyDescent="0.25">
      <c r="A44" s="4" t="s">
        <v>10</v>
      </c>
      <c r="B44" s="4">
        <f>YEAR(D44)</f>
        <v>2010</v>
      </c>
      <c r="C44" s="4" t="str">
        <f>_xlfn.CONCAT(A44," ",B44)</f>
        <v>Australian Open 2010</v>
      </c>
      <c r="D44" s="3">
        <v>40196</v>
      </c>
      <c r="E44">
        <f>D44-D45</f>
        <v>155</v>
      </c>
    </row>
    <row r="45" spans="1:5" x14ac:dyDescent="0.25">
      <c r="A45" s="4" t="s">
        <v>19</v>
      </c>
      <c r="B45" s="4">
        <f>YEAR(D45)</f>
        <v>2009</v>
      </c>
      <c r="C45" s="4" t="str">
        <f>_xlfn.CONCAT(A45," ",B45)</f>
        <v>Cincinnati Masters 2009</v>
      </c>
      <c r="D45" s="3">
        <v>40041</v>
      </c>
      <c r="E45">
        <f>D45-D46</f>
        <v>55</v>
      </c>
    </row>
    <row r="46" spans="1:5" x14ac:dyDescent="0.25">
      <c r="A46" s="4" t="s">
        <v>8</v>
      </c>
      <c r="B46" s="4">
        <f>YEAR(D46)</f>
        <v>2009</v>
      </c>
      <c r="C46" s="4" t="str">
        <f>_xlfn.CONCAT(A46," ",B46)</f>
        <v>Wimbledon 2009</v>
      </c>
      <c r="D46" s="3">
        <v>39986</v>
      </c>
      <c r="E46">
        <f>D46-D47</f>
        <v>28</v>
      </c>
    </row>
    <row r="47" spans="1:5" x14ac:dyDescent="0.25">
      <c r="A47" s="4" t="s">
        <v>24</v>
      </c>
      <c r="B47" s="4">
        <f>YEAR(D47)</f>
        <v>2009</v>
      </c>
      <c r="C47" s="4" t="str">
        <f>_xlfn.CONCAT(A47," ",B47)</f>
        <v>Roland Garros 2009</v>
      </c>
      <c r="D47" s="3">
        <v>39958</v>
      </c>
      <c r="E47">
        <f>D47-D48</f>
        <v>15</v>
      </c>
    </row>
    <row r="48" spans="1:5" x14ac:dyDescent="0.25">
      <c r="A48" s="4" t="s">
        <v>21</v>
      </c>
      <c r="B48" s="4">
        <f>YEAR(D48)</f>
        <v>2009</v>
      </c>
      <c r="C48" s="4" t="str">
        <f>_xlfn.CONCAT(A48," ",B48)</f>
        <v>Madrid Masters 2009</v>
      </c>
      <c r="D48" s="3">
        <v>39943</v>
      </c>
      <c r="E48">
        <f>D48-D49</f>
        <v>202</v>
      </c>
    </row>
    <row r="49" spans="1:5" x14ac:dyDescent="0.25">
      <c r="A49" s="4" t="s">
        <v>22</v>
      </c>
      <c r="B49" s="4">
        <f>YEAR(D49)</f>
        <v>2008</v>
      </c>
      <c r="C49" s="4" t="str">
        <f>_xlfn.CONCAT(A49," ",B49)</f>
        <v>Basel 2008</v>
      </c>
      <c r="D49" s="3">
        <v>39741</v>
      </c>
      <c r="E49">
        <f>D49-D50</f>
        <v>56</v>
      </c>
    </row>
    <row r="50" spans="1:5" x14ac:dyDescent="0.25">
      <c r="A50" s="4" t="s">
        <v>14</v>
      </c>
      <c r="B50" s="4">
        <f>YEAR(D50)</f>
        <v>2008</v>
      </c>
      <c r="C50" s="4" t="str">
        <f>_xlfn.CONCAT(A50," ",B50)</f>
        <v>US Open 2008</v>
      </c>
      <c r="D50" s="3">
        <v>39685</v>
      </c>
      <c r="E50">
        <f>D50-D51</f>
        <v>77</v>
      </c>
    </row>
    <row r="51" spans="1:5" x14ac:dyDescent="0.25">
      <c r="A51" s="4" t="s">
        <v>7</v>
      </c>
      <c r="B51" s="4">
        <f>YEAR(D51)</f>
        <v>2008</v>
      </c>
      <c r="C51" s="4" t="str">
        <f>_xlfn.CONCAT(A51," ",B51)</f>
        <v>Halle 2008</v>
      </c>
      <c r="D51" s="3">
        <v>39608</v>
      </c>
      <c r="E51">
        <f>D51-D52</f>
        <v>56</v>
      </c>
    </row>
    <row r="52" spans="1:5" x14ac:dyDescent="0.25">
      <c r="A52" s="4" t="s">
        <v>23</v>
      </c>
      <c r="B52" s="4">
        <f>YEAR(D52)</f>
        <v>2008</v>
      </c>
      <c r="C52" s="4" t="str">
        <f>_xlfn.CONCAT(A52," ",B52)</f>
        <v>Estoril 2008</v>
      </c>
      <c r="D52" s="3">
        <v>39552</v>
      </c>
      <c r="E52">
        <f>D52-D53</f>
        <v>154</v>
      </c>
    </row>
    <row r="53" spans="1:5" x14ac:dyDescent="0.25">
      <c r="A53" s="4" t="s">
        <v>9</v>
      </c>
      <c r="B53" s="4">
        <f>YEAR(D53)</f>
        <v>2007</v>
      </c>
      <c r="C53" s="4" t="str">
        <f>_xlfn.CONCAT(A53," ",B53)</f>
        <v>Masters Cup 2007</v>
      </c>
      <c r="D53" s="3">
        <v>39398</v>
      </c>
      <c r="E53">
        <f>D53-D54</f>
        <v>21</v>
      </c>
    </row>
    <row r="54" spans="1:5" x14ac:dyDescent="0.25">
      <c r="A54" s="4" t="s">
        <v>22</v>
      </c>
      <c r="B54" s="4">
        <f>YEAR(D54)</f>
        <v>2007</v>
      </c>
      <c r="C54" s="4" t="str">
        <f>_xlfn.CONCAT(A54," ",B54)</f>
        <v>Basel 2007</v>
      </c>
      <c r="D54" s="3">
        <v>39377</v>
      </c>
      <c r="E54">
        <f>D54-D55</f>
        <v>56</v>
      </c>
    </row>
    <row r="55" spans="1:5" x14ac:dyDescent="0.25">
      <c r="A55" s="4" t="s">
        <v>14</v>
      </c>
      <c r="B55" s="4">
        <f>YEAR(D55)</f>
        <v>2007</v>
      </c>
      <c r="C55" s="4" t="str">
        <f>_xlfn.CONCAT(A55," ",B55)</f>
        <v>US Open 2007</v>
      </c>
      <c r="D55" s="3">
        <v>39321</v>
      </c>
      <c r="E55">
        <f>D55-D56</f>
        <v>14</v>
      </c>
    </row>
    <row r="56" spans="1:5" x14ac:dyDescent="0.25">
      <c r="A56" s="4" t="s">
        <v>19</v>
      </c>
      <c r="B56" s="4">
        <f>YEAR(D56)</f>
        <v>2007</v>
      </c>
      <c r="C56" s="4" t="str">
        <f>_xlfn.CONCAT(A56," ",B56)</f>
        <v>Cincinnati Masters 2007</v>
      </c>
      <c r="D56" s="3">
        <v>39307</v>
      </c>
      <c r="E56">
        <f>D56-D57</f>
        <v>49</v>
      </c>
    </row>
    <row r="57" spans="1:5" x14ac:dyDescent="0.25">
      <c r="A57" s="4" t="s">
        <v>8</v>
      </c>
      <c r="B57" s="4">
        <f>YEAR(D57)</f>
        <v>2007</v>
      </c>
      <c r="C57" s="4" t="str">
        <f>_xlfn.CONCAT(A57," ",B57)</f>
        <v>Wimbledon 2007</v>
      </c>
      <c r="D57" s="3">
        <v>39258</v>
      </c>
      <c r="E57">
        <f>D57-D58</f>
        <v>42</v>
      </c>
    </row>
    <row r="58" spans="1:5" x14ac:dyDescent="0.25">
      <c r="A58" s="4" t="s">
        <v>2</v>
      </c>
      <c r="B58" s="4">
        <f>YEAR(D58)</f>
        <v>2007</v>
      </c>
      <c r="C58" s="4" t="str">
        <f>_xlfn.CONCAT(A58," ",B58)</f>
        <v>Hamburg Masters 2007</v>
      </c>
      <c r="D58" s="3">
        <v>39216</v>
      </c>
      <c r="E58">
        <f>D58-D59</f>
        <v>77</v>
      </c>
    </row>
    <row r="59" spans="1:5" x14ac:dyDescent="0.25">
      <c r="A59" s="4" t="s">
        <v>5</v>
      </c>
      <c r="B59" s="4">
        <f>YEAR(D59)</f>
        <v>2007</v>
      </c>
      <c r="C59" s="4" t="str">
        <f>_xlfn.CONCAT(A59," ",B59)</f>
        <v>Dubai 2007</v>
      </c>
      <c r="D59" s="3">
        <v>39139</v>
      </c>
      <c r="E59">
        <f>D59-D60</f>
        <v>42</v>
      </c>
    </row>
    <row r="60" spans="1:5" x14ac:dyDescent="0.25">
      <c r="A60" s="4" t="s">
        <v>10</v>
      </c>
      <c r="B60" s="4">
        <f>YEAR(D60)</f>
        <v>2007</v>
      </c>
      <c r="C60" s="4" t="str">
        <f>_xlfn.CONCAT(A60," ",B60)</f>
        <v>Australian Open 2007</v>
      </c>
      <c r="D60" s="3">
        <v>39097</v>
      </c>
      <c r="E60">
        <f>D60-D61</f>
        <v>63</v>
      </c>
    </row>
    <row r="61" spans="1:5" x14ac:dyDescent="0.25">
      <c r="A61" s="4" t="s">
        <v>9</v>
      </c>
      <c r="B61" s="4">
        <f>YEAR(D61)</f>
        <v>2006</v>
      </c>
      <c r="C61" s="4" t="str">
        <f>_xlfn.CONCAT(A61," ",B61)</f>
        <v>Masters Cup 2006</v>
      </c>
      <c r="D61" s="3">
        <v>39034</v>
      </c>
      <c r="E61">
        <f>D61-D62</f>
        <v>21</v>
      </c>
    </row>
    <row r="62" spans="1:5" x14ac:dyDescent="0.25">
      <c r="A62" s="4" t="s">
        <v>22</v>
      </c>
      <c r="B62" s="4">
        <f>YEAR(D62)</f>
        <v>2006</v>
      </c>
      <c r="C62" s="4" t="str">
        <f>_xlfn.CONCAT(A62," ",B62)</f>
        <v>Basel 2006</v>
      </c>
      <c r="D62" s="3">
        <v>39013</v>
      </c>
      <c r="E62">
        <f>D62-D63</f>
        <v>7</v>
      </c>
    </row>
    <row r="63" spans="1:5" x14ac:dyDescent="0.25">
      <c r="A63" s="4" t="s">
        <v>21</v>
      </c>
      <c r="B63" s="4">
        <f>YEAR(D63)</f>
        <v>2006</v>
      </c>
      <c r="C63" s="4" t="str">
        <f>_xlfn.CONCAT(A63," ",B63)</f>
        <v>Madrid Masters 2006</v>
      </c>
      <c r="D63" s="3">
        <v>39006</v>
      </c>
      <c r="E63">
        <f>D63-D64</f>
        <v>14</v>
      </c>
    </row>
    <row r="64" spans="1:5" x14ac:dyDescent="0.25">
      <c r="A64" s="4" t="s">
        <v>20</v>
      </c>
      <c r="B64" s="4">
        <f>YEAR(D64)</f>
        <v>2006</v>
      </c>
      <c r="C64" s="4" t="str">
        <f>_xlfn.CONCAT(A64," ",B64)</f>
        <v>Tokyo 2006</v>
      </c>
      <c r="D64" s="3">
        <v>38992</v>
      </c>
      <c r="E64">
        <f>D64-D65</f>
        <v>35</v>
      </c>
    </row>
    <row r="65" spans="1:5" x14ac:dyDescent="0.25">
      <c r="A65" s="4" t="s">
        <v>14</v>
      </c>
      <c r="B65" s="4">
        <f>YEAR(D65)</f>
        <v>2006</v>
      </c>
      <c r="C65" s="4" t="str">
        <f>_xlfn.CONCAT(A65," ",B65)</f>
        <v>US Open 2006</v>
      </c>
      <c r="D65" s="3">
        <v>38957</v>
      </c>
      <c r="E65">
        <f>D65-D66</f>
        <v>21</v>
      </c>
    </row>
    <row r="66" spans="1:5" x14ac:dyDescent="0.25">
      <c r="A66" s="4" t="s">
        <v>13</v>
      </c>
      <c r="B66" s="4">
        <f>YEAR(D66)</f>
        <v>2006</v>
      </c>
      <c r="C66" s="4" t="str">
        <f>_xlfn.CONCAT(A66," ",B66)</f>
        <v>Canada Masters 2006</v>
      </c>
      <c r="D66" s="3">
        <v>38936</v>
      </c>
      <c r="E66">
        <f>D66-D67</f>
        <v>42</v>
      </c>
    </row>
    <row r="67" spans="1:5" x14ac:dyDescent="0.25">
      <c r="A67" s="4" t="s">
        <v>8</v>
      </c>
      <c r="B67" s="4">
        <f>YEAR(D67)</f>
        <v>2006</v>
      </c>
      <c r="C67" s="4" t="str">
        <f>_xlfn.CONCAT(A67," ",B67)</f>
        <v>Wimbledon 2006</v>
      </c>
      <c r="D67" s="3">
        <v>38894</v>
      </c>
      <c r="E67">
        <f>D67-D68</f>
        <v>14</v>
      </c>
    </row>
    <row r="68" spans="1:5" x14ac:dyDescent="0.25">
      <c r="A68" s="4" t="s">
        <v>7</v>
      </c>
      <c r="B68" s="4">
        <f>YEAR(D68)</f>
        <v>2006</v>
      </c>
      <c r="C68" s="4" t="str">
        <f>_xlfn.CONCAT(A68," ",B68)</f>
        <v>Halle 2006</v>
      </c>
      <c r="D68" s="3">
        <v>38880</v>
      </c>
      <c r="E68">
        <f>D68-D69</f>
        <v>84</v>
      </c>
    </row>
    <row r="69" spans="1:5" x14ac:dyDescent="0.25">
      <c r="A69" s="4" t="s">
        <v>18</v>
      </c>
      <c r="B69" s="4">
        <f>YEAR(D69)</f>
        <v>2006</v>
      </c>
      <c r="C69" s="4" t="str">
        <f>_xlfn.CONCAT(A69," ",B69)</f>
        <v>Miami Masters 2006</v>
      </c>
      <c r="D69" s="3">
        <v>38796</v>
      </c>
      <c r="E69">
        <f>D69-D70</f>
        <v>14</v>
      </c>
    </row>
    <row r="70" spans="1:5" x14ac:dyDescent="0.25">
      <c r="A70" s="4" t="s">
        <v>11</v>
      </c>
      <c r="B70" s="4">
        <f>YEAR(D70)</f>
        <v>2006</v>
      </c>
      <c r="C70" s="4" t="str">
        <f>_xlfn.CONCAT(A70," ",B70)</f>
        <v>Indian Wells Masters 2006</v>
      </c>
      <c r="D70" s="3">
        <v>38782</v>
      </c>
      <c r="E70">
        <f>D70-D71</f>
        <v>49</v>
      </c>
    </row>
    <row r="71" spans="1:5" x14ac:dyDescent="0.25">
      <c r="A71" s="4" t="s">
        <v>10</v>
      </c>
      <c r="B71" s="4">
        <f>YEAR(D71)</f>
        <v>2006</v>
      </c>
      <c r="C71" s="4" t="str">
        <f>_xlfn.CONCAT(A71," ",B71)</f>
        <v>Australian Open 2006</v>
      </c>
      <c r="D71" s="3">
        <v>38733</v>
      </c>
      <c r="E71">
        <f>D71-D72</f>
        <v>14</v>
      </c>
    </row>
    <row r="72" spans="1:5" x14ac:dyDescent="0.25">
      <c r="A72" s="4" t="s">
        <v>16</v>
      </c>
      <c r="B72" s="4">
        <f>YEAR(D72)</f>
        <v>2006</v>
      </c>
      <c r="C72" s="4" t="str">
        <f>_xlfn.CONCAT(A72," ",B72)</f>
        <v>Doha 2006</v>
      </c>
      <c r="D72" s="3">
        <v>38719</v>
      </c>
      <c r="E72">
        <f>D72-D73</f>
        <v>98</v>
      </c>
    </row>
    <row r="73" spans="1:5" x14ac:dyDescent="0.25">
      <c r="A73" s="4" t="s">
        <v>15</v>
      </c>
      <c r="B73" s="4">
        <f>YEAR(D73)</f>
        <v>2005</v>
      </c>
      <c r="C73" s="4" t="str">
        <f>_xlfn.CONCAT(A73," ",B73)</f>
        <v>Bangkok 2005</v>
      </c>
      <c r="D73" s="3">
        <v>38621</v>
      </c>
      <c r="E73">
        <f>D73-D74</f>
        <v>28</v>
      </c>
    </row>
    <row r="74" spans="1:5" x14ac:dyDescent="0.25">
      <c r="A74" s="4" t="s">
        <v>14</v>
      </c>
      <c r="B74" s="4">
        <f>YEAR(D74)</f>
        <v>2005</v>
      </c>
      <c r="C74" s="4" t="str">
        <f>_xlfn.CONCAT(A74," ",B74)</f>
        <v>US Open 2005</v>
      </c>
      <c r="D74" s="3">
        <v>38593</v>
      </c>
      <c r="E74">
        <f>D74-D75</f>
        <v>14</v>
      </c>
    </row>
    <row r="75" spans="1:5" x14ac:dyDescent="0.25">
      <c r="A75" s="4" t="s">
        <v>19</v>
      </c>
      <c r="B75" s="4">
        <f>YEAR(D75)</f>
        <v>2005</v>
      </c>
      <c r="C75" s="4" t="str">
        <f>_xlfn.CONCAT(A75," ",B75)</f>
        <v>Cincinnati Masters 2005</v>
      </c>
      <c r="D75" s="3">
        <v>38579</v>
      </c>
      <c r="E75">
        <f>D75-D76</f>
        <v>56</v>
      </c>
    </row>
    <row r="76" spans="1:5" x14ac:dyDescent="0.25">
      <c r="A76" s="4" t="s">
        <v>8</v>
      </c>
      <c r="B76" s="4">
        <f>YEAR(D76)</f>
        <v>2005</v>
      </c>
      <c r="C76" s="4" t="str">
        <f>_xlfn.CONCAT(A76," ",B76)</f>
        <v>Wimbledon 2005</v>
      </c>
      <c r="D76" s="3">
        <v>38523</v>
      </c>
      <c r="E76">
        <f>D76-D77</f>
        <v>14</v>
      </c>
    </row>
    <row r="77" spans="1:5" x14ac:dyDescent="0.25">
      <c r="A77" s="4" t="s">
        <v>7</v>
      </c>
      <c r="B77" s="4">
        <f>YEAR(D77)</f>
        <v>2005</v>
      </c>
      <c r="C77" s="4" t="str">
        <f>_xlfn.CONCAT(A77," ",B77)</f>
        <v>Halle 2005</v>
      </c>
      <c r="D77" s="3">
        <v>38509</v>
      </c>
      <c r="E77">
        <f>D77-D78</f>
        <v>28</v>
      </c>
    </row>
    <row r="78" spans="1:5" x14ac:dyDescent="0.25">
      <c r="A78" s="4" t="s">
        <v>2</v>
      </c>
      <c r="B78" s="4">
        <f>YEAR(D78)</f>
        <v>2005</v>
      </c>
      <c r="C78" s="4" t="str">
        <f>_xlfn.CONCAT(A78," ",B78)</f>
        <v>Hamburg Masters 2005</v>
      </c>
      <c r="D78" s="3">
        <v>38481</v>
      </c>
      <c r="E78">
        <f>D78-D79</f>
        <v>49</v>
      </c>
    </row>
    <row r="79" spans="1:5" x14ac:dyDescent="0.25">
      <c r="A79" s="4" t="s">
        <v>18</v>
      </c>
      <c r="B79" s="4">
        <f>YEAR(D79)</f>
        <v>2005</v>
      </c>
      <c r="C79" s="4" t="str">
        <f>_xlfn.CONCAT(A79," ",B79)</f>
        <v>Miami Masters 2005</v>
      </c>
      <c r="D79" s="3">
        <v>38432</v>
      </c>
      <c r="E79">
        <f>D79-D80</f>
        <v>14</v>
      </c>
    </row>
    <row r="80" spans="1:5" x14ac:dyDescent="0.25">
      <c r="A80" s="4" t="s">
        <v>11</v>
      </c>
      <c r="B80" s="4">
        <f>YEAR(D80)</f>
        <v>2005</v>
      </c>
      <c r="C80" s="4" t="str">
        <f>_xlfn.CONCAT(A80," ",B80)</f>
        <v>Indian Wells Masters 2005</v>
      </c>
      <c r="D80" s="3">
        <v>38418</v>
      </c>
      <c r="E80">
        <f>D80-D81</f>
        <v>14</v>
      </c>
    </row>
    <row r="81" spans="1:5" x14ac:dyDescent="0.25">
      <c r="A81" s="4" t="s">
        <v>5</v>
      </c>
      <c r="B81" s="4">
        <f>YEAR(D81)</f>
        <v>2005</v>
      </c>
      <c r="C81" s="4" t="str">
        <f>_xlfn.CONCAT(A81," ",B81)</f>
        <v>Dubai 2005</v>
      </c>
      <c r="D81" s="3">
        <v>38404</v>
      </c>
      <c r="E81">
        <f>D81-D82</f>
        <v>7</v>
      </c>
    </row>
    <row r="82" spans="1:5" x14ac:dyDescent="0.25">
      <c r="A82" s="4" t="s">
        <v>17</v>
      </c>
      <c r="B82" s="4">
        <f>YEAR(D82)</f>
        <v>2005</v>
      </c>
      <c r="C82" s="4" t="str">
        <f>_xlfn.CONCAT(A82," ",B82)</f>
        <v>Rotterdam 2005</v>
      </c>
      <c r="D82" s="3">
        <v>38397</v>
      </c>
      <c r="E82">
        <f>D82-D83</f>
        <v>42</v>
      </c>
    </row>
    <row r="83" spans="1:5" x14ac:dyDescent="0.25">
      <c r="A83" s="4" t="s">
        <v>16</v>
      </c>
      <c r="B83" s="4">
        <f>YEAR(D83)</f>
        <v>2005</v>
      </c>
      <c r="C83" s="4" t="str">
        <f>_xlfn.CONCAT(A83," ",B83)</f>
        <v>Doha 2005</v>
      </c>
      <c r="D83" s="3">
        <v>38355</v>
      </c>
      <c r="E83">
        <f>D83-D84</f>
        <v>49</v>
      </c>
    </row>
    <row r="84" spans="1:5" x14ac:dyDescent="0.25">
      <c r="A84" s="4" t="s">
        <v>9</v>
      </c>
      <c r="B84" s="4">
        <f>YEAR(D84)</f>
        <v>2004</v>
      </c>
      <c r="C84" s="4" t="str">
        <f>_xlfn.CONCAT(A84," ",B84)</f>
        <v>Masters Cup 2004</v>
      </c>
      <c r="D84" s="3">
        <v>38306</v>
      </c>
      <c r="E84">
        <f>D84-D85</f>
        <v>49</v>
      </c>
    </row>
    <row r="85" spans="1:5" x14ac:dyDescent="0.25">
      <c r="A85" s="4" t="s">
        <v>15</v>
      </c>
      <c r="B85" s="4">
        <f>YEAR(D85)</f>
        <v>2004</v>
      </c>
      <c r="C85" s="4" t="str">
        <f>_xlfn.CONCAT(A85," ",B85)</f>
        <v>Bangkok 2004</v>
      </c>
      <c r="D85" s="3">
        <v>38257</v>
      </c>
      <c r="E85">
        <f>D85-D86</f>
        <v>28</v>
      </c>
    </row>
    <row r="86" spans="1:5" x14ac:dyDescent="0.25">
      <c r="A86" s="4" t="s">
        <v>14</v>
      </c>
      <c r="B86" s="4">
        <f>YEAR(D86)</f>
        <v>2004</v>
      </c>
      <c r="C86" s="4" t="str">
        <f>_xlfn.CONCAT(A86," ",B86)</f>
        <v>US Open 2004</v>
      </c>
      <c r="D86" s="3">
        <v>38229</v>
      </c>
      <c r="E86">
        <f>D86-D87</f>
        <v>35</v>
      </c>
    </row>
    <row r="87" spans="1:5" x14ac:dyDescent="0.25">
      <c r="A87" s="4" t="s">
        <v>13</v>
      </c>
      <c r="B87" s="4">
        <f>YEAR(D87)</f>
        <v>2004</v>
      </c>
      <c r="C87" s="4" t="str">
        <f>_xlfn.CONCAT(A87," ",B87)</f>
        <v>Canada Masters 2004</v>
      </c>
      <c r="D87" s="3">
        <v>38194</v>
      </c>
      <c r="E87">
        <f>D87-D88</f>
        <v>21</v>
      </c>
    </row>
    <row r="88" spans="1:5" x14ac:dyDescent="0.25">
      <c r="A88" s="4" t="s">
        <v>12</v>
      </c>
      <c r="B88" s="4">
        <f>YEAR(D88)</f>
        <v>2004</v>
      </c>
      <c r="C88" s="4" t="str">
        <f>_xlfn.CONCAT(A88," ",B88)</f>
        <v>Gstaad 2004</v>
      </c>
      <c r="D88" s="3">
        <v>38173</v>
      </c>
      <c r="E88">
        <f>D88-D89</f>
        <v>14</v>
      </c>
    </row>
    <row r="89" spans="1:5" x14ac:dyDescent="0.25">
      <c r="A89" s="4" t="s">
        <v>8</v>
      </c>
      <c r="B89" s="4">
        <f>YEAR(D89)</f>
        <v>2004</v>
      </c>
      <c r="C89" s="4" t="str">
        <f>_xlfn.CONCAT(A89," ",B89)</f>
        <v>Wimbledon 2004</v>
      </c>
      <c r="D89" s="3">
        <v>38159</v>
      </c>
      <c r="E89">
        <f>D89-D90</f>
        <v>14</v>
      </c>
    </row>
    <row r="90" spans="1:5" x14ac:dyDescent="0.25">
      <c r="A90" s="4" t="s">
        <v>7</v>
      </c>
      <c r="B90" s="4">
        <f>YEAR(D90)</f>
        <v>2004</v>
      </c>
      <c r="C90" s="4" t="str">
        <f>_xlfn.CONCAT(A90," ",B90)</f>
        <v>Halle 2004</v>
      </c>
      <c r="D90" s="3">
        <v>38145</v>
      </c>
      <c r="E90">
        <f>D90-D91</f>
        <v>28</v>
      </c>
    </row>
    <row r="91" spans="1:5" x14ac:dyDescent="0.25">
      <c r="A91" s="4" t="s">
        <v>2</v>
      </c>
      <c r="B91" s="4">
        <f>YEAR(D91)</f>
        <v>2004</v>
      </c>
      <c r="C91" s="4" t="str">
        <f>_xlfn.CONCAT(A91," ",B91)</f>
        <v>Hamburg Masters 2004</v>
      </c>
      <c r="D91" s="3">
        <v>38117</v>
      </c>
      <c r="E91">
        <f>D91-D92</f>
        <v>63</v>
      </c>
    </row>
    <row r="92" spans="1:5" x14ac:dyDescent="0.25">
      <c r="A92" s="4" t="s">
        <v>11</v>
      </c>
      <c r="B92" s="4">
        <f>YEAR(D92)</f>
        <v>2004</v>
      </c>
      <c r="C92" s="4" t="str">
        <f>_xlfn.CONCAT(A92," ",B92)</f>
        <v>Indian Wells Masters 2004</v>
      </c>
      <c r="D92" s="3">
        <v>38054</v>
      </c>
      <c r="E92">
        <f>D92-D93</f>
        <v>7</v>
      </c>
    </row>
    <row r="93" spans="1:5" x14ac:dyDescent="0.25">
      <c r="A93" s="4" t="s">
        <v>5</v>
      </c>
      <c r="B93" s="4">
        <f>YEAR(D93)</f>
        <v>2004</v>
      </c>
      <c r="C93" s="4" t="str">
        <f>_xlfn.CONCAT(A93," ",B93)</f>
        <v>Dubai 2004</v>
      </c>
      <c r="D93" s="3">
        <v>38047</v>
      </c>
      <c r="E93">
        <f>D93-D94</f>
        <v>42</v>
      </c>
    </row>
    <row r="94" spans="1:5" x14ac:dyDescent="0.25">
      <c r="A94" s="4" t="s">
        <v>10</v>
      </c>
      <c r="B94" s="4">
        <f>YEAR(D94)</f>
        <v>2004</v>
      </c>
      <c r="C94" s="4" t="str">
        <f>_xlfn.CONCAT(A94," ",B94)</f>
        <v>Australian Open 2004</v>
      </c>
      <c r="D94" s="3">
        <v>38005</v>
      </c>
      <c r="E94">
        <f>D94-D95</f>
        <v>70</v>
      </c>
    </row>
    <row r="95" spans="1:5" x14ac:dyDescent="0.25">
      <c r="A95" s="4" t="s">
        <v>9</v>
      </c>
      <c r="B95" s="4">
        <f>YEAR(D95)</f>
        <v>2003</v>
      </c>
      <c r="C95" s="4" t="str">
        <f>_xlfn.CONCAT(A95," ",B95)</f>
        <v>Masters Cup 2003</v>
      </c>
      <c r="D95" s="3">
        <v>37935</v>
      </c>
      <c r="E95">
        <f>D95-D96</f>
        <v>35</v>
      </c>
    </row>
    <row r="96" spans="1:5" x14ac:dyDescent="0.25">
      <c r="A96" s="4" t="s">
        <v>3</v>
      </c>
      <c r="B96" s="4">
        <f>YEAR(D96)</f>
        <v>2003</v>
      </c>
      <c r="C96" s="4" t="str">
        <f>_xlfn.CONCAT(A96," ",B96)</f>
        <v>Vienna 2003</v>
      </c>
      <c r="D96" s="3">
        <v>37900</v>
      </c>
      <c r="E96">
        <f>D96-D97</f>
        <v>105</v>
      </c>
    </row>
    <row r="97" spans="1:5" x14ac:dyDescent="0.25">
      <c r="A97" s="4" t="s">
        <v>8</v>
      </c>
      <c r="B97" s="4">
        <f>YEAR(D97)</f>
        <v>2003</v>
      </c>
      <c r="C97" s="4" t="str">
        <f>_xlfn.CONCAT(A97," ",B97)</f>
        <v>Wimbledon 2003</v>
      </c>
      <c r="D97" s="3">
        <v>37795</v>
      </c>
      <c r="E97">
        <f>D97-D98</f>
        <v>14</v>
      </c>
    </row>
    <row r="98" spans="1:5" x14ac:dyDescent="0.25">
      <c r="A98" s="4" t="s">
        <v>7</v>
      </c>
      <c r="B98" s="4">
        <f>YEAR(D98)</f>
        <v>2003</v>
      </c>
      <c r="C98" s="4" t="str">
        <f>_xlfn.CONCAT(A98," ",B98)</f>
        <v>Halle 2003</v>
      </c>
      <c r="D98" s="3">
        <v>37781</v>
      </c>
      <c r="E98">
        <f>D98-D99</f>
        <v>42</v>
      </c>
    </row>
    <row r="99" spans="1:5" x14ac:dyDescent="0.25">
      <c r="A99" s="4" t="s">
        <v>6</v>
      </c>
      <c r="B99" s="4">
        <f>YEAR(D99)</f>
        <v>2003</v>
      </c>
      <c r="C99" s="4" t="str">
        <f>_xlfn.CONCAT(A99," ",B99)</f>
        <v>Munich 2003</v>
      </c>
      <c r="D99" s="3">
        <v>37739</v>
      </c>
      <c r="E99">
        <f>D99-D100</f>
        <v>63</v>
      </c>
    </row>
    <row r="100" spans="1:5" x14ac:dyDescent="0.25">
      <c r="A100" s="4" t="s">
        <v>5</v>
      </c>
      <c r="B100" s="4">
        <f>YEAR(D100)</f>
        <v>2003</v>
      </c>
      <c r="C100" s="4" t="str">
        <f>_xlfn.CONCAT(A100," ",B100)</f>
        <v>Dubai 2003</v>
      </c>
      <c r="D100" s="3">
        <v>37676</v>
      </c>
      <c r="E100">
        <f>D100-D101</f>
        <v>14</v>
      </c>
    </row>
    <row r="101" spans="1:5" x14ac:dyDescent="0.25">
      <c r="A101" s="4" t="s">
        <v>4</v>
      </c>
      <c r="B101" s="4">
        <f>YEAR(D101)</f>
        <v>2003</v>
      </c>
      <c r="C101" s="4" t="str">
        <f>_xlfn.CONCAT(A101," ",B101)</f>
        <v>Marseille 2003</v>
      </c>
      <c r="D101" s="3">
        <v>37662</v>
      </c>
      <c r="E101">
        <f>D101-D102</f>
        <v>126</v>
      </c>
    </row>
    <row r="102" spans="1:5" x14ac:dyDescent="0.25">
      <c r="A102" s="4" t="s">
        <v>3</v>
      </c>
      <c r="B102" s="4">
        <f>YEAR(D102)</f>
        <v>2002</v>
      </c>
      <c r="C102" s="4" t="str">
        <f>_xlfn.CONCAT(A102," ",B102)</f>
        <v>Vienna 2002</v>
      </c>
      <c r="D102" s="3">
        <v>37536</v>
      </c>
      <c r="E102">
        <f>D102-D103</f>
        <v>147</v>
      </c>
    </row>
    <row r="103" spans="1:5" x14ac:dyDescent="0.25">
      <c r="A103" s="4" t="s">
        <v>2</v>
      </c>
      <c r="B103" s="4">
        <f>YEAR(D103)</f>
        <v>2002</v>
      </c>
      <c r="C103" s="4" t="str">
        <f>_xlfn.CONCAT(A103," ",B103)</f>
        <v>Hamburg Masters 2002</v>
      </c>
      <c r="D103" s="3">
        <v>37389</v>
      </c>
      <c r="E103">
        <f>D103-D104</f>
        <v>126</v>
      </c>
    </row>
    <row r="104" spans="1:5" x14ac:dyDescent="0.25">
      <c r="A104" s="4" t="s">
        <v>1</v>
      </c>
      <c r="B104" s="4">
        <f>YEAR(D104)</f>
        <v>2002</v>
      </c>
      <c r="C104" s="4" t="str">
        <f>_xlfn.CONCAT(A104," ",B104)</f>
        <v>Sydney 2002</v>
      </c>
      <c r="D104" s="3">
        <v>37263</v>
      </c>
      <c r="E104">
        <f>D104-D105</f>
        <v>343</v>
      </c>
    </row>
    <row r="105" spans="1:5" x14ac:dyDescent="0.25">
      <c r="A105" s="2" t="s">
        <v>0</v>
      </c>
      <c r="B105" s="2">
        <f>YEAR(D105)</f>
        <v>2001</v>
      </c>
      <c r="C105" s="2" t="str">
        <f>_xlfn.CONCAT(A105," ",B105)</f>
        <v>Milan 2001</v>
      </c>
      <c r="D105" s="1">
        <v>36920</v>
      </c>
    </row>
  </sheetData>
  <autoFilter ref="A1:E1" xr:uid="{6BA452F3-8214-41B1-9F47-F77FDB58DB12}">
    <sortState xmlns:xlrd2="http://schemas.microsoft.com/office/spreadsheetml/2017/richdata2" ref="A2:E105">
      <sortCondition descending="1"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Federer timespan 2 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2025-01-07T23:16:27Z</dcterms:modified>
</cp:coreProperties>
</file>