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2" documentId="11_F25DC773A252ABDACC104819C9DA4D065ADE58ED" xr6:coauthVersionLast="47" xr6:coauthVersionMax="47" xr10:uidLastSave="{20510121-0671-4C0B-9713-E48957A35E43}"/>
  <bookViews>
    <workbookView xWindow="-120" yWindow="-120" windowWidth="29040" windowHeight="15840" xr2:uid="{00000000-000D-0000-FFFF-FFFF00000000}"/>
  </bookViews>
  <sheets>
    <sheet name="H2H Federer-Djokovi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I6" i="2"/>
  <c r="C7" i="2"/>
  <c r="J7" i="2"/>
  <c r="C8" i="2"/>
  <c r="I8" i="2"/>
  <c r="C9" i="2"/>
  <c r="J9" i="2"/>
  <c r="C10" i="2"/>
  <c r="J10" i="2"/>
  <c r="C11" i="2"/>
  <c r="I11" i="2"/>
  <c r="C12" i="2"/>
  <c r="I12" i="2"/>
  <c r="C13" i="2"/>
  <c r="J13" i="2"/>
  <c r="C14" i="2"/>
  <c r="J14" i="2"/>
  <c r="C15" i="2"/>
  <c r="I15" i="2"/>
  <c r="C16" i="2"/>
  <c r="J16" i="2"/>
  <c r="C17" i="2"/>
  <c r="I17" i="2"/>
  <c r="C18" i="2"/>
  <c r="J18" i="2"/>
  <c r="J19" i="2" s="1"/>
  <c r="J20" i="2" s="1"/>
  <c r="C19" i="2"/>
  <c r="C20" i="2"/>
  <c r="C21" i="2"/>
  <c r="I21" i="2"/>
  <c r="C22" i="2"/>
  <c r="I22" i="2"/>
  <c r="I23" i="2" s="1"/>
  <c r="C23" i="2"/>
  <c r="C24" i="2"/>
  <c r="J24" i="2"/>
  <c r="C25" i="2"/>
  <c r="I25" i="2"/>
  <c r="C26" i="2"/>
  <c r="I26" i="2"/>
  <c r="I27" i="2" s="1"/>
  <c r="C27" i="2"/>
  <c r="C28" i="2"/>
  <c r="J28" i="2"/>
  <c r="J29" i="2" s="1"/>
  <c r="C29" i="2"/>
  <c r="C30" i="2"/>
  <c r="I30" i="2"/>
  <c r="I31" i="2" s="1"/>
  <c r="I32" i="2" s="1"/>
  <c r="C31" i="2"/>
  <c r="C32" i="2"/>
  <c r="C33" i="2"/>
  <c r="J33" i="2"/>
  <c r="C34" i="2"/>
  <c r="I34" i="2"/>
  <c r="C35" i="2"/>
  <c r="J35" i="2"/>
  <c r="C36" i="2"/>
  <c r="I36" i="2"/>
  <c r="C37" i="2"/>
  <c r="J37" i="2"/>
  <c r="C38" i="2"/>
  <c r="J38" i="2"/>
  <c r="C39" i="2"/>
  <c r="I39" i="2"/>
  <c r="C40" i="2"/>
  <c r="I40" i="2"/>
  <c r="I41" i="2" s="1"/>
  <c r="C41" i="2"/>
  <c r="C42" i="2"/>
  <c r="J42" i="2"/>
  <c r="C43" i="2"/>
  <c r="I43" i="2"/>
  <c r="C44" i="2"/>
  <c r="J44" i="2"/>
  <c r="C45" i="2"/>
  <c r="I45" i="2"/>
  <c r="C46" i="2"/>
  <c r="I46" i="2"/>
  <c r="I47" i="2" s="1"/>
  <c r="I48" i="2" s="1"/>
  <c r="I49" i="2" s="1"/>
  <c r="C47" i="2"/>
  <c r="C48" i="2"/>
  <c r="C49" i="2"/>
  <c r="C50" i="2"/>
  <c r="J50" i="2"/>
  <c r="C51" i="2"/>
  <c r="I51" i="2"/>
</calcChain>
</file>

<file path=xl/sharedStrings.xml><?xml version="1.0" encoding="utf-8"?>
<sst xmlns="http://schemas.openxmlformats.org/spreadsheetml/2006/main" count="257" uniqueCount="79">
  <si>
    <t>7-6(1) 6-4 6-3</t>
  </si>
  <si>
    <t>Roger Federer</t>
  </si>
  <si>
    <t>Novak Djokovic</t>
  </si>
  <si>
    <t>SF</t>
  </si>
  <si>
    <t>Australian Open</t>
  </si>
  <si>
    <t>6-4 6-3</t>
  </si>
  <si>
    <t>RR</t>
  </si>
  <si>
    <t>Tour Finals</t>
  </si>
  <si>
    <t>7-6(5) 1-6 7-6(4) 4-6 13-12(3)</t>
  </si>
  <si>
    <t>F</t>
  </si>
  <si>
    <t>Wimbledon</t>
  </si>
  <si>
    <t>7-6(6) 5-7 7-6(3)</t>
  </si>
  <si>
    <t>Paris Masters</t>
  </si>
  <si>
    <t>6-4 6-4</t>
  </si>
  <si>
    <t>Cincinnati Masters</t>
  </si>
  <si>
    <t>6-1 6-2 3-6 6-3</t>
  </si>
  <si>
    <t>6-3 6-4</t>
  </si>
  <si>
    <t>ATP Finals</t>
  </si>
  <si>
    <t>7-5 6-2</t>
  </si>
  <si>
    <t>6-4 5-7 6-4 6-4</t>
  </si>
  <si>
    <t>US Open</t>
  </si>
  <si>
    <t>7-6(1) 6-3</t>
  </si>
  <si>
    <t>7-6(1) 6-7(10) 6-4 6-3</t>
  </si>
  <si>
    <t>Rome Masters</t>
  </si>
  <si>
    <t>6-3 6-7(5) 6-2</t>
  </si>
  <si>
    <t>Indian Wells Masters</t>
  </si>
  <si>
    <t>6-3 7-5</t>
  </si>
  <si>
    <t>Dubai</t>
  </si>
  <si>
    <t>Shanghai Masters</t>
  </si>
  <si>
    <t>6-7(7) 6-4 7-6(4) 5-7 6-4</t>
  </si>
  <si>
    <t>Monte Carlo Masters</t>
  </si>
  <si>
    <t>3-6 6-3 7-6(3)</t>
  </si>
  <si>
    <t>3-6 6-3 6-2</t>
  </si>
  <si>
    <t>6-4 6-7(2) 6-2</t>
  </si>
  <si>
    <t>4-6 6-3 6-2</t>
  </si>
  <si>
    <t>7-6(6) 7-5</t>
  </si>
  <si>
    <t>6-0 7-6(7)</t>
  </si>
  <si>
    <t>6-3 3-6 6-4 6-3</t>
  </si>
  <si>
    <t>6-4 7-5 6-3</t>
  </si>
  <si>
    <t>Roland Garros</t>
  </si>
  <si>
    <t>6-2 7-6(4)</t>
  </si>
  <si>
    <t>6-7(7) 4-6 6-3 6-2 7-5</t>
  </si>
  <si>
    <t>7-6(5) 6-3 3-6 7-6(5)</t>
  </si>
  <si>
    <t>6-3 3-6 6-2</t>
  </si>
  <si>
    <t>6-3 6-3</t>
  </si>
  <si>
    <t>7-6(3) 7-5 6-4</t>
  </si>
  <si>
    <t>6-1 6-4</t>
  </si>
  <si>
    <t>6-4 3-6 6-1</t>
  </si>
  <si>
    <t>Basel</t>
  </si>
  <si>
    <t>7-5 6-4</t>
  </si>
  <si>
    <t>5-7 6-1 5-7 6-2 7-5</t>
  </si>
  <si>
    <t>6-1 3-6 7-5</t>
  </si>
  <si>
    <t>Canada Masters</t>
  </si>
  <si>
    <t>6-4 4-6 6-2</t>
  </si>
  <si>
    <t>7-6(3) 7-5 7-5</t>
  </si>
  <si>
    <t>6-1 7-5</t>
  </si>
  <si>
    <t>4-6 6-3 6-3</t>
  </si>
  <si>
    <t>3-6 6-2 6-3</t>
  </si>
  <si>
    <t>Miami Masters</t>
  </si>
  <si>
    <t>6-3 5-7 7-5 6-2</t>
  </si>
  <si>
    <t>6-3 3-2 RET</t>
  </si>
  <si>
    <t>7-5 6-3 7-6(5)</t>
  </si>
  <si>
    <t>7-6(4) 7-6(2) 6-4</t>
  </si>
  <si>
    <t>7-6(2) 2-6 7-6(2)</t>
  </si>
  <si>
    <t>6-3 6-7(6) 6-3</t>
  </si>
  <si>
    <t>QF</t>
  </si>
  <si>
    <t>6-2 7-5 6-3</t>
  </si>
  <si>
    <t>R16</t>
  </si>
  <si>
    <t>6-3 6-2 6-3</t>
  </si>
  <si>
    <t>Davis Cup</t>
  </si>
  <si>
    <t>6-3 2-6 6-3</t>
  </si>
  <si>
    <t>R64</t>
  </si>
  <si>
    <t>minutes</t>
  </si>
  <si>
    <t>score</t>
  </si>
  <si>
    <t>loser_name</t>
  </si>
  <si>
    <t>winner_name</t>
  </si>
  <si>
    <t>round</t>
  </si>
  <si>
    <t>year</t>
  </si>
  <si>
    <t>tourney_name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</si>
</sst>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H2H Federer</a:t>
            </a:r>
            <a:r>
              <a:rPr lang="it-IT" baseline="0"/>
              <a:t> vs Djokovic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small" normalizeH="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'H2H Federer-Djokovic'!$C$2:$C$51</c:f>
              <c:strCache>
                <c:ptCount val="50"/>
                <c:pt idx="0">
                  <c:v>Monte Carlo Masters 2006</c:v>
                </c:pt>
                <c:pt idx="1">
                  <c:v>Davis Cup 2006</c:v>
                </c:pt>
                <c:pt idx="2">
                  <c:v>Australian Open 2007</c:v>
                </c:pt>
                <c:pt idx="3">
                  <c:v>Dubai 2007</c:v>
                </c:pt>
                <c:pt idx="4">
                  <c:v>Canada Masters 2007</c:v>
                </c:pt>
                <c:pt idx="5">
                  <c:v>US Open 2007</c:v>
                </c:pt>
                <c:pt idx="6">
                  <c:v>Australian Open 2008</c:v>
                </c:pt>
                <c:pt idx="7">
                  <c:v>Monte Carlo Masters 2008</c:v>
                </c:pt>
                <c:pt idx="8">
                  <c:v>US Open 2008</c:v>
                </c:pt>
                <c:pt idx="9">
                  <c:v>Miami Masters 2009</c:v>
                </c:pt>
                <c:pt idx="10">
                  <c:v>Rome Masters 2009</c:v>
                </c:pt>
                <c:pt idx="11">
                  <c:v>Cincinnati Masters 2009</c:v>
                </c:pt>
                <c:pt idx="12">
                  <c:v>US Open 2009</c:v>
                </c:pt>
                <c:pt idx="13">
                  <c:v>Basel 2009</c:v>
                </c:pt>
                <c:pt idx="14">
                  <c:v>Canada Masters 2010</c:v>
                </c:pt>
                <c:pt idx="15">
                  <c:v>US Open 2010</c:v>
                </c:pt>
                <c:pt idx="16">
                  <c:v>Shanghai Masters 2010</c:v>
                </c:pt>
                <c:pt idx="17">
                  <c:v>Basel 2010</c:v>
                </c:pt>
                <c:pt idx="18">
                  <c:v>Tour Finals 2010</c:v>
                </c:pt>
                <c:pt idx="19">
                  <c:v>Australian Open 2011</c:v>
                </c:pt>
                <c:pt idx="20">
                  <c:v>Dubai 2011</c:v>
                </c:pt>
                <c:pt idx="21">
                  <c:v>Indian Wells Masters 2011</c:v>
                </c:pt>
                <c:pt idx="22">
                  <c:v>Roland Garros 2011</c:v>
                </c:pt>
                <c:pt idx="23">
                  <c:v>US Open 2011</c:v>
                </c:pt>
                <c:pt idx="24">
                  <c:v>Rome Masters 2012</c:v>
                </c:pt>
                <c:pt idx="25">
                  <c:v>Roland Garros 2012</c:v>
                </c:pt>
                <c:pt idx="26">
                  <c:v>Wimbledon 2012</c:v>
                </c:pt>
                <c:pt idx="27">
                  <c:v>Cincinnati Masters 2012</c:v>
                </c:pt>
                <c:pt idx="28">
                  <c:v>Tour Finals 2012</c:v>
                </c:pt>
                <c:pt idx="29">
                  <c:v>Paris Masters 2013</c:v>
                </c:pt>
                <c:pt idx="30">
                  <c:v>Tour Finals 2013</c:v>
                </c:pt>
                <c:pt idx="31">
                  <c:v>Dubai 2014</c:v>
                </c:pt>
                <c:pt idx="32">
                  <c:v>Indian Wells Masters 2014</c:v>
                </c:pt>
                <c:pt idx="33">
                  <c:v>Monte Carlo Masters 2014</c:v>
                </c:pt>
                <c:pt idx="34">
                  <c:v>Wimbledon 2014</c:v>
                </c:pt>
                <c:pt idx="35">
                  <c:v>Shanghai Masters 2014</c:v>
                </c:pt>
                <c:pt idx="36">
                  <c:v>Dubai 2015</c:v>
                </c:pt>
                <c:pt idx="37">
                  <c:v>Indian Wells Masters 2015</c:v>
                </c:pt>
                <c:pt idx="38">
                  <c:v>Rome Masters 2015</c:v>
                </c:pt>
                <c:pt idx="39">
                  <c:v>Wimbledon 2015</c:v>
                </c:pt>
                <c:pt idx="40">
                  <c:v>Cincinnati Masters 2015</c:v>
                </c:pt>
                <c:pt idx="41">
                  <c:v>US Open 2015</c:v>
                </c:pt>
                <c:pt idx="42">
                  <c:v>ATP Finals 2015</c:v>
                </c:pt>
                <c:pt idx="43">
                  <c:v>ATP Finals 2015</c:v>
                </c:pt>
                <c:pt idx="44">
                  <c:v>Australian Open 2016</c:v>
                </c:pt>
                <c:pt idx="45">
                  <c:v>Cincinnati Masters 2018</c:v>
                </c:pt>
                <c:pt idx="46">
                  <c:v>Paris Masters 2018</c:v>
                </c:pt>
                <c:pt idx="47">
                  <c:v>Wimbledon 2019</c:v>
                </c:pt>
                <c:pt idx="48">
                  <c:v>Tour Finals 2019</c:v>
                </c:pt>
                <c:pt idx="49">
                  <c:v>Australian Open 2020</c:v>
                </c:pt>
              </c:strCache>
            </c:strRef>
          </c:cat>
          <c:val>
            <c:numRef>
              <c:f>'H2H Federer-Djokovic'!$I$2:$I$51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D-4C9E-801C-7890585F4612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'H2H Federer-Djokovic'!$C$2:$C$51</c:f>
              <c:strCache>
                <c:ptCount val="50"/>
                <c:pt idx="0">
                  <c:v>Monte Carlo Masters 2006</c:v>
                </c:pt>
                <c:pt idx="1">
                  <c:v>Davis Cup 2006</c:v>
                </c:pt>
                <c:pt idx="2">
                  <c:v>Australian Open 2007</c:v>
                </c:pt>
                <c:pt idx="3">
                  <c:v>Dubai 2007</c:v>
                </c:pt>
                <c:pt idx="4">
                  <c:v>Canada Masters 2007</c:v>
                </c:pt>
                <c:pt idx="5">
                  <c:v>US Open 2007</c:v>
                </c:pt>
                <c:pt idx="6">
                  <c:v>Australian Open 2008</c:v>
                </c:pt>
                <c:pt idx="7">
                  <c:v>Monte Carlo Masters 2008</c:v>
                </c:pt>
                <c:pt idx="8">
                  <c:v>US Open 2008</c:v>
                </c:pt>
                <c:pt idx="9">
                  <c:v>Miami Masters 2009</c:v>
                </c:pt>
                <c:pt idx="10">
                  <c:v>Rome Masters 2009</c:v>
                </c:pt>
                <c:pt idx="11">
                  <c:v>Cincinnati Masters 2009</c:v>
                </c:pt>
                <c:pt idx="12">
                  <c:v>US Open 2009</c:v>
                </c:pt>
                <c:pt idx="13">
                  <c:v>Basel 2009</c:v>
                </c:pt>
                <c:pt idx="14">
                  <c:v>Canada Masters 2010</c:v>
                </c:pt>
                <c:pt idx="15">
                  <c:v>US Open 2010</c:v>
                </c:pt>
                <c:pt idx="16">
                  <c:v>Shanghai Masters 2010</c:v>
                </c:pt>
                <c:pt idx="17">
                  <c:v>Basel 2010</c:v>
                </c:pt>
                <c:pt idx="18">
                  <c:v>Tour Finals 2010</c:v>
                </c:pt>
                <c:pt idx="19">
                  <c:v>Australian Open 2011</c:v>
                </c:pt>
                <c:pt idx="20">
                  <c:v>Dubai 2011</c:v>
                </c:pt>
                <c:pt idx="21">
                  <c:v>Indian Wells Masters 2011</c:v>
                </c:pt>
                <c:pt idx="22">
                  <c:v>Roland Garros 2011</c:v>
                </c:pt>
                <c:pt idx="23">
                  <c:v>US Open 2011</c:v>
                </c:pt>
                <c:pt idx="24">
                  <c:v>Rome Masters 2012</c:v>
                </c:pt>
                <c:pt idx="25">
                  <c:v>Roland Garros 2012</c:v>
                </c:pt>
                <c:pt idx="26">
                  <c:v>Wimbledon 2012</c:v>
                </c:pt>
                <c:pt idx="27">
                  <c:v>Cincinnati Masters 2012</c:v>
                </c:pt>
                <c:pt idx="28">
                  <c:v>Tour Finals 2012</c:v>
                </c:pt>
                <c:pt idx="29">
                  <c:v>Paris Masters 2013</c:v>
                </c:pt>
                <c:pt idx="30">
                  <c:v>Tour Finals 2013</c:v>
                </c:pt>
                <c:pt idx="31">
                  <c:v>Dubai 2014</c:v>
                </c:pt>
                <c:pt idx="32">
                  <c:v>Indian Wells Masters 2014</c:v>
                </c:pt>
                <c:pt idx="33">
                  <c:v>Monte Carlo Masters 2014</c:v>
                </c:pt>
                <c:pt idx="34">
                  <c:v>Wimbledon 2014</c:v>
                </c:pt>
                <c:pt idx="35">
                  <c:v>Shanghai Masters 2014</c:v>
                </c:pt>
                <c:pt idx="36">
                  <c:v>Dubai 2015</c:v>
                </c:pt>
                <c:pt idx="37">
                  <c:v>Indian Wells Masters 2015</c:v>
                </c:pt>
                <c:pt idx="38">
                  <c:v>Rome Masters 2015</c:v>
                </c:pt>
                <c:pt idx="39">
                  <c:v>Wimbledon 2015</c:v>
                </c:pt>
                <c:pt idx="40">
                  <c:v>Cincinnati Masters 2015</c:v>
                </c:pt>
                <c:pt idx="41">
                  <c:v>US Open 2015</c:v>
                </c:pt>
                <c:pt idx="42">
                  <c:v>ATP Finals 2015</c:v>
                </c:pt>
                <c:pt idx="43">
                  <c:v>ATP Finals 2015</c:v>
                </c:pt>
                <c:pt idx="44">
                  <c:v>Australian Open 2016</c:v>
                </c:pt>
                <c:pt idx="45">
                  <c:v>Cincinnati Masters 2018</c:v>
                </c:pt>
                <c:pt idx="46">
                  <c:v>Paris Masters 2018</c:v>
                </c:pt>
                <c:pt idx="47">
                  <c:v>Wimbledon 2019</c:v>
                </c:pt>
                <c:pt idx="48">
                  <c:v>Tour Finals 2019</c:v>
                </c:pt>
                <c:pt idx="49">
                  <c:v>Australian Open 2020</c:v>
                </c:pt>
              </c:strCache>
            </c:strRef>
          </c:cat>
          <c:val>
            <c:numRef>
              <c:f>'H2H Federer-Djokovic'!$J$2:$J$51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26</c:v>
                </c:pt>
                <c:pt idx="4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D-4C9E-801C-7890585F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432624"/>
        <c:axId val="2113430384"/>
      </c:lineChart>
      <c:catAx>
        <c:axId val="211343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3430384"/>
        <c:crosses val="autoZero"/>
        <c:auto val="1"/>
        <c:lblAlgn val="ctr"/>
        <c:lblOffset val="100"/>
        <c:noMultiLvlLbl val="0"/>
      </c:catAx>
      <c:valAx>
        <c:axId val="21134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34326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180974</xdr:colOff>
      <xdr:row>0</xdr:row>
      <xdr:rowOff>185735</xdr:rowOff>
    </xdr:from>
    <xdr:to>
      <xdr:col>31</xdr:col>
      <xdr:colOff>190500</xdr:colOff>
      <xdr:row>35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B4EEC18-A7E7-4888-B75D-99B4116FC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4766-D78E-4633-9B0B-88F496B64D4C}">
  <dimension ref="A1:J51"/>
  <sheetViews>
    <sheetView tabSelected="1" topLeftCell="H1" workbookViewId="0">
      <selection activeCell="N22" sqref="N22"/>
    </sheetView>
  </sheetViews>
  <sheetFormatPr defaultRowHeight="15" x14ac:dyDescent="0.25"/>
  <cols>
    <col min="1" max="1" width="26.7109375" bestFit="1" customWidth="1"/>
    <col min="2" max="2" width="5" bestFit="1" customWidth="1"/>
    <col min="3" max="3" width="24.28515625" bestFit="1" customWidth="1"/>
    <col min="4" max="4" width="6.28515625" bestFit="1" customWidth="1"/>
    <col min="5" max="6" width="14.7109375" bestFit="1" customWidth="1"/>
    <col min="7" max="7" width="26.140625" bestFit="1" customWidth="1"/>
    <col min="8" max="8" width="8.28515625" bestFit="1" customWidth="1"/>
    <col min="9" max="10" width="9.140625" style="1"/>
    <col min="12" max="12" width="28.7109375" bestFit="1" customWidth="1"/>
  </cols>
  <sheetData>
    <row r="1" spans="1:10" x14ac:dyDescent="0.25">
      <c r="A1" s="3" t="s">
        <v>78</v>
      </c>
      <c r="B1" s="3" t="s">
        <v>77</v>
      </c>
      <c r="C1" s="3"/>
      <c r="D1" s="3" t="s">
        <v>76</v>
      </c>
      <c r="E1" s="3" t="s">
        <v>75</v>
      </c>
      <c r="F1" s="3" t="s">
        <v>74</v>
      </c>
      <c r="G1" s="3" t="s">
        <v>73</v>
      </c>
      <c r="H1" s="3" t="s">
        <v>72</v>
      </c>
    </row>
    <row r="2" spans="1:10" x14ac:dyDescent="0.25">
      <c r="A2" s="2" t="s">
        <v>30</v>
      </c>
      <c r="B2" s="2">
        <v>2006</v>
      </c>
      <c r="C2" s="2" t="str">
        <f>_xlfn.CONCAT(A2," ",B2)</f>
        <v>Monte Carlo Masters 2006</v>
      </c>
      <c r="D2" s="2" t="s">
        <v>71</v>
      </c>
      <c r="E2" s="2" t="s">
        <v>1</v>
      </c>
      <c r="F2" s="2" t="s">
        <v>2</v>
      </c>
      <c r="G2" s="2" t="s">
        <v>70</v>
      </c>
      <c r="H2" s="2">
        <v>109</v>
      </c>
      <c r="I2" s="1">
        <v>1</v>
      </c>
      <c r="J2" s="1">
        <v>0</v>
      </c>
    </row>
    <row r="3" spans="1:10" x14ac:dyDescent="0.25">
      <c r="A3" s="2" t="s">
        <v>69</v>
      </c>
      <c r="B3" s="2">
        <v>2006</v>
      </c>
      <c r="C3" s="2" t="str">
        <f>_xlfn.CONCAT(A3," ",B3)</f>
        <v>Davis Cup 2006</v>
      </c>
      <c r="D3" s="2" t="s">
        <v>6</v>
      </c>
      <c r="E3" s="2" t="s">
        <v>1</v>
      </c>
      <c r="F3" s="2" t="s">
        <v>2</v>
      </c>
      <c r="G3" s="2" t="s">
        <v>68</v>
      </c>
      <c r="H3" s="2">
        <v>85</v>
      </c>
      <c r="I3" s="1">
        <v>2</v>
      </c>
      <c r="J3" s="1">
        <v>0</v>
      </c>
    </row>
    <row r="4" spans="1:10" x14ac:dyDescent="0.25">
      <c r="A4" s="2" t="s">
        <v>4</v>
      </c>
      <c r="B4" s="2">
        <v>2007</v>
      </c>
      <c r="C4" s="2" t="str">
        <f>_xlfn.CONCAT(A4," ",B4)</f>
        <v>Australian Open 2007</v>
      </c>
      <c r="D4" s="2" t="s">
        <v>67</v>
      </c>
      <c r="E4" s="2" t="s">
        <v>1</v>
      </c>
      <c r="F4" s="2" t="s">
        <v>2</v>
      </c>
      <c r="G4" s="2" t="s">
        <v>66</v>
      </c>
      <c r="H4" s="2">
        <v>110</v>
      </c>
      <c r="I4" s="1">
        <v>3</v>
      </c>
      <c r="J4" s="1">
        <v>0</v>
      </c>
    </row>
    <row r="5" spans="1:10" x14ac:dyDescent="0.25">
      <c r="A5" s="2" t="s">
        <v>27</v>
      </c>
      <c r="B5" s="2">
        <v>2007</v>
      </c>
      <c r="C5" s="2" t="str">
        <f>_xlfn.CONCAT(A5," ",B5)</f>
        <v>Dubai 2007</v>
      </c>
      <c r="D5" s="2" t="s">
        <v>65</v>
      </c>
      <c r="E5" s="2" t="s">
        <v>1</v>
      </c>
      <c r="F5" s="2" t="s">
        <v>2</v>
      </c>
      <c r="G5" s="2" t="s">
        <v>64</v>
      </c>
      <c r="H5" s="2">
        <v>123</v>
      </c>
      <c r="I5" s="1">
        <v>4</v>
      </c>
      <c r="J5" s="1">
        <v>0</v>
      </c>
    </row>
    <row r="6" spans="1:10" x14ac:dyDescent="0.25">
      <c r="A6" s="2" t="s">
        <v>52</v>
      </c>
      <c r="B6" s="2">
        <v>2007</v>
      </c>
      <c r="C6" s="2" t="str">
        <f>_xlfn.CONCAT(A6," ",B6)</f>
        <v>Canada Masters 2007</v>
      </c>
      <c r="D6" s="2" t="s">
        <v>9</v>
      </c>
      <c r="E6" s="2" t="s">
        <v>2</v>
      </c>
      <c r="F6" s="2" t="s">
        <v>1</v>
      </c>
      <c r="G6" s="2" t="s">
        <v>63</v>
      </c>
      <c r="H6" s="2">
        <v>133</v>
      </c>
      <c r="I6" s="1">
        <f>I5</f>
        <v>4</v>
      </c>
      <c r="J6" s="1">
        <v>1</v>
      </c>
    </row>
    <row r="7" spans="1:10" x14ac:dyDescent="0.25">
      <c r="A7" s="2" t="s">
        <v>20</v>
      </c>
      <c r="B7" s="2">
        <v>2007</v>
      </c>
      <c r="C7" s="2" t="str">
        <f>_xlfn.CONCAT(A7," ",B7)</f>
        <v>US Open 2007</v>
      </c>
      <c r="D7" s="2" t="s">
        <v>9</v>
      </c>
      <c r="E7" s="2" t="s">
        <v>1</v>
      </c>
      <c r="F7" s="2" t="s">
        <v>2</v>
      </c>
      <c r="G7" s="2" t="s">
        <v>62</v>
      </c>
      <c r="H7" s="2">
        <v>144</v>
      </c>
      <c r="I7" s="1">
        <v>5</v>
      </c>
      <c r="J7" s="1">
        <f>J6</f>
        <v>1</v>
      </c>
    </row>
    <row r="8" spans="1:10" x14ac:dyDescent="0.25">
      <c r="A8" s="2" t="s">
        <v>4</v>
      </c>
      <c r="B8" s="2">
        <v>2008</v>
      </c>
      <c r="C8" s="2" t="str">
        <f>_xlfn.CONCAT(A8," ",B8)</f>
        <v>Australian Open 2008</v>
      </c>
      <c r="D8" s="2" t="s">
        <v>3</v>
      </c>
      <c r="E8" s="2" t="s">
        <v>2</v>
      </c>
      <c r="F8" s="2" t="s">
        <v>1</v>
      </c>
      <c r="G8" s="2" t="s">
        <v>61</v>
      </c>
      <c r="H8" s="2">
        <v>146</v>
      </c>
      <c r="I8" s="1">
        <f>I7</f>
        <v>5</v>
      </c>
      <c r="J8" s="1">
        <v>2</v>
      </c>
    </row>
    <row r="9" spans="1:10" x14ac:dyDescent="0.25">
      <c r="A9" s="2" t="s">
        <v>30</v>
      </c>
      <c r="B9" s="2">
        <v>2008</v>
      </c>
      <c r="C9" s="2" t="str">
        <f>_xlfn.CONCAT(A9," ",B9)</f>
        <v>Monte Carlo Masters 2008</v>
      </c>
      <c r="D9" s="2" t="s">
        <v>3</v>
      </c>
      <c r="E9" s="2" t="s">
        <v>1</v>
      </c>
      <c r="F9" s="2" t="s">
        <v>2</v>
      </c>
      <c r="G9" s="2" t="s">
        <v>60</v>
      </c>
      <c r="H9" s="2">
        <v>72</v>
      </c>
      <c r="I9" s="1">
        <v>6</v>
      </c>
      <c r="J9" s="1">
        <f>J8</f>
        <v>2</v>
      </c>
    </row>
    <row r="10" spans="1:10" x14ac:dyDescent="0.25">
      <c r="A10" s="2" t="s">
        <v>20</v>
      </c>
      <c r="B10" s="2">
        <v>2008</v>
      </c>
      <c r="C10" s="2" t="str">
        <f>_xlfn.CONCAT(A10," ",B10)</f>
        <v>US Open 2008</v>
      </c>
      <c r="D10" s="2" t="s">
        <v>3</v>
      </c>
      <c r="E10" s="2" t="s">
        <v>1</v>
      </c>
      <c r="F10" s="2" t="s">
        <v>2</v>
      </c>
      <c r="G10" s="2" t="s">
        <v>59</v>
      </c>
      <c r="H10" s="2">
        <v>164</v>
      </c>
      <c r="I10" s="1">
        <v>7</v>
      </c>
      <c r="J10" s="1">
        <f>J9</f>
        <v>2</v>
      </c>
    </row>
    <row r="11" spans="1:10" x14ac:dyDescent="0.25">
      <c r="A11" s="2" t="s">
        <v>58</v>
      </c>
      <c r="B11" s="2">
        <v>2009</v>
      </c>
      <c r="C11" s="2" t="str">
        <f>_xlfn.CONCAT(A11," ",B11)</f>
        <v>Miami Masters 2009</v>
      </c>
      <c r="D11" s="2" t="s">
        <v>3</v>
      </c>
      <c r="E11" s="2" t="s">
        <v>2</v>
      </c>
      <c r="F11" s="2" t="s">
        <v>1</v>
      </c>
      <c r="G11" s="2" t="s">
        <v>57</v>
      </c>
      <c r="H11" s="2">
        <v>106</v>
      </c>
      <c r="I11" s="1">
        <f>I10</f>
        <v>7</v>
      </c>
      <c r="J11" s="1">
        <v>3</v>
      </c>
    </row>
    <row r="12" spans="1:10" x14ac:dyDescent="0.25">
      <c r="A12" s="2" t="s">
        <v>23</v>
      </c>
      <c r="B12" s="2">
        <v>2009</v>
      </c>
      <c r="C12" s="2" t="str">
        <f>_xlfn.CONCAT(A12," ",B12)</f>
        <v>Rome Masters 2009</v>
      </c>
      <c r="D12" s="2" t="s">
        <v>3</v>
      </c>
      <c r="E12" s="2" t="s">
        <v>2</v>
      </c>
      <c r="F12" s="2" t="s">
        <v>1</v>
      </c>
      <c r="G12" s="2" t="s">
        <v>56</v>
      </c>
      <c r="H12" s="2">
        <v>131</v>
      </c>
      <c r="I12" s="1">
        <f>I11</f>
        <v>7</v>
      </c>
      <c r="J12" s="1">
        <v>4</v>
      </c>
    </row>
    <row r="13" spans="1:10" x14ac:dyDescent="0.25">
      <c r="A13" s="2" t="s">
        <v>14</v>
      </c>
      <c r="B13" s="2">
        <v>2009</v>
      </c>
      <c r="C13" s="2" t="str">
        <f>_xlfn.CONCAT(A13," ",B13)</f>
        <v>Cincinnati Masters 2009</v>
      </c>
      <c r="D13" s="2" t="s">
        <v>9</v>
      </c>
      <c r="E13" s="2" t="s">
        <v>1</v>
      </c>
      <c r="F13" s="2" t="s">
        <v>2</v>
      </c>
      <c r="G13" s="2" t="s">
        <v>55</v>
      </c>
      <c r="H13" s="2">
        <v>127</v>
      </c>
      <c r="I13" s="1">
        <v>8</v>
      </c>
      <c r="J13" s="1">
        <f>J12</f>
        <v>4</v>
      </c>
    </row>
    <row r="14" spans="1:10" x14ac:dyDescent="0.25">
      <c r="A14" s="2" t="s">
        <v>20</v>
      </c>
      <c r="B14" s="2">
        <v>2009</v>
      </c>
      <c r="C14" s="2" t="str">
        <f>_xlfn.CONCAT(A14," ",B14)</f>
        <v>US Open 2009</v>
      </c>
      <c r="D14" s="2" t="s">
        <v>3</v>
      </c>
      <c r="E14" s="2" t="s">
        <v>1</v>
      </c>
      <c r="F14" s="2" t="s">
        <v>2</v>
      </c>
      <c r="G14" s="2" t="s">
        <v>54</v>
      </c>
      <c r="H14" s="2">
        <v>154</v>
      </c>
      <c r="I14" s="1">
        <v>9</v>
      </c>
      <c r="J14" s="1">
        <f>J13</f>
        <v>4</v>
      </c>
    </row>
    <row r="15" spans="1:10" x14ac:dyDescent="0.25">
      <c r="A15" s="2" t="s">
        <v>48</v>
      </c>
      <c r="B15" s="2">
        <v>2009</v>
      </c>
      <c r="C15" s="2" t="str">
        <f>_xlfn.CONCAT(A15," ",B15)</f>
        <v>Basel 2009</v>
      </c>
      <c r="D15" s="2" t="s">
        <v>9</v>
      </c>
      <c r="E15" s="2" t="s">
        <v>2</v>
      </c>
      <c r="F15" s="2" t="s">
        <v>1</v>
      </c>
      <c r="G15" s="2" t="s">
        <v>53</v>
      </c>
      <c r="H15" s="2">
        <v>131</v>
      </c>
      <c r="I15" s="1">
        <f>I14</f>
        <v>9</v>
      </c>
      <c r="J15" s="1">
        <v>5</v>
      </c>
    </row>
    <row r="16" spans="1:10" x14ac:dyDescent="0.25">
      <c r="A16" s="2" t="s">
        <v>52</v>
      </c>
      <c r="B16" s="2">
        <v>2010</v>
      </c>
      <c r="C16" s="2" t="str">
        <f>_xlfn.CONCAT(A16," ",B16)</f>
        <v>Canada Masters 2010</v>
      </c>
      <c r="D16" s="2" t="s">
        <v>3</v>
      </c>
      <c r="E16" s="2" t="s">
        <v>1</v>
      </c>
      <c r="F16" s="2" t="s">
        <v>2</v>
      </c>
      <c r="G16" s="2" t="s">
        <v>51</v>
      </c>
      <c r="H16" s="2">
        <v>142</v>
      </c>
      <c r="I16" s="1">
        <v>10</v>
      </c>
      <c r="J16" s="1">
        <f>J15</f>
        <v>5</v>
      </c>
    </row>
    <row r="17" spans="1:10" x14ac:dyDescent="0.25">
      <c r="A17" s="2" t="s">
        <v>20</v>
      </c>
      <c r="B17" s="2">
        <v>2010</v>
      </c>
      <c r="C17" s="2" t="str">
        <f>_xlfn.CONCAT(A17," ",B17)</f>
        <v>US Open 2010</v>
      </c>
      <c r="D17" s="2" t="s">
        <v>3</v>
      </c>
      <c r="E17" s="2" t="s">
        <v>2</v>
      </c>
      <c r="F17" s="2" t="s">
        <v>1</v>
      </c>
      <c r="G17" s="2" t="s">
        <v>50</v>
      </c>
      <c r="H17" s="2">
        <v>224</v>
      </c>
      <c r="I17" s="1">
        <f>I16</f>
        <v>10</v>
      </c>
      <c r="J17" s="1">
        <v>6</v>
      </c>
    </row>
    <row r="18" spans="1:10" x14ac:dyDescent="0.25">
      <c r="A18" s="2" t="s">
        <v>28</v>
      </c>
      <c r="B18" s="2">
        <v>2010</v>
      </c>
      <c r="C18" s="2" t="str">
        <f>_xlfn.CONCAT(A18," ",B18)</f>
        <v>Shanghai Masters 2010</v>
      </c>
      <c r="D18" s="2" t="s">
        <v>3</v>
      </c>
      <c r="E18" s="2" t="s">
        <v>1</v>
      </c>
      <c r="F18" s="2" t="s">
        <v>2</v>
      </c>
      <c r="G18" s="2" t="s">
        <v>49</v>
      </c>
      <c r="H18" s="2">
        <v>102</v>
      </c>
      <c r="I18" s="1">
        <v>11</v>
      </c>
      <c r="J18" s="1">
        <f>J17</f>
        <v>6</v>
      </c>
    </row>
    <row r="19" spans="1:10" x14ac:dyDescent="0.25">
      <c r="A19" s="2" t="s">
        <v>48</v>
      </c>
      <c r="B19" s="2">
        <v>2010</v>
      </c>
      <c r="C19" s="2" t="str">
        <f>_xlfn.CONCAT(A19," ",B19)</f>
        <v>Basel 2010</v>
      </c>
      <c r="D19" s="2" t="s">
        <v>9</v>
      </c>
      <c r="E19" s="2" t="s">
        <v>1</v>
      </c>
      <c r="F19" s="2" t="s">
        <v>2</v>
      </c>
      <c r="G19" s="2" t="s">
        <v>47</v>
      </c>
      <c r="H19" s="2">
        <v>115</v>
      </c>
      <c r="I19" s="1">
        <v>12</v>
      </c>
      <c r="J19" s="1">
        <f>J18</f>
        <v>6</v>
      </c>
    </row>
    <row r="20" spans="1:10" x14ac:dyDescent="0.25">
      <c r="A20" s="2" t="s">
        <v>7</v>
      </c>
      <c r="B20" s="2">
        <v>2010</v>
      </c>
      <c r="C20" s="2" t="str">
        <f>_xlfn.CONCAT(A20," ",B20)</f>
        <v>Tour Finals 2010</v>
      </c>
      <c r="D20" s="2" t="s">
        <v>3</v>
      </c>
      <c r="E20" s="2" t="s">
        <v>1</v>
      </c>
      <c r="F20" s="2" t="s">
        <v>2</v>
      </c>
      <c r="G20" s="2" t="s">
        <v>46</v>
      </c>
      <c r="H20" s="2">
        <v>81</v>
      </c>
      <c r="I20" s="1">
        <v>13</v>
      </c>
      <c r="J20" s="1">
        <f>J19</f>
        <v>6</v>
      </c>
    </row>
    <row r="21" spans="1:10" x14ac:dyDescent="0.25">
      <c r="A21" s="2" t="s">
        <v>4</v>
      </c>
      <c r="B21" s="2">
        <v>2011</v>
      </c>
      <c r="C21" s="2" t="str">
        <f>_xlfn.CONCAT(A21," ",B21)</f>
        <v>Australian Open 2011</v>
      </c>
      <c r="D21" s="2" t="s">
        <v>3</v>
      </c>
      <c r="E21" s="2" t="s">
        <v>2</v>
      </c>
      <c r="F21" s="2" t="s">
        <v>1</v>
      </c>
      <c r="G21" s="2" t="s">
        <v>45</v>
      </c>
      <c r="H21" s="2">
        <v>180</v>
      </c>
      <c r="I21" s="1">
        <f>I20</f>
        <v>13</v>
      </c>
      <c r="J21" s="1">
        <v>7</v>
      </c>
    </row>
    <row r="22" spans="1:10" x14ac:dyDescent="0.25">
      <c r="A22" s="2" t="s">
        <v>27</v>
      </c>
      <c r="B22" s="2">
        <v>2011</v>
      </c>
      <c r="C22" s="2" t="str">
        <f>_xlfn.CONCAT(A22," ",B22)</f>
        <v>Dubai 2011</v>
      </c>
      <c r="D22" s="2" t="s">
        <v>9</v>
      </c>
      <c r="E22" s="2" t="s">
        <v>2</v>
      </c>
      <c r="F22" s="2" t="s">
        <v>1</v>
      </c>
      <c r="G22" s="2" t="s">
        <v>44</v>
      </c>
      <c r="H22" s="2">
        <v>72</v>
      </c>
      <c r="I22" s="1">
        <f>I21</f>
        <v>13</v>
      </c>
      <c r="J22" s="1">
        <v>8</v>
      </c>
    </row>
    <row r="23" spans="1:10" x14ac:dyDescent="0.25">
      <c r="A23" s="2" t="s">
        <v>25</v>
      </c>
      <c r="B23" s="2">
        <v>2011</v>
      </c>
      <c r="C23" s="2" t="str">
        <f>_xlfn.CONCAT(A23," ",B23)</f>
        <v>Indian Wells Masters 2011</v>
      </c>
      <c r="D23" s="2" t="s">
        <v>3</v>
      </c>
      <c r="E23" s="2" t="s">
        <v>2</v>
      </c>
      <c r="F23" s="2" t="s">
        <v>1</v>
      </c>
      <c r="G23" s="2" t="s">
        <v>43</v>
      </c>
      <c r="H23" s="2">
        <v>127</v>
      </c>
      <c r="I23" s="1">
        <f>I22</f>
        <v>13</v>
      </c>
      <c r="J23" s="1">
        <v>9</v>
      </c>
    </row>
    <row r="24" spans="1:10" x14ac:dyDescent="0.25">
      <c r="A24" s="2" t="s">
        <v>39</v>
      </c>
      <c r="B24" s="2">
        <v>2011</v>
      </c>
      <c r="C24" s="2" t="str">
        <f>_xlfn.CONCAT(A24," ",B24)</f>
        <v>Roland Garros 2011</v>
      </c>
      <c r="D24" s="2" t="s">
        <v>3</v>
      </c>
      <c r="E24" s="2" t="s">
        <v>1</v>
      </c>
      <c r="F24" s="2" t="s">
        <v>2</v>
      </c>
      <c r="G24" s="2" t="s">
        <v>42</v>
      </c>
      <c r="H24" s="2">
        <v>219</v>
      </c>
      <c r="I24" s="1">
        <v>14</v>
      </c>
      <c r="J24" s="1">
        <f>J23</f>
        <v>9</v>
      </c>
    </row>
    <row r="25" spans="1:10" x14ac:dyDescent="0.25">
      <c r="A25" s="2" t="s">
        <v>20</v>
      </c>
      <c r="B25" s="2">
        <v>2011</v>
      </c>
      <c r="C25" s="2" t="str">
        <f>_xlfn.CONCAT(A25," ",B25)</f>
        <v>US Open 2011</v>
      </c>
      <c r="D25" s="2" t="s">
        <v>3</v>
      </c>
      <c r="E25" s="2" t="s">
        <v>2</v>
      </c>
      <c r="F25" s="2" t="s">
        <v>1</v>
      </c>
      <c r="G25" s="2" t="s">
        <v>41</v>
      </c>
      <c r="H25" s="2">
        <v>231</v>
      </c>
      <c r="I25" s="1">
        <f>I24</f>
        <v>14</v>
      </c>
      <c r="J25" s="1">
        <v>10</v>
      </c>
    </row>
    <row r="26" spans="1:10" x14ac:dyDescent="0.25">
      <c r="A26" s="2" t="s">
        <v>23</v>
      </c>
      <c r="B26" s="2">
        <v>2012</v>
      </c>
      <c r="C26" s="2" t="str">
        <f>_xlfn.CONCAT(A26," ",B26)</f>
        <v>Rome Masters 2012</v>
      </c>
      <c r="D26" s="2" t="s">
        <v>3</v>
      </c>
      <c r="E26" s="2" t="s">
        <v>2</v>
      </c>
      <c r="F26" s="2" t="s">
        <v>1</v>
      </c>
      <c r="G26" s="2" t="s">
        <v>40</v>
      </c>
      <c r="H26" s="2">
        <v>100</v>
      </c>
      <c r="I26" s="1">
        <f>I25</f>
        <v>14</v>
      </c>
      <c r="J26" s="1">
        <v>11</v>
      </c>
    </row>
    <row r="27" spans="1:10" x14ac:dyDescent="0.25">
      <c r="A27" s="2" t="s">
        <v>39</v>
      </c>
      <c r="B27" s="2">
        <v>2012</v>
      </c>
      <c r="C27" s="2" t="str">
        <f>_xlfn.CONCAT(A27," ",B27)</f>
        <v>Roland Garros 2012</v>
      </c>
      <c r="D27" s="2" t="s">
        <v>3</v>
      </c>
      <c r="E27" s="2" t="s">
        <v>2</v>
      </c>
      <c r="F27" s="2" t="s">
        <v>1</v>
      </c>
      <c r="G27" s="2" t="s">
        <v>38</v>
      </c>
      <c r="H27" s="2">
        <v>125</v>
      </c>
      <c r="I27" s="1">
        <f>I26</f>
        <v>14</v>
      </c>
      <c r="J27" s="1">
        <v>12</v>
      </c>
    </row>
    <row r="28" spans="1:10" x14ac:dyDescent="0.25">
      <c r="A28" s="2" t="s">
        <v>10</v>
      </c>
      <c r="B28" s="2">
        <v>2012</v>
      </c>
      <c r="C28" s="2" t="str">
        <f>_xlfn.CONCAT(A28," ",B28)</f>
        <v>Wimbledon 2012</v>
      </c>
      <c r="D28" s="2" t="s">
        <v>3</v>
      </c>
      <c r="E28" s="2" t="s">
        <v>1</v>
      </c>
      <c r="F28" s="2" t="s">
        <v>2</v>
      </c>
      <c r="G28" s="2" t="s">
        <v>37</v>
      </c>
      <c r="H28" s="2">
        <v>139</v>
      </c>
      <c r="I28" s="1">
        <v>15</v>
      </c>
      <c r="J28" s="1">
        <f>J27</f>
        <v>12</v>
      </c>
    </row>
    <row r="29" spans="1:10" x14ac:dyDescent="0.25">
      <c r="A29" s="2" t="s">
        <v>14</v>
      </c>
      <c r="B29" s="2">
        <v>2012</v>
      </c>
      <c r="C29" s="2" t="str">
        <f>_xlfn.CONCAT(A29," ",B29)</f>
        <v>Cincinnati Masters 2012</v>
      </c>
      <c r="D29" s="2" t="s">
        <v>9</v>
      </c>
      <c r="E29" s="2" t="s">
        <v>1</v>
      </c>
      <c r="F29" s="2" t="s">
        <v>2</v>
      </c>
      <c r="G29" s="2" t="s">
        <v>36</v>
      </c>
      <c r="H29" s="2">
        <v>80</v>
      </c>
      <c r="I29" s="1">
        <v>16</v>
      </c>
      <c r="J29" s="1">
        <f>J28</f>
        <v>12</v>
      </c>
    </row>
    <row r="30" spans="1:10" x14ac:dyDescent="0.25">
      <c r="A30" s="2" t="s">
        <v>7</v>
      </c>
      <c r="B30" s="2">
        <v>2012</v>
      </c>
      <c r="C30" s="2" t="str">
        <f>_xlfn.CONCAT(A30," ",B30)</f>
        <v>Tour Finals 2012</v>
      </c>
      <c r="D30" s="2" t="s">
        <v>9</v>
      </c>
      <c r="E30" s="2" t="s">
        <v>2</v>
      </c>
      <c r="F30" s="2" t="s">
        <v>1</v>
      </c>
      <c r="G30" s="2" t="s">
        <v>35</v>
      </c>
      <c r="H30" s="2">
        <v>135</v>
      </c>
      <c r="I30" s="1">
        <f>I29</f>
        <v>16</v>
      </c>
      <c r="J30" s="1">
        <v>13</v>
      </c>
    </row>
    <row r="31" spans="1:10" x14ac:dyDescent="0.25">
      <c r="A31" s="2" t="s">
        <v>12</v>
      </c>
      <c r="B31" s="2">
        <v>2013</v>
      </c>
      <c r="C31" s="2" t="str">
        <f>_xlfn.CONCAT(A31," ",B31)</f>
        <v>Paris Masters 2013</v>
      </c>
      <c r="D31" s="2" t="s">
        <v>3</v>
      </c>
      <c r="E31" s="2" t="s">
        <v>2</v>
      </c>
      <c r="F31" s="2" t="s">
        <v>1</v>
      </c>
      <c r="G31" s="2" t="s">
        <v>34</v>
      </c>
      <c r="H31" s="2">
        <v>121</v>
      </c>
      <c r="I31" s="1">
        <f>I30</f>
        <v>16</v>
      </c>
      <c r="J31" s="1">
        <v>14</v>
      </c>
    </row>
    <row r="32" spans="1:10" x14ac:dyDescent="0.25">
      <c r="A32" s="2" t="s">
        <v>7</v>
      </c>
      <c r="B32" s="2">
        <v>2013</v>
      </c>
      <c r="C32" s="2" t="str">
        <f>_xlfn.CONCAT(A32," ",B32)</f>
        <v>Tour Finals 2013</v>
      </c>
      <c r="D32" s="2" t="s">
        <v>6</v>
      </c>
      <c r="E32" s="2" t="s">
        <v>2</v>
      </c>
      <c r="F32" s="2" t="s">
        <v>1</v>
      </c>
      <c r="G32" s="2" t="s">
        <v>33</v>
      </c>
      <c r="H32" s="2">
        <v>142</v>
      </c>
      <c r="I32" s="1">
        <f>I31</f>
        <v>16</v>
      </c>
      <c r="J32" s="1">
        <v>15</v>
      </c>
    </row>
    <row r="33" spans="1:10" x14ac:dyDescent="0.25">
      <c r="A33" s="2" t="s">
        <v>27</v>
      </c>
      <c r="B33" s="2">
        <v>2014</v>
      </c>
      <c r="C33" s="2" t="str">
        <f>_xlfn.CONCAT(A33," ",B33)</f>
        <v>Dubai 2014</v>
      </c>
      <c r="D33" s="2" t="s">
        <v>3</v>
      </c>
      <c r="E33" s="2" t="s">
        <v>1</v>
      </c>
      <c r="F33" s="2" t="s">
        <v>2</v>
      </c>
      <c r="G33" s="2" t="s">
        <v>32</v>
      </c>
      <c r="H33" s="2">
        <v>106</v>
      </c>
      <c r="I33" s="1">
        <v>17</v>
      </c>
      <c r="J33" s="1">
        <f>J32</f>
        <v>15</v>
      </c>
    </row>
    <row r="34" spans="1:10" x14ac:dyDescent="0.25">
      <c r="A34" s="2" t="s">
        <v>25</v>
      </c>
      <c r="B34" s="2">
        <v>2014</v>
      </c>
      <c r="C34" s="2" t="str">
        <f>_xlfn.CONCAT(A34," ",B34)</f>
        <v>Indian Wells Masters 2014</v>
      </c>
      <c r="D34" s="2" t="s">
        <v>9</v>
      </c>
      <c r="E34" s="2" t="s">
        <v>2</v>
      </c>
      <c r="F34" s="2" t="s">
        <v>1</v>
      </c>
      <c r="G34" s="2" t="s">
        <v>31</v>
      </c>
      <c r="H34" s="2">
        <v>132</v>
      </c>
      <c r="I34" s="1">
        <f>I33</f>
        <v>17</v>
      </c>
      <c r="J34" s="1">
        <v>16</v>
      </c>
    </row>
    <row r="35" spans="1:10" x14ac:dyDescent="0.25">
      <c r="A35" s="2" t="s">
        <v>30</v>
      </c>
      <c r="B35" s="2">
        <v>2014</v>
      </c>
      <c r="C35" s="2" t="str">
        <f>_xlfn.CONCAT(A35," ",B35)</f>
        <v>Monte Carlo Masters 2014</v>
      </c>
      <c r="D35" s="2" t="s">
        <v>3</v>
      </c>
      <c r="E35" s="2" t="s">
        <v>1</v>
      </c>
      <c r="F35" s="2" t="s">
        <v>2</v>
      </c>
      <c r="G35" s="2" t="s">
        <v>18</v>
      </c>
      <c r="H35" s="2">
        <v>75</v>
      </c>
      <c r="I35" s="1">
        <v>18</v>
      </c>
      <c r="J35" s="1">
        <f>J34</f>
        <v>16</v>
      </c>
    </row>
    <row r="36" spans="1:10" x14ac:dyDescent="0.25">
      <c r="A36" s="2" t="s">
        <v>10</v>
      </c>
      <c r="B36" s="2">
        <v>2014</v>
      </c>
      <c r="C36" s="2" t="str">
        <f>_xlfn.CONCAT(A36," ",B36)</f>
        <v>Wimbledon 2014</v>
      </c>
      <c r="D36" s="2" t="s">
        <v>9</v>
      </c>
      <c r="E36" s="2" t="s">
        <v>2</v>
      </c>
      <c r="F36" s="2" t="s">
        <v>1</v>
      </c>
      <c r="G36" s="2" t="s">
        <v>29</v>
      </c>
      <c r="H36" s="2">
        <v>236</v>
      </c>
      <c r="I36" s="1">
        <f>I35</f>
        <v>18</v>
      </c>
      <c r="J36" s="1">
        <v>17</v>
      </c>
    </row>
    <row r="37" spans="1:10" x14ac:dyDescent="0.25">
      <c r="A37" s="2" t="s">
        <v>28</v>
      </c>
      <c r="B37" s="2">
        <v>2014</v>
      </c>
      <c r="C37" s="2" t="str">
        <f>_xlfn.CONCAT(A37," ",B37)</f>
        <v>Shanghai Masters 2014</v>
      </c>
      <c r="D37" s="2" t="s">
        <v>3</v>
      </c>
      <c r="E37" s="2" t="s">
        <v>1</v>
      </c>
      <c r="F37" s="2" t="s">
        <v>2</v>
      </c>
      <c r="G37" s="2" t="s">
        <v>13</v>
      </c>
      <c r="H37" s="2">
        <v>96</v>
      </c>
      <c r="I37" s="1">
        <v>19</v>
      </c>
      <c r="J37" s="1">
        <f>J36</f>
        <v>17</v>
      </c>
    </row>
    <row r="38" spans="1:10" x14ac:dyDescent="0.25">
      <c r="A38" s="2" t="s">
        <v>27</v>
      </c>
      <c r="B38" s="2">
        <v>2015</v>
      </c>
      <c r="C38" s="2" t="str">
        <f>_xlfn.CONCAT(A38," ",B38)</f>
        <v>Dubai 2015</v>
      </c>
      <c r="D38" s="2" t="s">
        <v>9</v>
      </c>
      <c r="E38" s="2" t="s">
        <v>1</v>
      </c>
      <c r="F38" s="2" t="s">
        <v>2</v>
      </c>
      <c r="G38" s="2" t="s">
        <v>26</v>
      </c>
      <c r="H38" s="2">
        <v>84</v>
      </c>
      <c r="I38" s="1">
        <v>20</v>
      </c>
      <c r="J38" s="1">
        <f>J37</f>
        <v>17</v>
      </c>
    </row>
    <row r="39" spans="1:10" x14ac:dyDescent="0.25">
      <c r="A39" s="2" t="s">
        <v>25</v>
      </c>
      <c r="B39" s="2">
        <v>2015</v>
      </c>
      <c r="C39" s="2" t="str">
        <f>_xlfn.CONCAT(A39," ",B39)</f>
        <v>Indian Wells Masters 2015</v>
      </c>
      <c r="D39" s="2" t="s">
        <v>9</v>
      </c>
      <c r="E39" s="2" t="s">
        <v>2</v>
      </c>
      <c r="F39" s="2" t="s">
        <v>1</v>
      </c>
      <c r="G39" s="2" t="s">
        <v>24</v>
      </c>
      <c r="H39" s="2">
        <v>138</v>
      </c>
      <c r="I39" s="1">
        <f>I38</f>
        <v>20</v>
      </c>
      <c r="J39" s="1">
        <v>18</v>
      </c>
    </row>
    <row r="40" spans="1:10" x14ac:dyDescent="0.25">
      <c r="A40" s="2" t="s">
        <v>23</v>
      </c>
      <c r="B40" s="2">
        <v>2015</v>
      </c>
      <c r="C40" s="2" t="str">
        <f>_xlfn.CONCAT(A40," ",B40)</f>
        <v>Rome Masters 2015</v>
      </c>
      <c r="D40" s="2" t="s">
        <v>9</v>
      </c>
      <c r="E40" s="2" t="s">
        <v>2</v>
      </c>
      <c r="F40" s="2" t="s">
        <v>1</v>
      </c>
      <c r="G40" s="2" t="s">
        <v>5</v>
      </c>
      <c r="H40" s="2">
        <v>76</v>
      </c>
      <c r="I40" s="1">
        <f>I39</f>
        <v>20</v>
      </c>
      <c r="J40" s="1">
        <v>19</v>
      </c>
    </row>
    <row r="41" spans="1:10" x14ac:dyDescent="0.25">
      <c r="A41" s="2" t="s">
        <v>10</v>
      </c>
      <c r="B41" s="2">
        <v>2015</v>
      </c>
      <c r="C41" s="2" t="str">
        <f>_xlfn.CONCAT(A41," ",B41)</f>
        <v>Wimbledon 2015</v>
      </c>
      <c r="D41" s="2" t="s">
        <v>9</v>
      </c>
      <c r="E41" s="2" t="s">
        <v>2</v>
      </c>
      <c r="F41" s="2" t="s">
        <v>1</v>
      </c>
      <c r="G41" s="2" t="s">
        <v>22</v>
      </c>
      <c r="H41" s="2">
        <v>176</v>
      </c>
      <c r="I41" s="1">
        <f>I40</f>
        <v>20</v>
      </c>
      <c r="J41" s="1">
        <v>20</v>
      </c>
    </row>
    <row r="42" spans="1:10" x14ac:dyDescent="0.25">
      <c r="A42" s="2" t="s">
        <v>14</v>
      </c>
      <c r="B42" s="2">
        <v>2015</v>
      </c>
      <c r="C42" s="2" t="str">
        <f>_xlfn.CONCAT(A42," ",B42)</f>
        <v>Cincinnati Masters 2015</v>
      </c>
      <c r="D42" s="2" t="s">
        <v>9</v>
      </c>
      <c r="E42" s="2" t="s">
        <v>1</v>
      </c>
      <c r="F42" s="2" t="s">
        <v>2</v>
      </c>
      <c r="G42" s="2" t="s">
        <v>21</v>
      </c>
      <c r="H42" s="2">
        <v>91</v>
      </c>
      <c r="I42" s="1">
        <v>21</v>
      </c>
      <c r="J42" s="1">
        <f>J41</f>
        <v>20</v>
      </c>
    </row>
    <row r="43" spans="1:10" x14ac:dyDescent="0.25">
      <c r="A43" s="2" t="s">
        <v>20</v>
      </c>
      <c r="B43" s="2">
        <v>2015</v>
      </c>
      <c r="C43" s="2" t="str">
        <f>_xlfn.CONCAT(A43," ",B43)</f>
        <v>US Open 2015</v>
      </c>
      <c r="D43" s="2" t="s">
        <v>9</v>
      </c>
      <c r="E43" s="2" t="s">
        <v>2</v>
      </c>
      <c r="F43" s="2" t="s">
        <v>1</v>
      </c>
      <c r="G43" s="2" t="s">
        <v>19</v>
      </c>
      <c r="H43" s="2">
        <v>201</v>
      </c>
      <c r="I43" s="1">
        <f>I42</f>
        <v>21</v>
      </c>
      <c r="J43" s="1">
        <v>21</v>
      </c>
    </row>
    <row r="44" spans="1:10" x14ac:dyDescent="0.25">
      <c r="A44" s="2" t="s">
        <v>17</v>
      </c>
      <c r="B44" s="2">
        <v>2015</v>
      </c>
      <c r="C44" s="2" t="str">
        <f>_xlfn.CONCAT(A44," ",B44)</f>
        <v>ATP Finals 2015</v>
      </c>
      <c r="D44" s="2" t="s">
        <v>6</v>
      </c>
      <c r="E44" s="2" t="s">
        <v>1</v>
      </c>
      <c r="F44" s="2" t="s">
        <v>2</v>
      </c>
      <c r="G44" s="2" t="s">
        <v>18</v>
      </c>
      <c r="H44" s="2">
        <v>78</v>
      </c>
      <c r="I44" s="1">
        <v>22</v>
      </c>
      <c r="J44" s="1">
        <f>J43</f>
        <v>21</v>
      </c>
    </row>
    <row r="45" spans="1:10" x14ac:dyDescent="0.25">
      <c r="A45" s="2" t="s">
        <v>17</v>
      </c>
      <c r="B45" s="2">
        <v>2015</v>
      </c>
      <c r="C45" s="2" t="str">
        <f>_xlfn.CONCAT(A45," ",B45)</f>
        <v>ATP Finals 2015</v>
      </c>
      <c r="D45" s="2" t="s">
        <v>9</v>
      </c>
      <c r="E45" s="2" t="s">
        <v>2</v>
      </c>
      <c r="F45" s="2" t="s">
        <v>1</v>
      </c>
      <c r="G45" s="2" t="s">
        <v>16</v>
      </c>
      <c r="H45" s="2">
        <v>81</v>
      </c>
      <c r="I45" s="1">
        <f>I44</f>
        <v>22</v>
      </c>
      <c r="J45" s="1">
        <v>22</v>
      </c>
    </row>
    <row r="46" spans="1:10" x14ac:dyDescent="0.25">
      <c r="A46" s="2" t="s">
        <v>4</v>
      </c>
      <c r="B46" s="2">
        <v>2016</v>
      </c>
      <c r="C46" s="2" t="str">
        <f>_xlfn.CONCAT(A46," ",B46)</f>
        <v>Australian Open 2016</v>
      </c>
      <c r="D46" s="2" t="s">
        <v>3</v>
      </c>
      <c r="E46" s="2" t="s">
        <v>2</v>
      </c>
      <c r="F46" s="2" t="s">
        <v>1</v>
      </c>
      <c r="G46" s="2" t="s">
        <v>15</v>
      </c>
      <c r="H46" s="2">
        <v>139</v>
      </c>
      <c r="I46" s="1">
        <f>I45</f>
        <v>22</v>
      </c>
      <c r="J46" s="1">
        <v>23</v>
      </c>
    </row>
    <row r="47" spans="1:10" x14ac:dyDescent="0.25">
      <c r="A47" s="2" t="s">
        <v>14</v>
      </c>
      <c r="B47" s="2">
        <v>2018</v>
      </c>
      <c r="C47" s="2" t="str">
        <f>_xlfn.CONCAT(A47," ",B47)</f>
        <v>Cincinnati Masters 2018</v>
      </c>
      <c r="D47" s="2" t="s">
        <v>9</v>
      </c>
      <c r="E47" s="2" t="s">
        <v>2</v>
      </c>
      <c r="F47" s="2" t="s">
        <v>1</v>
      </c>
      <c r="G47" s="2" t="s">
        <v>13</v>
      </c>
      <c r="H47" s="2">
        <v>84</v>
      </c>
      <c r="I47" s="1">
        <f>I46</f>
        <v>22</v>
      </c>
      <c r="J47" s="1">
        <v>24</v>
      </c>
    </row>
    <row r="48" spans="1:10" x14ac:dyDescent="0.25">
      <c r="A48" s="2" t="s">
        <v>12</v>
      </c>
      <c r="B48" s="2">
        <v>2018</v>
      </c>
      <c r="C48" s="2" t="str">
        <f>_xlfn.CONCAT(A48," ",B48)</f>
        <v>Paris Masters 2018</v>
      </c>
      <c r="D48" s="2" t="s">
        <v>3</v>
      </c>
      <c r="E48" s="2" t="s">
        <v>2</v>
      </c>
      <c r="F48" s="2" t="s">
        <v>1</v>
      </c>
      <c r="G48" s="2" t="s">
        <v>11</v>
      </c>
      <c r="H48" s="2">
        <v>182</v>
      </c>
      <c r="I48" s="1">
        <f>I47</f>
        <v>22</v>
      </c>
      <c r="J48" s="1">
        <v>25</v>
      </c>
    </row>
    <row r="49" spans="1:10" x14ac:dyDescent="0.25">
      <c r="A49" s="2" t="s">
        <v>10</v>
      </c>
      <c r="B49" s="2">
        <v>2019</v>
      </c>
      <c r="C49" s="2" t="str">
        <f>_xlfn.CONCAT(A49," ",B49)</f>
        <v>Wimbledon 2019</v>
      </c>
      <c r="D49" s="2" t="s">
        <v>9</v>
      </c>
      <c r="E49" s="2" t="s">
        <v>2</v>
      </c>
      <c r="F49" s="2" t="s">
        <v>1</v>
      </c>
      <c r="G49" s="2" t="s">
        <v>8</v>
      </c>
      <c r="H49" s="2">
        <v>297</v>
      </c>
      <c r="I49" s="1">
        <f>I48</f>
        <v>22</v>
      </c>
      <c r="J49" s="1">
        <v>26</v>
      </c>
    </row>
    <row r="50" spans="1:10" x14ac:dyDescent="0.25">
      <c r="A50" s="2" t="s">
        <v>7</v>
      </c>
      <c r="B50" s="2">
        <v>2019</v>
      </c>
      <c r="C50" s="2" t="str">
        <f>_xlfn.CONCAT(A50," ",B50)</f>
        <v>Tour Finals 2019</v>
      </c>
      <c r="D50" s="2" t="s">
        <v>6</v>
      </c>
      <c r="E50" s="2" t="s">
        <v>1</v>
      </c>
      <c r="F50" s="2" t="s">
        <v>2</v>
      </c>
      <c r="G50" s="2" t="s">
        <v>5</v>
      </c>
      <c r="H50" s="2">
        <v>73</v>
      </c>
      <c r="I50" s="1">
        <v>23</v>
      </c>
      <c r="J50" s="1">
        <f>J49</f>
        <v>26</v>
      </c>
    </row>
    <row r="51" spans="1:10" x14ac:dyDescent="0.25">
      <c r="A51" s="2" t="s">
        <v>4</v>
      </c>
      <c r="B51" s="2">
        <v>2020</v>
      </c>
      <c r="C51" s="2" t="str">
        <f>_xlfn.CONCAT(A51," ",B51)</f>
        <v>Australian Open 2020</v>
      </c>
      <c r="D51" s="2" t="s">
        <v>3</v>
      </c>
      <c r="E51" s="2" t="s">
        <v>2</v>
      </c>
      <c r="F51" s="2" t="s">
        <v>1</v>
      </c>
      <c r="G51" s="2" t="s">
        <v>0</v>
      </c>
      <c r="H51" s="2">
        <v>138</v>
      </c>
      <c r="I51" s="1">
        <f>I50</f>
        <v>23</v>
      </c>
      <c r="J51" s="1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H2H Federer-Djokovic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2025-01-07T02:37:23Z</dcterms:modified>
</cp:coreProperties>
</file>