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1" documentId="11_F25DC773A252ABDACC104819C9DA4D065ADE58ED" xr6:coauthVersionLast="47" xr6:coauthVersionMax="47" xr10:uidLastSave="{5E99331F-EA51-452F-B030-B374DD07F8CE}"/>
  <bookViews>
    <workbookView xWindow="-120" yWindow="-120" windowWidth="29040" windowHeight="15840" xr2:uid="{00000000-000D-0000-FFFF-FFFF00000000}"/>
  </bookViews>
  <sheets>
    <sheet name="Nadal age at retirement" sheetId="2" r:id="rId1"/>
    <sheet name="Sheet1" sheetId="1" r:id="rId2"/>
  </sheets>
  <definedNames>
    <definedName name="_xlnm._FilterDatabase" localSheetId="0" hidden="1">'Nadal age at retirement'!$A$1:$E$1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D3" i="2"/>
  <c r="F3" i="2" s="1"/>
  <c r="E3" i="2"/>
  <c r="D4" i="2"/>
  <c r="E4" i="2"/>
  <c r="F4" i="2"/>
  <c r="D5" i="2"/>
  <c r="E5" i="2"/>
  <c r="F5" i="2"/>
  <c r="D6" i="2"/>
  <c r="E6" i="2" s="1"/>
  <c r="D7" i="2"/>
  <c r="F7" i="2" s="1"/>
  <c r="E7" i="2"/>
  <c r="D8" i="2"/>
  <c r="E8" i="2"/>
  <c r="F8" i="2"/>
  <c r="D9" i="2"/>
  <c r="E9" i="2"/>
  <c r="F9" i="2"/>
  <c r="D10" i="2"/>
  <c r="E10" i="2" s="1"/>
  <c r="D11" i="2"/>
  <c r="F11" i="2" s="1"/>
  <c r="E11" i="2"/>
  <c r="D12" i="2"/>
  <c r="E12" i="2"/>
  <c r="F12" i="2"/>
  <c r="D13" i="2"/>
  <c r="E13" i="2"/>
  <c r="F13" i="2"/>
  <c r="D14" i="2"/>
  <c r="E14" i="2" s="1"/>
  <c r="D15" i="2"/>
  <c r="F15" i="2" s="1"/>
  <c r="E15" i="2"/>
  <c r="D16" i="2"/>
  <c r="E16" i="2"/>
  <c r="F16" i="2"/>
  <c r="D17" i="2"/>
  <c r="E17" i="2"/>
  <c r="F17" i="2"/>
  <c r="D18" i="2"/>
  <c r="E18" i="2" s="1"/>
  <c r="D19" i="2"/>
  <c r="F19" i="2" s="1"/>
  <c r="E19" i="2"/>
  <c r="D20" i="2"/>
  <c r="E20" i="2"/>
  <c r="F20" i="2"/>
  <c r="D21" i="2"/>
  <c r="E21" i="2"/>
  <c r="F21" i="2"/>
  <c r="D22" i="2"/>
  <c r="E22" i="2" s="1"/>
  <c r="D23" i="2"/>
  <c r="F23" i="2" s="1"/>
  <c r="E23" i="2"/>
  <c r="D24" i="2"/>
  <c r="E24" i="2"/>
  <c r="F24" i="2"/>
  <c r="D25" i="2"/>
  <c r="E25" i="2"/>
  <c r="F25" i="2"/>
  <c r="D26" i="2"/>
  <c r="E26" i="2" s="1"/>
  <c r="D27" i="2"/>
  <c r="F27" i="2" s="1"/>
  <c r="E27" i="2"/>
  <c r="D28" i="2"/>
  <c r="E28" i="2"/>
  <c r="F28" i="2"/>
  <c r="D29" i="2"/>
  <c r="E29" i="2"/>
  <c r="F29" i="2"/>
  <c r="D30" i="2"/>
  <c r="E30" i="2" s="1"/>
  <c r="D31" i="2"/>
  <c r="F31" i="2" s="1"/>
  <c r="E31" i="2"/>
  <c r="D32" i="2"/>
  <c r="E32" i="2"/>
  <c r="F32" i="2"/>
  <c r="D33" i="2"/>
  <c r="E33" i="2"/>
  <c r="F33" i="2"/>
  <c r="D34" i="2"/>
  <c r="E34" i="2" s="1"/>
  <c r="D35" i="2"/>
  <c r="F35" i="2" s="1"/>
  <c r="E35" i="2"/>
  <c r="D36" i="2"/>
  <c r="E36" i="2"/>
  <c r="F36" i="2"/>
  <c r="D37" i="2"/>
  <c r="E37" i="2"/>
  <c r="F37" i="2"/>
  <c r="D38" i="2"/>
  <c r="E38" i="2" s="1"/>
  <c r="D39" i="2"/>
  <c r="F39" i="2" s="1"/>
  <c r="E39" i="2"/>
  <c r="D40" i="2"/>
  <c r="E40" i="2"/>
  <c r="F40" i="2"/>
  <c r="D41" i="2"/>
  <c r="E41" i="2"/>
  <c r="F41" i="2"/>
  <c r="D42" i="2"/>
  <c r="E42" i="2" s="1"/>
  <c r="D43" i="2"/>
  <c r="F43" i="2" s="1"/>
  <c r="E43" i="2"/>
  <c r="D44" i="2"/>
  <c r="E44" i="2"/>
  <c r="F44" i="2"/>
  <c r="D45" i="2"/>
  <c r="E45" i="2"/>
  <c r="F45" i="2"/>
  <c r="D46" i="2"/>
  <c r="E46" i="2" s="1"/>
  <c r="D47" i="2"/>
  <c r="F47" i="2" s="1"/>
  <c r="E47" i="2"/>
  <c r="D48" i="2"/>
  <c r="E48" i="2"/>
  <c r="F48" i="2"/>
  <c r="D49" i="2"/>
  <c r="E49" i="2"/>
  <c r="F49" i="2"/>
  <c r="D50" i="2"/>
  <c r="E50" i="2" s="1"/>
  <c r="D51" i="2"/>
  <c r="F51" i="2" s="1"/>
  <c r="E51" i="2"/>
  <c r="D52" i="2"/>
  <c r="E52" i="2"/>
  <c r="F52" i="2"/>
  <c r="D53" i="2"/>
  <c r="E53" i="2"/>
  <c r="F53" i="2"/>
  <c r="F46" i="2" l="1"/>
  <c r="F38" i="2"/>
  <c r="F30" i="2"/>
  <c r="F22" i="2"/>
  <c r="F14" i="2"/>
  <c r="F6" i="2"/>
  <c r="F2" i="2"/>
  <c r="F50" i="2"/>
  <c r="F42" i="2"/>
  <c r="F34" i="2"/>
  <c r="F26" i="2"/>
  <c r="F18" i="2"/>
  <c r="F10" i="2"/>
</calcChain>
</file>

<file path=xl/sharedStrings.xml><?xml version="1.0" encoding="utf-8"?>
<sst xmlns="http://schemas.openxmlformats.org/spreadsheetml/2006/main" count="52" uniqueCount="52">
  <si>
    <t>Ken Rosewall</t>
  </si>
  <si>
    <t>Thomas Muster</t>
  </si>
  <si>
    <t>Jimmy Connors</t>
  </si>
  <si>
    <t>Rod Laver</t>
  </si>
  <si>
    <t>Guillermo Vilas</t>
  </si>
  <si>
    <t>Roger Federer</t>
  </si>
  <si>
    <t>Ilie Nastase</t>
  </si>
  <si>
    <t>Rafael Nadal</t>
  </si>
  <si>
    <t>Stan Smith</t>
  </si>
  <si>
    <t>Björn Borg</t>
  </si>
  <si>
    <t>Jan Kodes</t>
  </si>
  <si>
    <t>Andy Murray</t>
  </si>
  <si>
    <t>Andrés Gimeno</t>
  </si>
  <si>
    <t>John Newcombe</t>
  </si>
  <si>
    <t>Andre Agassi</t>
  </si>
  <si>
    <t>Arthur Ashe</t>
  </si>
  <si>
    <t>Yannick Noah</t>
  </si>
  <si>
    <t>Manuel Orantes</t>
  </si>
  <si>
    <t>John McEnroe</t>
  </si>
  <si>
    <t>Lleyton Hewitt</t>
  </si>
  <si>
    <t>Ivan Lendl</t>
  </si>
  <si>
    <t>Thomas Johansson</t>
  </si>
  <si>
    <t>Johan Kriek</t>
  </si>
  <si>
    <t>Roscoe Tanner</t>
  </si>
  <si>
    <t>Carlos Moya</t>
  </si>
  <si>
    <t>Juan Martin Del Potro</t>
  </si>
  <si>
    <t>Andres Gomez</t>
  </si>
  <si>
    <t>Adriano Panatta</t>
  </si>
  <si>
    <t>Goran Ivanisevic</t>
  </si>
  <si>
    <t>Juan Carlos Ferrero</t>
  </si>
  <si>
    <t>Mark Edmondson</t>
  </si>
  <si>
    <t>Pat Cash</t>
  </si>
  <si>
    <t>Mats Wilander</t>
  </si>
  <si>
    <t>Brian Teacher</t>
  </si>
  <si>
    <t>Gustavo Kuerten</t>
  </si>
  <si>
    <t>Vitas Gerulaitis</t>
  </si>
  <si>
    <t>Boris Becker</t>
  </si>
  <si>
    <t>Richard Krajicek</t>
  </si>
  <si>
    <t>Michael Chang</t>
  </si>
  <si>
    <t>Gaston Gaudio</t>
  </si>
  <si>
    <t>Petr Korda</t>
  </si>
  <si>
    <t>Sergi Bruguera</t>
  </si>
  <si>
    <t>Dominic Thiem</t>
  </si>
  <si>
    <t>Pete Sampras</t>
  </si>
  <si>
    <t>Stefan Edberg</t>
  </si>
  <si>
    <t>Albert Costa</t>
  </si>
  <si>
    <t>Andy Roddick</t>
  </si>
  <si>
    <t>Marat Safin</t>
  </si>
  <si>
    <t>Yevgeny Kafelnikov</t>
  </si>
  <si>
    <t>Jim Courier</t>
  </si>
  <si>
    <t>Patrick Rafter</t>
  </si>
  <si>
    <t>Michael Stich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</si>
</sst>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5" fontId="0" fillId="0" borderId="0" xfId="0" applyNumberFormat="1"/>
    <xf numFmtId="14" fontId="0" fillId="0" borderId="0" xfId="0" applyNumberForma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Slammers Age at retirement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033-43E3-8D7B-FA14DBFD46E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D400B18-01F4-41F9-96AB-01F46C841F63}" type="CELLRANGE">
                      <a:rPr lang="en-US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033-43E3-8D7B-FA14DBFD46E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626F43A-CE99-4141-98B0-6F7FE4DE0101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033-43E3-8D7B-FA14DBFD46E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119729B-7672-4BA2-B123-3A99CE81FD01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033-43E3-8D7B-FA14DBFD46E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E4D8026-E562-4C03-B39A-5A30F5C5E0E3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033-43E3-8D7B-FA14DBFD46E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D4614C3-2198-4073-905C-92DC226DCF75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033-43E3-8D7B-FA14DBFD46E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EFA47E9-7B59-41FF-BE8E-2D2508989D9C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033-43E3-8D7B-FA14DBFD46E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DF0ACE7-BBCD-486D-8786-5B6237D4FF5B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033-43E3-8D7B-FA14DBFD46E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A8CB719-35F9-48F2-BDFD-2826AACC1CA3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033-43E3-8D7B-FA14DBFD46E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4BDC99A-001D-455F-82BA-4BFB4A97F67F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033-43E3-8D7B-FA14DBFD46E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B5F369-EDCC-40B0-B30B-6569A2DF3926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033-43E3-8D7B-FA14DBFD46E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7547D2B-3146-442D-8C8F-7285B3002F81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033-43E3-8D7B-FA14DBFD46E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27AF412-A035-4B1E-B5BD-D8820601ED0B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033-43E3-8D7B-FA14DBFD46E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2885126-9043-4F90-9AA9-13C64332171B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033-43E3-8D7B-FA14DBFD46E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3E4A8E7-8F25-43DE-A5AE-9F024D07679D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033-43E3-8D7B-FA14DBFD46E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6A6D8DD-98F7-423C-B5F8-56ED8A2958B9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033-43E3-8D7B-FA14DBFD46E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75F9DC7-50BF-4CEB-A929-EF08F196CE2E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033-43E3-8D7B-FA14DBFD46E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CBBC5FB-D4B1-4604-B3DA-0253435A1FE0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033-43E3-8D7B-FA14DBFD46E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C1267F8-41F5-486F-880B-7F3647CC6E24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033-43E3-8D7B-FA14DBFD46E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F71ACA5-098C-4A9A-A3A4-861BCADBB553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033-43E3-8D7B-FA14DBFD46E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412A58B-0FE2-41DD-AC79-88C2571ABB57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033-43E3-8D7B-FA14DBFD46E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7D3AD04-3F39-4793-803C-A0B51BE048AC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033-43E3-8D7B-FA14DBFD46E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49A6E60-D50C-47E7-BBC8-5F153370E4C8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033-43E3-8D7B-FA14DBFD46E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0D71BD6-6A3D-4F35-8A18-60E18ACDBF0B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033-43E3-8D7B-FA14DBFD46E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30181C7-73A2-44B7-9471-D1FE47503950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033-43E3-8D7B-FA14DBFD46E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C4997FA-4A76-4CD9-8AEA-420E48A7B30D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033-43E3-8D7B-FA14DBFD46E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C59E4E9-5C83-4510-9010-E511770F49FF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033-43E3-8D7B-FA14DBFD46E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93C5B50-06F6-493C-8961-342B8A879FBE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033-43E3-8D7B-FA14DBFD46E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2015E85-EAA7-48F6-900A-A6CE0EA17073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033-43E3-8D7B-FA14DBFD46E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F3B8C90-81CA-4412-8133-89F40B6AD299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033-43E3-8D7B-FA14DBFD46E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38B10A5-A5B7-4CCB-B25B-87811416E0EB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033-43E3-8D7B-FA14DBFD46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6A41777-1BE2-4B11-96BC-11C3A268F785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033-43E3-8D7B-FA14DBFD46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E8FDFD4-3ADF-402D-BF1C-CF49E930EE9B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033-43E3-8D7B-FA14DBFD46E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AEC40E7-4016-41A6-B6A8-7D09FCFB92C9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033-43E3-8D7B-FA14DBFD46E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1D5AFE2-E5BE-4F89-BFCA-7CCC6C361085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033-43E3-8D7B-FA14DBFD46E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DF13B46-324B-4777-9E8C-04C379E4C86F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033-43E3-8D7B-FA14DBFD46E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A7A10D7-EEAD-4203-AC04-5F96AE609201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033-43E3-8D7B-FA14DBFD46E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18E2BC1-785C-4667-8F8D-8D1D16FB3294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033-43E3-8D7B-FA14DBFD46E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CCDE8A9-3892-4F7A-9AA2-CBE05A92E02D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033-43E3-8D7B-FA14DBFD46E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5CF415C-9E88-4F08-85B6-EE3F00075683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033-43E3-8D7B-FA14DBFD46E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C51CA2E-8EBB-4D9F-9738-585A26BB9139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033-43E3-8D7B-FA14DBFD46E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FF20A55-E266-490E-89A1-6241CE729A81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033-43E3-8D7B-FA14DBFD46E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B6BD233-E746-40C2-8A1D-704BC013D6B4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033-43E3-8D7B-FA14DBFD46E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2D62BFF-B154-4E3B-9345-52FCC55238C9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6033-43E3-8D7B-FA14DBFD46E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76C1165-6220-4376-8A51-CCCD63A95E84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6033-43E3-8D7B-FA14DBFD46E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459B493-867C-4998-B9F9-608E3CBE747B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033-43E3-8D7B-FA14DBFD46E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B4E0DF5-2D2A-46B7-AA6F-740910316EB4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6033-43E3-8D7B-FA14DBFD46E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0D52215-53B0-4F89-9647-B643A2F25E51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6033-43E3-8D7B-FA14DBFD46E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E6EE447-136C-4241-A3F8-7DCBB651C312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6033-43E3-8D7B-FA14DBFD46E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952A98B-545E-4753-9711-B6E130130380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6033-43E3-8D7B-FA14DBFD46E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93F6451-2858-4F11-9F6E-952826BB7201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6033-43E3-8D7B-FA14DBFD46E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2BDA0CCB-AE3A-4C61-B98E-BEBE5115A109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6033-43E3-8D7B-FA14DBFD46EB}"/>
                </c:ext>
              </c:extLst>
            </c:dLbl>
            <c:dLbl>
              <c:idx val="51"/>
              <c:layout>
                <c:manualLayout>
                  <c:x val="-2.2245396943491216E-2"/>
                  <c:y val="-2.1026592455163896E-2"/>
                </c:manualLayout>
              </c:layout>
              <c:tx>
                <c:rich>
                  <a:bodyPr/>
                  <a:lstStyle/>
                  <a:p>
                    <a:fld id="{CF1840AB-D159-4879-AD74-1504C52F1BA0}" type="CELLRANGE">
                      <a:rPr lang="en-US"/>
                      <a:pPr/>
                      <a:t>[CELLRANGE]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6033-43E3-8D7B-FA14DBFD46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'Nadal age at retirement'!$A$2:$A$53</c:f>
              <c:strCache>
                <c:ptCount val="52"/>
                <c:pt idx="0">
                  <c:v>Michael Stich</c:v>
                </c:pt>
                <c:pt idx="1">
                  <c:v>Patrick Rafter</c:v>
                </c:pt>
                <c:pt idx="2">
                  <c:v>Jim Courier</c:v>
                </c:pt>
                <c:pt idx="3">
                  <c:v>Yevgeny Kafelnikov</c:v>
                </c:pt>
                <c:pt idx="4">
                  <c:v>Marat Safin</c:v>
                </c:pt>
                <c:pt idx="5">
                  <c:v>Andy Roddick</c:v>
                </c:pt>
                <c:pt idx="6">
                  <c:v>Albert Costa</c:v>
                </c:pt>
                <c:pt idx="7">
                  <c:v>Stefan Edberg</c:v>
                </c:pt>
                <c:pt idx="8">
                  <c:v>Pete Sampras</c:v>
                </c:pt>
                <c:pt idx="9">
                  <c:v>Dominic Thiem</c:v>
                </c:pt>
                <c:pt idx="10">
                  <c:v>Sergi Bruguera</c:v>
                </c:pt>
                <c:pt idx="11">
                  <c:v>Petr Korda</c:v>
                </c:pt>
                <c:pt idx="12">
                  <c:v>Gaston Gaudio</c:v>
                </c:pt>
                <c:pt idx="13">
                  <c:v>Michael Chang</c:v>
                </c:pt>
                <c:pt idx="14">
                  <c:v>Richard Krajicek</c:v>
                </c:pt>
                <c:pt idx="15">
                  <c:v>Boris Becker</c:v>
                </c:pt>
                <c:pt idx="16">
                  <c:v>Vitas Gerulaitis</c:v>
                </c:pt>
                <c:pt idx="17">
                  <c:v>Gustavo Kuerten</c:v>
                </c:pt>
                <c:pt idx="18">
                  <c:v>Brian Teacher</c:v>
                </c:pt>
                <c:pt idx="19">
                  <c:v>Mats Wilander</c:v>
                </c:pt>
                <c:pt idx="20">
                  <c:v>Pat Cash</c:v>
                </c:pt>
                <c:pt idx="21">
                  <c:v>Mark Edmondson</c:v>
                </c:pt>
                <c:pt idx="22">
                  <c:v>Juan Carlos Ferrero</c:v>
                </c:pt>
                <c:pt idx="23">
                  <c:v>Goran Ivanisevic</c:v>
                </c:pt>
                <c:pt idx="24">
                  <c:v>Adriano Panatta</c:v>
                </c:pt>
                <c:pt idx="25">
                  <c:v>Andres Gomez</c:v>
                </c:pt>
                <c:pt idx="26">
                  <c:v>Juan Martin Del Potro</c:v>
                </c:pt>
                <c:pt idx="27">
                  <c:v>Carlos Moya</c:v>
                </c:pt>
                <c:pt idx="28">
                  <c:v>Roscoe Tanner</c:v>
                </c:pt>
                <c:pt idx="29">
                  <c:v>Johan Kriek</c:v>
                </c:pt>
                <c:pt idx="30">
                  <c:v>Thomas Johansson</c:v>
                </c:pt>
                <c:pt idx="31">
                  <c:v>Ivan Lendl</c:v>
                </c:pt>
                <c:pt idx="32">
                  <c:v>Lleyton Hewitt</c:v>
                </c:pt>
                <c:pt idx="33">
                  <c:v>John McEnroe</c:v>
                </c:pt>
                <c:pt idx="34">
                  <c:v>Manuel Orantes</c:v>
                </c:pt>
                <c:pt idx="35">
                  <c:v>Yannick Noah</c:v>
                </c:pt>
                <c:pt idx="36">
                  <c:v>Arthur Ashe</c:v>
                </c:pt>
                <c:pt idx="37">
                  <c:v>Andre Agassi</c:v>
                </c:pt>
                <c:pt idx="38">
                  <c:v>John Newcombe</c:v>
                </c:pt>
                <c:pt idx="39">
                  <c:v>Andrés Gimeno</c:v>
                </c:pt>
                <c:pt idx="40">
                  <c:v>Andy Murray</c:v>
                </c:pt>
                <c:pt idx="41">
                  <c:v>Jan Kodes</c:v>
                </c:pt>
                <c:pt idx="42">
                  <c:v>Björn Borg</c:v>
                </c:pt>
                <c:pt idx="43">
                  <c:v>Stan Smith</c:v>
                </c:pt>
                <c:pt idx="44">
                  <c:v>Rafael Nadal</c:v>
                </c:pt>
                <c:pt idx="45">
                  <c:v>Ilie Nastase</c:v>
                </c:pt>
                <c:pt idx="46">
                  <c:v>Roger Federer</c:v>
                </c:pt>
                <c:pt idx="47">
                  <c:v>Guillermo Vilas</c:v>
                </c:pt>
                <c:pt idx="48">
                  <c:v>Rod Laver</c:v>
                </c:pt>
                <c:pt idx="49">
                  <c:v>Jimmy Connors</c:v>
                </c:pt>
                <c:pt idx="50">
                  <c:v>Thomas Muster</c:v>
                </c:pt>
                <c:pt idx="51">
                  <c:v>Ken Rosewall</c:v>
                </c:pt>
              </c:strCache>
            </c:strRef>
          </c:cat>
          <c:val>
            <c:numRef>
              <c:f>'Nadal age at retirement'!$E$2:$E$53</c:f>
              <c:numCache>
                <c:formatCode>General</c:formatCode>
                <c:ptCount val="52"/>
                <c:pt idx="0">
                  <c:v>28.67898699520876</c:v>
                </c:pt>
                <c:pt idx="1">
                  <c:v>28.922655715263517</c:v>
                </c:pt>
                <c:pt idx="2">
                  <c:v>29.590691307323752</c:v>
                </c:pt>
                <c:pt idx="3">
                  <c:v>29.66735112936345</c:v>
                </c:pt>
                <c:pt idx="4">
                  <c:v>29.782340862422998</c:v>
                </c:pt>
                <c:pt idx="5">
                  <c:v>29.99315537303217</c:v>
                </c:pt>
                <c:pt idx="6">
                  <c:v>30.830937713894592</c:v>
                </c:pt>
                <c:pt idx="7">
                  <c:v>30.861054072553046</c:v>
                </c:pt>
                <c:pt idx="8">
                  <c:v>31.039014373716633</c:v>
                </c:pt>
                <c:pt idx="9">
                  <c:v>31.132101300479125</c:v>
                </c:pt>
                <c:pt idx="10">
                  <c:v>31.263518138261464</c:v>
                </c:pt>
                <c:pt idx="11">
                  <c:v>31.370294318959616</c:v>
                </c:pt>
                <c:pt idx="12">
                  <c:v>31.455167693360711</c:v>
                </c:pt>
                <c:pt idx="13">
                  <c:v>31.504449007529089</c:v>
                </c:pt>
                <c:pt idx="14">
                  <c:v>31.526351813826146</c:v>
                </c:pt>
                <c:pt idx="15">
                  <c:v>31.578370978781656</c:v>
                </c:pt>
                <c:pt idx="16">
                  <c:v>31.641341546885695</c:v>
                </c:pt>
                <c:pt idx="17">
                  <c:v>31.704312114989733</c:v>
                </c:pt>
                <c:pt idx="18">
                  <c:v>31.805612594113622</c:v>
                </c:pt>
                <c:pt idx="19">
                  <c:v>32.125941136208077</c:v>
                </c:pt>
                <c:pt idx="20">
                  <c:v>32.399726214921287</c:v>
                </c:pt>
                <c:pt idx="21">
                  <c:v>32.553045859000683</c:v>
                </c:pt>
                <c:pt idx="22">
                  <c:v>32.689938398357292</c:v>
                </c:pt>
                <c:pt idx="23">
                  <c:v>32.772073921971256</c:v>
                </c:pt>
                <c:pt idx="24">
                  <c:v>33.023956194387409</c:v>
                </c:pt>
                <c:pt idx="25">
                  <c:v>33.199178644763862</c:v>
                </c:pt>
                <c:pt idx="26">
                  <c:v>33.374401095140314</c:v>
                </c:pt>
                <c:pt idx="27">
                  <c:v>33.6974674880219</c:v>
                </c:pt>
                <c:pt idx="28">
                  <c:v>33.702943189596169</c:v>
                </c:pt>
                <c:pt idx="29">
                  <c:v>33.850787132101303</c:v>
                </c:pt>
                <c:pt idx="30">
                  <c:v>34.004106776180699</c:v>
                </c:pt>
                <c:pt idx="31">
                  <c:v>34.477754962354553</c:v>
                </c:pt>
                <c:pt idx="32">
                  <c:v>34.896646132785762</c:v>
                </c:pt>
                <c:pt idx="33">
                  <c:v>35.014373716632441</c:v>
                </c:pt>
                <c:pt idx="34">
                  <c:v>35.457905544147842</c:v>
                </c:pt>
                <c:pt idx="35">
                  <c:v>35.737166324435321</c:v>
                </c:pt>
                <c:pt idx="36">
                  <c:v>36.035592060232716</c:v>
                </c:pt>
                <c:pt idx="37">
                  <c:v>36.331279945242983</c:v>
                </c:pt>
                <c:pt idx="38">
                  <c:v>36.908966461327857</c:v>
                </c:pt>
                <c:pt idx="39">
                  <c:v>36.930869267624914</c:v>
                </c:pt>
                <c:pt idx="40">
                  <c:v>37.092402464065707</c:v>
                </c:pt>
                <c:pt idx="41">
                  <c:v>37.379876796714576</c:v>
                </c:pt>
                <c:pt idx="42">
                  <c:v>37.42368240930869</c:v>
                </c:pt>
                <c:pt idx="43">
                  <c:v>38.182067077344286</c:v>
                </c:pt>
                <c:pt idx="44">
                  <c:v>38.464065708418893</c:v>
                </c:pt>
                <c:pt idx="45">
                  <c:v>39.219712525667354</c:v>
                </c:pt>
                <c:pt idx="46">
                  <c:v>39.887748117727583</c:v>
                </c:pt>
                <c:pt idx="47">
                  <c:v>40.076659822039701</c:v>
                </c:pt>
                <c:pt idx="48">
                  <c:v>40.703627652292951</c:v>
                </c:pt>
                <c:pt idx="49">
                  <c:v>43.655030800821358</c:v>
                </c:pt>
                <c:pt idx="50">
                  <c:v>44.060232717316907</c:v>
                </c:pt>
                <c:pt idx="51">
                  <c:v>45.965776865160848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'Nadal age at retirement'!$F$2:$F$53</c15:f>
                <c15:dlblRangeCache>
                  <c:ptCount val="52"/>
                  <c:pt idx="0">
                    <c:v>28 y 8 m 4 d</c:v>
                  </c:pt>
                  <c:pt idx="1">
                    <c:v>28 y 11 m 2 d</c:v>
                  </c:pt>
                  <c:pt idx="2">
                    <c:v>29 y 7 m 3 d</c:v>
                  </c:pt>
                  <c:pt idx="3">
                    <c:v>29 y 7 m 31 d</c:v>
                  </c:pt>
                  <c:pt idx="4">
                    <c:v>29 y 9 m 12 d</c:v>
                  </c:pt>
                  <c:pt idx="5">
                    <c:v>29 y 11 m 28 d</c:v>
                  </c:pt>
                  <c:pt idx="6">
                    <c:v>30 y 9 m 30 d</c:v>
                  </c:pt>
                  <c:pt idx="7">
                    <c:v>30 y 10 m 10 d</c:v>
                  </c:pt>
                  <c:pt idx="8">
                    <c:v>31 y 0 m 14 d</c:v>
                  </c:pt>
                  <c:pt idx="9">
                    <c:v>31 y 1 m 17 d</c:v>
                  </c:pt>
                  <c:pt idx="10">
                    <c:v>31 y 3 m 6 d</c:v>
                  </c:pt>
                  <c:pt idx="11">
                    <c:v>31 y 4 m 15 d</c:v>
                  </c:pt>
                  <c:pt idx="12">
                    <c:v>31 y 5 m 15 d</c:v>
                  </c:pt>
                  <c:pt idx="13">
                    <c:v>31 y 6 m 3 d</c:v>
                  </c:pt>
                  <c:pt idx="14">
                    <c:v>31 y 6 m 11 d</c:v>
                  </c:pt>
                  <c:pt idx="15">
                    <c:v>31 y 6 m 30 d</c:v>
                  </c:pt>
                  <c:pt idx="16">
                    <c:v>31 y 7 m 22 d</c:v>
                  </c:pt>
                  <c:pt idx="17">
                    <c:v>31 y 8 m 14 d</c:v>
                  </c:pt>
                  <c:pt idx="18">
                    <c:v>31 y 9 m 21 d</c:v>
                  </c:pt>
                  <c:pt idx="19">
                    <c:v>32 y 1 m 15 d</c:v>
                  </c:pt>
                  <c:pt idx="20">
                    <c:v>32 y 4 m 25 d</c:v>
                  </c:pt>
                  <c:pt idx="21">
                    <c:v>32 y 6 m 20 d</c:v>
                  </c:pt>
                  <c:pt idx="22">
                    <c:v>32 y 8 m 8 d</c:v>
                  </c:pt>
                  <c:pt idx="23">
                    <c:v>32 y 9 m 8 d</c:v>
                  </c:pt>
                  <c:pt idx="24">
                    <c:v>33 y 0 m 8 d</c:v>
                  </c:pt>
                  <c:pt idx="25">
                    <c:v>33 y 2 m 13 d</c:v>
                  </c:pt>
                  <c:pt idx="26">
                    <c:v>33 y 4 m 16 d</c:v>
                  </c:pt>
                  <c:pt idx="27">
                    <c:v>33 y 8 m 11 d</c:v>
                  </c:pt>
                  <c:pt idx="28">
                    <c:v>33 y 8 m 13 d</c:v>
                  </c:pt>
                  <c:pt idx="29">
                    <c:v>33 y 10 m 6 d</c:v>
                  </c:pt>
                  <c:pt idx="30">
                    <c:v>34 y 0 m 1 d</c:v>
                  </c:pt>
                  <c:pt idx="31">
                    <c:v>34 y 5 m 23 d</c:v>
                  </c:pt>
                  <c:pt idx="32">
                    <c:v>34 y 10 m 23 d</c:v>
                  </c:pt>
                  <c:pt idx="33">
                    <c:v>35 y 0 m 5 d</c:v>
                  </c:pt>
                  <c:pt idx="34">
                    <c:v>35 y 5 m 16 d</c:v>
                  </c:pt>
                  <c:pt idx="35">
                    <c:v>35 y 8 m 26 d</c:v>
                  </c:pt>
                  <c:pt idx="36">
                    <c:v>36 y 0 m 13 d</c:v>
                  </c:pt>
                  <c:pt idx="37">
                    <c:v>36 y 3 m 30 d</c:v>
                  </c:pt>
                  <c:pt idx="38">
                    <c:v>36 y 10 m 27 d</c:v>
                  </c:pt>
                  <c:pt idx="39">
                    <c:v>36 y 11 m 5 d</c:v>
                  </c:pt>
                  <c:pt idx="40">
                    <c:v>37 y 1 m 2 d</c:v>
                  </c:pt>
                  <c:pt idx="41">
                    <c:v>37 y 4 m 18 d</c:v>
                  </c:pt>
                  <c:pt idx="42">
                    <c:v>37 y 5 m 3 d</c:v>
                  </c:pt>
                  <c:pt idx="43">
                    <c:v>38 y 2 m 7 d</c:v>
                  </c:pt>
                  <c:pt idx="44">
                    <c:v>38 y 5 m 18 d</c:v>
                  </c:pt>
                  <c:pt idx="45">
                    <c:v>39 y 2 m 21 d</c:v>
                  </c:pt>
                  <c:pt idx="46">
                    <c:v>39 y 10 m 20 d</c:v>
                  </c:pt>
                  <c:pt idx="47">
                    <c:v>40 y 0 m 28 d</c:v>
                  </c:pt>
                  <c:pt idx="48">
                    <c:v>40 y 8 m 13 d</c:v>
                  </c:pt>
                  <c:pt idx="49">
                    <c:v>43 y 7 m 27 d</c:v>
                  </c:pt>
                  <c:pt idx="50">
                    <c:v>44 y 0 m 22 d</c:v>
                  </c:pt>
                  <c:pt idx="51">
                    <c:v>45 y 11 m 18 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5-6033-43E3-8D7B-FA14DBFD4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93058496"/>
        <c:axId val="593060416"/>
      </c:barChart>
      <c:catAx>
        <c:axId val="59305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3060416"/>
        <c:crosses val="autoZero"/>
        <c:auto val="1"/>
        <c:lblAlgn val="ctr"/>
        <c:lblOffset val="100"/>
        <c:noMultiLvlLbl val="0"/>
      </c:catAx>
      <c:valAx>
        <c:axId val="593060416"/>
        <c:scaling>
          <c:orientation val="minMax"/>
          <c:max val="46.5"/>
          <c:min val="2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30584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542926</xdr:colOff>
      <xdr:row>1</xdr:row>
      <xdr:rowOff>38100</xdr:rowOff>
    </xdr:from>
    <xdr:to>
      <xdr:col>21</xdr:col>
      <xdr:colOff>533400</xdr:colOff>
      <xdr:row>55</xdr:row>
      <xdr:rowOff>19050</xdr:rowOff>
    </xdr:to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C4F6AE1C-36F4-4712-9C1C-112B81999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C82D-F670-418B-A82F-820927AB9E62}">
  <dimension ref="A1:F53"/>
  <sheetViews>
    <sheetView tabSelected="1" topLeftCell="B1" workbookViewId="0">
      <selection activeCell="X23" sqref="X23"/>
    </sheetView>
  </sheetViews>
  <sheetFormatPr defaultRowHeight="15" x14ac:dyDescent="0.25"/>
  <cols>
    <col min="1" max="1" width="20.28515625" style="1" bestFit="1" customWidth="1"/>
    <col min="2" max="2" width="11.85546875" style="1" bestFit="1" customWidth="1"/>
    <col min="3" max="3" width="12.140625" style="1" customWidth="1"/>
    <col min="4" max="4" width="9.7109375" style="2" bestFit="1" customWidth="1"/>
    <col min="5" max="5" width="9.140625" style="1"/>
    <col min="6" max="6" width="22.85546875" style="1" bestFit="1" customWidth="1"/>
    <col min="7" max="16384" width="9.140625" style="1"/>
  </cols>
  <sheetData>
    <row r="1" spans="1:6" x14ac:dyDescent="0.25">
      <c r="A1" s="10"/>
      <c r="B1" s="10"/>
      <c r="C1" s="10"/>
      <c r="D1" s="11"/>
      <c r="E1" s="10"/>
    </row>
    <row r="2" spans="1:6" x14ac:dyDescent="0.25">
      <c r="A2" s="1" t="s">
        <v>51</v>
      </c>
      <c r="B2" s="3">
        <v>25129</v>
      </c>
      <c r="C2" s="3">
        <v>35604</v>
      </c>
      <c r="D2" s="2">
        <f>C2-B2</f>
        <v>10475</v>
      </c>
      <c r="E2" s="1">
        <f>D2/365.25</f>
        <v>28.67898699520876</v>
      </c>
      <c r="F2" s="2" t="str">
        <f>YEAR(D2)-1900&amp;" y "&amp;MONTH(D2)-1&amp;" m "&amp;DAY(D2)&amp;" d"</f>
        <v>28 y 8 m 4 d</v>
      </c>
    </row>
    <row r="3" spans="1:6" x14ac:dyDescent="0.25">
      <c r="A3" s="1" t="s">
        <v>50</v>
      </c>
      <c r="B3" s="3">
        <v>26661</v>
      </c>
      <c r="C3" s="3">
        <v>37225</v>
      </c>
      <c r="D3" s="2">
        <f>C3-B3</f>
        <v>10564</v>
      </c>
      <c r="E3" s="1">
        <f>D3/365.25</f>
        <v>28.922655715263517</v>
      </c>
      <c r="F3" s="2" t="str">
        <f>YEAR(D3)-1900&amp;" y "&amp;MONTH(D3)-1&amp;" m "&amp;DAY(D3)&amp;" d"</f>
        <v>28 y 11 m 2 d</v>
      </c>
    </row>
    <row r="4" spans="1:6" x14ac:dyDescent="0.25">
      <c r="A4" s="1" t="s">
        <v>49</v>
      </c>
      <c r="B4" s="3">
        <v>25797</v>
      </c>
      <c r="C4" s="3">
        <v>36605</v>
      </c>
      <c r="D4" s="2">
        <f>C4-B4</f>
        <v>10808</v>
      </c>
      <c r="E4" s="1">
        <f>D4/365.25</f>
        <v>29.590691307323752</v>
      </c>
      <c r="F4" s="2" t="str">
        <f>YEAR(D4)-1900&amp;" y "&amp;MONTH(D4)-1&amp;" m "&amp;DAY(D4)&amp;" d"</f>
        <v>29 y 7 m 3 d</v>
      </c>
    </row>
    <row r="5" spans="1:6" x14ac:dyDescent="0.25">
      <c r="A5" s="1" t="s">
        <v>48</v>
      </c>
      <c r="B5" s="4">
        <v>27078</v>
      </c>
      <c r="C5" s="3">
        <v>37914</v>
      </c>
      <c r="D5" s="2">
        <f>C5-B5</f>
        <v>10836</v>
      </c>
      <c r="E5" s="1">
        <f>D5/365.25</f>
        <v>29.66735112936345</v>
      </c>
      <c r="F5" s="2" t="str">
        <f>YEAR(D5)-1900&amp;" y "&amp;MONTH(D5)-1&amp;" m "&amp;DAY(D5)&amp;" d"</f>
        <v>29 y 7 m 31 d</v>
      </c>
    </row>
    <row r="6" spans="1:6" x14ac:dyDescent="0.25">
      <c r="A6" s="1" t="s">
        <v>47</v>
      </c>
      <c r="B6" s="9">
        <v>29247</v>
      </c>
      <c r="C6" s="3">
        <v>40125</v>
      </c>
      <c r="D6" s="2">
        <f>C6-B6</f>
        <v>10878</v>
      </c>
      <c r="E6" s="1">
        <f>D6/365.25</f>
        <v>29.782340862422998</v>
      </c>
      <c r="F6" s="2" t="str">
        <f>YEAR(D6)-1900&amp;" y "&amp;MONTH(D6)-1&amp;" m "&amp;DAY(D6)&amp;" d"</f>
        <v>29 y 9 m 12 d</v>
      </c>
    </row>
    <row r="7" spans="1:6" x14ac:dyDescent="0.25">
      <c r="A7" s="1" t="s">
        <v>46</v>
      </c>
      <c r="B7" s="3">
        <v>30193</v>
      </c>
      <c r="C7" s="3">
        <v>41148</v>
      </c>
      <c r="D7" s="2">
        <f>C7-B7</f>
        <v>10955</v>
      </c>
      <c r="E7" s="1">
        <f>D7/365.25</f>
        <v>29.99315537303217</v>
      </c>
      <c r="F7" s="2" t="str">
        <f>YEAR(D7)-1900&amp;" y "&amp;MONTH(D7)-1&amp;" m "&amp;DAY(D7)&amp;" d"</f>
        <v>29 y 11 m 28 d</v>
      </c>
    </row>
    <row r="8" spans="1:6" x14ac:dyDescent="0.25">
      <c r="A8" s="1" t="s">
        <v>45</v>
      </c>
      <c r="B8" s="3">
        <v>27570</v>
      </c>
      <c r="C8" s="3">
        <v>38831</v>
      </c>
      <c r="D8" s="2">
        <f>C8-B8</f>
        <v>11261</v>
      </c>
      <c r="E8" s="1">
        <f>D8/365.25</f>
        <v>30.830937713894592</v>
      </c>
      <c r="F8" s="2" t="str">
        <f>YEAR(D8)-1900&amp;" y "&amp;MONTH(D8)-1&amp;" m "&amp;DAY(D8)&amp;" d"</f>
        <v>30 y 9 m 30 d</v>
      </c>
    </row>
    <row r="9" spans="1:6" x14ac:dyDescent="0.25">
      <c r="A9" s="1" t="s">
        <v>44</v>
      </c>
      <c r="B9" s="3">
        <v>24126</v>
      </c>
      <c r="C9" s="3">
        <v>35398</v>
      </c>
      <c r="D9" s="2">
        <f>C9-B9</f>
        <v>11272</v>
      </c>
      <c r="E9" s="1">
        <f>D9/365.25</f>
        <v>30.861054072553046</v>
      </c>
      <c r="F9" s="2" t="str">
        <f>YEAR(D9)-1900&amp;" y "&amp;MONTH(D9)-1&amp;" m "&amp;DAY(D9)&amp;" d"</f>
        <v>30 y 10 m 10 d</v>
      </c>
    </row>
    <row r="10" spans="1:6" x14ac:dyDescent="0.25">
      <c r="A10" s="1" t="s">
        <v>43</v>
      </c>
      <c r="B10" s="3">
        <v>26157</v>
      </c>
      <c r="C10" s="3">
        <v>37494</v>
      </c>
      <c r="D10" s="2">
        <f>C10-B10</f>
        <v>11337</v>
      </c>
      <c r="E10" s="1">
        <f>D10/365.25</f>
        <v>31.039014373716633</v>
      </c>
      <c r="F10" s="2" t="str">
        <f>YEAR(D10)-1900&amp;" y "&amp;MONTH(D10)-1&amp;" m "&amp;DAY(D10)&amp;" d"</f>
        <v>31 y 0 m 14 d</v>
      </c>
    </row>
    <row r="11" spans="1:6" x14ac:dyDescent="0.25">
      <c r="A11" s="1" t="s">
        <v>42</v>
      </c>
      <c r="B11" s="3">
        <v>34215</v>
      </c>
      <c r="C11" s="3">
        <v>45586</v>
      </c>
      <c r="D11" s="2">
        <f>C11-B11</f>
        <v>11371</v>
      </c>
      <c r="E11" s="1">
        <f>D11/365.25</f>
        <v>31.132101300479125</v>
      </c>
      <c r="F11" s="2" t="str">
        <f>YEAR(D11)-1900&amp;" y "&amp;MONTH(D11)-1&amp;" m "&amp;DAY(D11)&amp;" d"</f>
        <v>31 y 1 m 17 d</v>
      </c>
    </row>
    <row r="12" spans="1:6" x14ac:dyDescent="0.25">
      <c r="A12" s="1" t="s">
        <v>41</v>
      </c>
      <c r="B12" s="3">
        <v>25949</v>
      </c>
      <c r="C12" s="3">
        <v>37368</v>
      </c>
      <c r="D12" s="2">
        <f>C12-B12</f>
        <v>11419</v>
      </c>
      <c r="E12" s="1">
        <f>D12/365.25</f>
        <v>31.263518138261464</v>
      </c>
      <c r="F12" s="2" t="str">
        <f>YEAR(D12)-1900&amp;" y "&amp;MONTH(D12)-1&amp;" m "&amp;DAY(D12)&amp;" d"</f>
        <v>31 y 3 m 6 d</v>
      </c>
    </row>
    <row r="13" spans="1:6" x14ac:dyDescent="0.25">
      <c r="A13" s="1" t="s">
        <v>40</v>
      </c>
      <c r="B13" s="3">
        <v>24860</v>
      </c>
      <c r="C13" s="3">
        <v>36318</v>
      </c>
      <c r="D13" s="2">
        <f>C13-B13</f>
        <v>11458</v>
      </c>
      <c r="E13" s="1">
        <f>D13/365.25</f>
        <v>31.370294318959616</v>
      </c>
      <c r="F13" s="2" t="str">
        <f>YEAR(D13)-1900&amp;" y "&amp;MONTH(D13)-1&amp;" m "&amp;DAY(D13)&amp;" d"</f>
        <v>31 y 4 m 15 d</v>
      </c>
    </row>
    <row r="14" spans="1:6" x14ac:dyDescent="0.25">
      <c r="A14" s="1" t="s">
        <v>39</v>
      </c>
      <c r="B14" s="3">
        <v>28833</v>
      </c>
      <c r="C14" s="3">
        <v>40322</v>
      </c>
      <c r="D14" s="2">
        <f>C14-B14</f>
        <v>11489</v>
      </c>
      <c r="E14" s="1">
        <f>D14/365.25</f>
        <v>31.455167693360711</v>
      </c>
      <c r="F14" s="2" t="str">
        <f>YEAR(D14)-1900&amp;" y "&amp;MONTH(D14)-1&amp;" m "&amp;DAY(D14)&amp;" d"</f>
        <v>31 y 5 m 15 d</v>
      </c>
    </row>
    <row r="15" spans="1:6" x14ac:dyDescent="0.25">
      <c r="A15" s="1" t="s">
        <v>38</v>
      </c>
      <c r="B15" s="4">
        <v>26351</v>
      </c>
      <c r="C15" s="3">
        <v>37858</v>
      </c>
      <c r="D15" s="2">
        <f>C15-B15</f>
        <v>11507</v>
      </c>
      <c r="E15" s="1">
        <f>D15/365.25</f>
        <v>31.504449007529089</v>
      </c>
      <c r="F15" s="2" t="str">
        <f>YEAR(D15)-1900&amp;" y "&amp;MONTH(D15)-1&amp;" m "&amp;DAY(D15)&amp;" d"</f>
        <v>31 y 6 m 3 d</v>
      </c>
    </row>
    <row r="16" spans="1:6" x14ac:dyDescent="0.25">
      <c r="A16" s="1" t="s">
        <v>37</v>
      </c>
      <c r="B16" s="3">
        <v>26273</v>
      </c>
      <c r="C16" s="3">
        <v>37788</v>
      </c>
      <c r="D16" s="2">
        <f>C16-B16</f>
        <v>11515</v>
      </c>
      <c r="E16" s="1">
        <f>D16/365.25</f>
        <v>31.526351813826146</v>
      </c>
      <c r="F16" s="2" t="str">
        <f>YEAR(D16)-1900&amp;" y "&amp;MONTH(D16)-1&amp;" m "&amp;DAY(D16)&amp;" d"</f>
        <v>31 y 6 m 11 d</v>
      </c>
    </row>
    <row r="17" spans="1:6" x14ac:dyDescent="0.25">
      <c r="A17" s="1" t="s">
        <v>36</v>
      </c>
      <c r="B17" s="4">
        <v>24798</v>
      </c>
      <c r="C17" s="3">
        <v>36332</v>
      </c>
      <c r="D17" s="2">
        <f>C17-B17</f>
        <v>11534</v>
      </c>
      <c r="E17" s="1">
        <f>D17/365.25</f>
        <v>31.578370978781656</v>
      </c>
      <c r="F17" s="2" t="str">
        <f>YEAR(D17)-1900&amp;" y "&amp;MONTH(D17)-1&amp;" m "&amp;DAY(D17)&amp;" d"</f>
        <v>31 y 6 m 30 d</v>
      </c>
    </row>
    <row r="18" spans="1:6" x14ac:dyDescent="0.25">
      <c r="A18" s="1" t="s">
        <v>35</v>
      </c>
      <c r="B18" s="3">
        <v>19931</v>
      </c>
      <c r="C18" s="3">
        <v>31488</v>
      </c>
      <c r="D18" s="2">
        <f>C18-B18</f>
        <v>11557</v>
      </c>
      <c r="E18" s="1">
        <f>D18/365.25</f>
        <v>31.641341546885695</v>
      </c>
      <c r="F18" s="2" t="str">
        <f>YEAR(D18)-1900&amp;" y "&amp;MONTH(D18)-1&amp;" m "&amp;DAY(D18)&amp;" d"</f>
        <v>31 y 7 m 22 d</v>
      </c>
    </row>
    <row r="19" spans="1:6" x14ac:dyDescent="0.25">
      <c r="A19" s="1" t="s">
        <v>34</v>
      </c>
      <c r="B19" s="3">
        <v>28013</v>
      </c>
      <c r="C19" s="3">
        <v>39593</v>
      </c>
      <c r="D19" s="2">
        <f>C19-B19</f>
        <v>11580</v>
      </c>
      <c r="E19" s="1">
        <f>D19/365.25</f>
        <v>31.704312114989733</v>
      </c>
      <c r="F19" s="2" t="str">
        <f>YEAR(D19)-1900&amp;" y "&amp;MONTH(D19)-1&amp;" m "&amp;DAY(D19)&amp;" d"</f>
        <v>31 y 8 m 14 d</v>
      </c>
    </row>
    <row r="20" spans="1:6" x14ac:dyDescent="0.25">
      <c r="A20" s="1" t="s">
        <v>33</v>
      </c>
      <c r="B20" s="3">
        <v>20081</v>
      </c>
      <c r="C20" s="3">
        <v>31698</v>
      </c>
      <c r="D20" s="2">
        <f>C20-B20</f>
        <v>11617</v>
      </c>
      <c r="E20" s="1">
        <f>D20/365.25</f>
        <v>31.805612594113622</v>
      </c>
      <c r="F20" s="2" t="str">
        <f>YEAR(D20)-1900&amp;" y "&amp;MONTH(D20)-1&amp;" m "&amp;DAY(D20)&amp;" d"</f>
        <v>31 y 9 m 21 d</v>
      </c>
    </row>
    <row r="21" spans="1:6" x14ac:dyDescent="0.25">
      <c r="A21" s="1" t="s">
        <v>32</v>
      </c>
      <c r="B21" s="3">
        <v>23611</v>
      </c>
      <c r="C21" s="3">
        <v>35345</v>
      </c>
      <c r="D21" s="2">
        <f>C21-B21</f>
        <v>11734</v>
      </c>
      <c r="E21" s="1">
        <f>D21/365.25</f>
        <v>32.125941136208077</v>
      </c>
      <c r="F21" s="2" t="str">
        <f>YEAR(D21)-1900&amp;" y "&amp;MONTH(D21)-1&amp;" m "&amp;DAY(D21)&amp;" d"</f>
        <v>32 y 1 m 15 d</v>
      </c>
    </row>
    <row r="22" spans="1:6" x14ac:dyDescent="0.25">
      <c r="A22" s="1" t="s">
        <v>31</v>
      </c>
      <c r="B22" s="3">
        <v>23889</v>
      </c>
      <c r="C22" s="3">
        <v>35723</v>
      </c>
      <c r="D22" s="2">
        <f>C22-B22</f>
        <v>11834</v>
      </c>
      <c r="E22" s="1">
        <f>D22/365.25</f>
        <v>32.399726214921287</v>
      </c>
      <c r="F22" s="2" t="str">
        <f>YEAR(D22)-1900&amp;" y "&amp;MONTH(D22)-1&amp;" m "&amp;DAY(D22)&amp;" d"</f>
        <v>32 y 4 m 25 d</v>
      </c>
    </row>
    <row r="23" spans="1:6" x14ac:dyDescent="0.25">
      <c r="A23" s="1" t="s">
        <v>30</v>
      </c>
      <c r="B23" s="3">
        <v>19899</v>
      </c>
      <c r="C23" s="3">
        <v>31789</v>
      </c>
      <c r="D23" s="2">
        <f>C23-B23</f>
        <v>11890</v>
      </c>
      <c r="E23" s="1">
        <f>D23/365.25</f>
        <v>32.553045859000683</v>
      </c>
      <c r="F23" s="2" t="str">
        <f>YEAR(D23)-1900&amp;" y "&amp;MONTH(D23)-1&amp;" m "&amp;DAY(D23)&amp;" d"</f>
        <v>32 y 6 m 20 d</v>
      </c>
    </row>
    <row r="24" spans="1:6" x14ac:dyDescent="0.25">
      <c r="A24" s="1" t="s">
        <v>29</v>
      </c>
      <c r="B24" s="8">
        <v>29263</v>
      </c>
      <c r="C24" s="3">
        <v>41203</v>
      </c>
      <c r="D24" s="2">
        <f>C24-B24</f>
        <v>11940</v>
      </c>
      <c r="E24" s="1">
        <f>D24/365.25</f>
        <v>32.689938398357292</v>
      </c>
      <c r="F24" s="2" t="str">
        <f>YEAR(D24)-1900&amp;" y "&amp;MONTH(D24)-1&amp;" m "&amp;DAY(D24)&amp;" d"</f>
        <v>32 y 8 m 8 d</v>
      </c>
    </row>
    <row r="25" spans="1:6" x14ac:dyDescent="0.25">
      <c r="A25" s="1" t="s">
        <v>28</v>
      </c>
      <c r="B25" s="3">
        <v>26189</v>
      </c>
      <c r="C25" s="3">
        <v>38159</v>
      </c>
      <c r="D25" s="2">
        <f>C25-B25</f>
        <v>11970</v>
      </c>
      <c r="E25" s="1">
        <f>D25/365.25</f>
        <v>32.772073921971256</v>
      </c>
      <c r="F25" s="2" t="str">
        <f>YEAR(D25)-1900&amp;" y "&amp;MONTH(D25)-1&amp;" m "&amp;DAY(D25)&amp;" d"</f>
        <v>32 y 9 m 8 d</v>
      </c>
    </row>
    <row r="26" spans="1:6" x14ac:dyDescent="0.25">
      <c r="A26" s="1" t="s">
        <v>27</v>
      </c>
      <c r="B26" s="3">
        <v>18453</v>
      </c>
      <c r="C26" s="3">
        <v>30515</v>
      </c>
      <c r="D26" s="2">
        <f>C26-B26</f>
        <v>12062</v>
      </c>
      <c r="E26" s="1">
        <f>D26/365.25</f>
        <v>33.023956194387409</v>
      </c>
      <c r="F26" s="2" t="str">
        <f>YEAR(D26)-1900&amp;" y "&amp;MONTH(D26)-1&amp;" m "&amp;DAY(D26)&amp;" d"</f>
        <v>33 y 0 m 8 d</v>
      </c>
    </row>
    <row r="27" spans="1:6" x14ac:dyDescent="0.25">
      <c r="A27" s="1" t="s">
        <v>26</v>
      </c>
      <c r="B27" s="4">
        <v>21973</v>
      </c>
      <c r="C27" s="3">
        <v>34099</v>
      </c>
      <c r="D27" s="2">
        <f>C27-B27</f>
        <v>12126</v>
      </c>
      <c r="E27" s="1">
        <f>D27/365.25</f>
        <v>33.199178644763862</v>
      </c>
      <c r="F27" s="2" t="str">
        <f>YEAR(D27)-1900&amp;" y "&amp;MONTH(D27)-1&amp;" m "&amp;DAY(D27)&amp;" d"</f>
        <v>33 y 2 m 13 d</v>
      </c>
    </row>
    <row r="28" spans="1:6" x14ac:dyDescent="0.25">
      <c r="A28" s="1" t="s">
        <v>25</v>
      </c>
      <c r="B28" s="3">
        <v>32409</v>
      </c>
      <c r="C28" s="3">
        <v>44599</v>
      </c>
      <c r="D28" s="2">
        <f>C28-B28</f>
        <v>12190</v>
      </c>
      <c r="E28" s="1">
        <f>D28/365.25</f>
        <v>33.374401095140314</v>
      </c>
      <c r="F28" s="2" t="str">
        <f>YEAR(D28)-1900&amp;" y "&amp;MONTH(D28)-1&amp;" m "&amp;DAY(D28)&amp;" d"</f>
        <v>33 y 4 m 16 d</v>
      </c>
    </row>
    <row r="29" spans="1:6" x14ac:dyDescent="0.25">
      <c r="A29" s="1" t="s">
        <v>24</v>
      </c>
      <c r="B29" s="3">
        <v>27999</v>
      </c>
      <c r="C29" s="3">
        <v>40307</v>
      </c>
      <c r="D29" s="2">
        <f>C29-B29</f>
        <v>12308</v>
      </c>
      <c r="E29" s="1">
        <f>D29/365.25</f>
        <v>33.6974674880219</v>
      </c>
      <c r="F29" s="2" t="str">
        <f>YEAR(D29)-1900&amp;" y "&amp;MONTH(D29)-1&amp;" m "&amp;DAY(D29)&amp;" d"</f>
        <v>33 y 8 m 11 d</v>
      </c>
    </row>
    <row r="30" spans="1:6" x14ac:dyDescent="0.25">
      <c r="A30" s="1" t="s">
        <v>23</v>
      </c>
      <c r="B30" s="3">
        <v>18916</v>
      </c>
      <c r="C30" s="3">
        <v>31226</v>
      </c>
      <c r="D30" s="2">
        <f>C30-B30</f>
        <v>12310</v>
      </c>
      <c r="E30" s="1">
        <f>D30/365.25</f>
        <v>33.702943189596169</v>
      </c>
      <c r="F30" s="2" t="str">
        <f>YEAR(D30)-1900&amp;" y "&amp;MONTH(D30)-1&amp;" m "&amp;DAY(D30)&amp;" d"</f>
        <v>33 y 8 m 13 d</v>
      </c>
    </row>
    <row r="31" spans="1:6" x14ac:dyDescent="0.25">
      <c r="A31" s="1" t="s">
        <v>22</v>
      </c>
      <c r="B31" s="4">
        <v>21280</v>
      </c>
      <c r="C31" s="3">
        <v>33644</v>
      </c>
      <c r="D31" s="2">
        <f>C31-B31</f>
        <v>12364</v>
      </c>
      <c r="E31" s="1">
        <f>D31/365.25</f>
        <v>33.850787132101303</v>
      </c>
      <c r="F31" s="2" t="str">
        <f>YEAR(D31)-1900&amp;" y "&amp;MONTH(D31)-1&amp;" m "&amp;DAY(D31)&amp;" d"</f>
        <v>33 y 10 m 6 d</v>
      </c>
    </row>
    <row r="32" spans="1:6" x14ac:dyDescent="0.25">
      <c r="A32" s="1" t="s">
        <v>21</v>
      </c>
      <c r="B32" s="4">
        <v>27477</v>
      </c>
      <c r="C32" s="3">
        <v>39897</v>
      </c>
      <c r="D32" s="2">
        <f>C32-B32</f>
        <v>12420</v>
      </c>
      <c r="E32" s="1">
        <f>D32/365.25</f>
        <v>34.004106776180699</v>
      </c>
      <c r="F32" s="2" t="str">
        <f>YEAR(D32)-1900&amp;" y "&amp;MONTH(D32)-1&amp;" m "&amp;DAY(D32)&amp;" d"</f>
        <v>34 y 0 m 1 d</v>
      </c>
    </row>
    <row r="33" spans="1:6" x14ac:dyDescent="0.25">
      <c r="A33" s="1" t="s">
        <v>20</v>
      </c>
      <c r="B33" s="4">
        <v>21982</v>
      </c>
      <c r="C33" s="3">
        <v>34575</v>
      </c>
      <c r="D33" s="2">
        <f>C33-B33</f>
        <v>12593</v>
      </c>
      <c r="E33" s="1">
        <f>D33/365.25</f>
        <v>34.477754962354553</v>
      </c>
      <c r="F33" s="2" t="str">
        <f>YEAR(D33)-1900&amp;" y "&amp;MONTH(D33)-1&amp;" m "&amp;DAY(D33)&amp;" d"</f>
        <v>34 y 5 m 23 d</v>
      </c>
    </row>
    <row r="34" spans="1:6" x14ac:dyDescent="0.25">
      <c r="A34" s="1" t="s">
        <v>19</v>
      </c>
      <c r="B34" s="4">
        <v>29641</v>
      </c>
      <c r="C34" s="3">
        <v>42387</v>
      </c>
      <c r="D34" s="2">
        <f>C34-B34</f>
        <v>12746</v>
      </c>
      <c r="E34" s="1">
        <f>D34/365.25</f>
        <v>34.896646132785762</v>
      </c>
      <c r="F34" s="2" t="str">
        <f>YEAR(D34)-1900&amp;" y "&amp;MONTH(D34)-1&amp;" m "&amp;DAY(D34)&amp;" d"</f>
        <v>34 y 10 m 23 d</v>
      </c>
    </row>
    <row r="35" spans="1:6" x14ac:dyDescent="0.25">
      <c r="A35" s="1" t="s">
        <v>18</v>
      </c>
      <c r="B35" s="4">
        <v>21597</v>
      </c>
      <c r="C35" s="3">
        <v>34386</v>
      </c>
      <c r="D35" s="2">
        <f>C35-B35</f>
        <v>12789</v>
      </c>
      <c r="E35" s="1">
        <f>D35/365.25</f>
        <v>35.014373716632441</v>
      </c>
      <c r="F35" s="2" t="str">
        <f>YEAR(D35)-1900&amp;" y "&amp;MONTH(D35)-1&amp;" m "&amp;DAY(D35)&amp;" d"</f>
        <v>35 y 0 m 5 d</v>
      </c>
    </row>
    <row r="36" spans="1:6" x14ac:dyDescent="0.25">
      <c r="A36" s="1" t="s">
        <v>17</v>
      </c>
      <c r="B36" s="4">
        <v>17935</v>
      </c>
      <c r="C36" s="3">
        <v>30886</v>
      </c>
      <c r="D36" s="2">
        <f>C36-B36</f>
        <v>12951</v>
      </c>
      <c r="E36" s="1">
        <f>D36/365.25</f>
        <v>35.457905544147842</v>
      </c>
      <c r="F36" s="2" t="str">
        <f>YEAR(D36)-1900&amp;" y "&amp;MONTH(D36)-1&amp;" m "&amp;DAY(D36)&amp;" d"</f>
        <v>35 y 5 m 16 d</v>
      </c>
    </row>
    <row r="37" spans="1:6" x14ac:dyDescent="0.25">
      <c r="A37" s="1" t="s">
        <v>16</v>
      </c>
      <c r="B37" s="3">
        <v>22054</v>
      </c>
      <c r="C37" s="3">
        <v>35107</v>
      </c>
      <c r="D37" s="2">
        <f>C37-B37</f>
        <v>13053</v>
      </c>
      <c r="E37" s="1">
        <f>D37/365.25</f>
        <v>35.737166324435321</v>
      </c>
      <c r="F37" s="2" t="str">
        <f>YEAR(D37)-1900&amp;" y "&amp;MONTH(D37)-1&amp;" m "&amp;DAY(D37)&amp;" d"</f>
        <v>35 y 8 m 26 d</v>
      </c>
    </row>
    <row r="38" spans="1:6" x14ac:dyDescent="0.25">
      <c r="A38" s="1" t="s">
        <v>15</v>
      </c>
      <c r="B38" s="3">
        <v>15897</v>
      </c>
      <c r="C38" s="3">
        <v>29059</v>
      </c>
      <c r="D38" s="2">
        <f>C38-B38</f>
        <v>13162</v>
      </c>
      <c r="E38" s="1">
        <f>D38/365.25</f>
        <v>36.035592060232716</v>
      </c>
      <c r="F38" s="2" t="str">
        <f>YEAR(D38)-1900&amp;" y "&amp;MONTH(D38)-1&amp;" m "&amp;DAY(D38)&amp;" d"</f>
        <v>36 y 0 m 13 d</v>
      </c>
    </row>
    <row r="39" spans="1:6" x14ac:dyDescent="0.25">
      <c r="A39" s="1" t="s">
        <v>14</v>
      </c>
      <c r="B39" s="4">
        <v>25687</v>
      </c>
      <c r="C39" s="3">
        <v>38957</v>
      </c>
      <c r="D39" s="2">
        <f>C39-B39</f>
        <v>13270</v>
      </c>
      <c r="E39" s="1">
        <f>D39/365.25</f>
        <v>36.331279945242983</v>
      </c>
      <c r="F39" s="2" t="str">
        <f>YEAR(D39)-1900&amp;" y "&amp;MONTH(D39)-1&amp;" m "&amp;DAY(D39)&amp;" d"</f>
        <v>36 y 3 m 30 d</v>
      </c>
    </row>
    <row r="40" spans="1:6" x14ac:dyDescent="0.25">
      <c r="A40" s="1" t="s">
        <v>13</v>
      </c>
      <c r="B40" s="3">
        <v>16215</v>
      </c>
      <c r="C40" s="3">
        <v>29696</v>
      </c>
      <c r="D40" s="2">
        <f>C40-B40</f>
        <v>13481</v>
      </c>
      <c r="E40" s="1">
        <f>D40/365.25</f>
        <v>36.908966461327857</v>
      </c>
      <c r="F40" s="2" t="str">
        <f>YEAR(D40)-1900&amp;" y "&amp;MONTH(D40)-1&amp;" m "&amp;DAY(D40)&amp;" d"</f>
        <v>36 y 10 m 27 d</v>
      </c>
    </row>
    <row r="41" spans="1:6" x14ac:dyDescent="0.25">
      <c r="A41" s="1" t="s">
        <v>12</v>
      </c>
      <c r="B41" s="3">
        <v>13730</v>
      </c>
      <c r="C41" s="3">
        <v>27219</v>
      </c>
      <c r="D41" s="2">
        <f>C41-B41</f>
        <v>13489</v>
      </c>
      <c r="E41" s="1">
        <f>D41/365.25</f>
        <v>36.930869267624914</v>
      </c>
      <c r="F41" s="2" t="str">
        <f>YEAR(D41)-1900&amp;" y "&amp;MONTH(D41)-1&amp;" m "&amp;DAY(D41)&amp;" d"</f>
        <v>36 y 11 m 5 d</v>
      </c>
    </row>
    <row r="42" spans="1:6" x14ac:dyDescent="0.25">
      <c r="A42" s="1" t="s">
        <v>11</v>
      </c>
      <c r="B42" s="3">
        <v>31912</v>
      </c>
      <c r="C42" s="3">
        <v>45460</v>
      </c>
      <c r="D42" s="2">
        <f>C42-B42</f>
        <v>13548</v>
      </c>
      <c r="E42" s="1">
        <f>D42/365.25</f>
        <v>37.092402464065707</v>
      </c>
      <c r="F42" s="2" t="str">
        <f>YEAR(D42)-1900&amp;" y "&amp;MONTH(D42)-1&amp;" m "&amp;DAY(D42)&amp;" d"</f>
        <v>37 y 1 m 2 d</v>
      </c>
    </row>
    <row r="43" spans="1:6" x14ac:dyDescent="0.25">
      <c r="A43" s="1" t="s">
        <v>10</v>
      </c>
      <c r="B43" s="4">
        <v>16862</v>
      </c>
      <c r="C43" s="3">
        <v>30515</v>
      </c>
      <c r="D43" s="2">
        <f>C43-B43</f>
        <v>13653</v>
      </c>
      <c r="E43" s="1">
        <f>D43/365.25</f>
        <v>37.379876796714576</v>
      </c>
      <c r="F43" s="2" t="str">
        <f>YEAR(D43)-1900&amp;" y "&amp;MONTH(D43)-1&amp;" m "&amp;DAY(D43)&amp;" d"</f>
        <v>37 y 4 m 18 d</v>
      </c>
    </row>
    <row r="44" spans="1:6" x14ac:dyDescent="0.25">
      <c r="A44" s="1" t="s">
        <v>9</v>
      </c>
      <c r="B44" s="3">
        <v>20612</v>
      </c>
      <c r="C44" s="3">
        <v>34281</v>
      </c>
      <c r="D44" s="2">
        <f>C44-B44</f>
        <v>13669</v>
      </c>
      <c r="E44" s="1">
        <f>D44/365.25</f>
        <v>37.42368240930869</v>
      </c>
      <c r="F44" s="2" t="str">
        <f>YEAR(D44)-1900&amp;" y "&amp;MONTH(D44)-1&amp;" m "&amp;DAY(D44)&amp;" d"</f>
        <v>37 y 5 m 3 d</v>
      </c>
    </row>
    <row r="45" spans="1:6" x14ac:dyDescent="0.25">
      <c r="A45" s="1" t="s">
        <v>8</v>
      </c>
      <c r="B45" s="3">
        <v>17150</v>
      </c>
      <c r="C45" s="3">
        <v>31096</v>
      </c>
      <c r="D45" s="2">
        <f>C45-B45</f>
        <v>13946</v>
      </c>
      <c r="E45" s="1">
        <f>D45/365.25</f>
        <v>38.182067077344286</v>
      </c>
      <c r="F45" s="2" t="str">
        <f>YEAR(D45)-1900&amp;" y "&amp;MONTH(D45)-1&amp;" m "&amp;DAY(D45)&amp;" d"</f>
        <v>38 y 2 m 7 d</v>
      </c>
    </row>
    <row r="46" spans="1:6" x14ac:dyDescent="0.25">
      <c r="A46" s="5" t="s">
        <v>7</v>
      </c>
      <c r="B46" s="7">
        <v>31566</v>
      </c>
      <c r="C46" s="7">
        <v>45615</v>
      </c>
      <c r="D46" s="6">
        <f>C46-B46</f>
        <v>14049</v>
      </c>
      <c r="E46" s="5">
        <f>D46/365.25</f>
        <v>38.464065708418893</v>
      </c>
      <c r="F46" s="2" t="str">
        <f>YEAR(D46)-1900&amp;" y "&amp;MONTH(D46)-1&amp;" m "&amp;DAY(D46)&amp;" d"</f>
        <v>38 y 5 m 18 d</v>
      </c>
    </row>
    <row r="47" spans="1:6" x14ac:dyDescent="0.25">
      <c r="A47" s="1" t="s">
        <v>6</v>
      </c>
      <c r="B47" s="3">
        <v>17002</v>
      </c>
      <c r="C47" s="3">
        <v>31327</v>
      </c>
      <c r="D47" s="2">
        <f>C47-B47</f>
        <v>14325</v>
      </c>
      <c r="E47" s="1">
        <f>D47/365.25</f>
        <v>39.219712525667354</v>
      </c>
      <c r="F47" s="2" t="str">
        <f>YEAR(D47)-1900&amp;" y "&amp;MONTH(D47)-1&amp;" m "&amp;DAY(D47)&amp;" d"</f>
        <v>39 y 2 m 21 d</v>
      </c>
    </row>
    <row r="48" spans="1:6" x14ac:dyDescent="0.25">
      <c r="A48" s="1" t="s">
        <v>5</v>
      </c>
      <c r="B48" s="3">
        <v>29806</v>
      </c>
      <c r="C48" s="3">
        <v>44375</v>
      </c>
      <c r="D48" s="2">
        <f>C48-B48</f>
        <v>14569</v>
      </c>
      <c r="E48" s="1">
        <f>D48/365.25</f>
        <v>39.887748117727583</v>
      </c>
      <c r="F48" s="2" t="str">
        <f>YEAR(D48)-1900&amp;" y "&amp;MONTH(D48)-1&amp;" m "&amp;DAY(D48)&amp;" d"</f>
        <v>39 y 10 m 20 d</v>
      </c>
    </row>
    <row r="49" spans="1:6" x14ac:dyDescent="0.25">
      <c r="A49" s="1" t="s">
        <v>4</v>
      </c>
      <c r="B49" s="3">
        <v>19223</v>
      </c>
      <c r="C49" s="3">
        <v>33861</v>
      </c>
      <c r="D49" s="2">
        <f>C49-B49</f>
        <v>14638</v>
      </c>
      <c r="E49" s="1">
        <f>D49/365.25</f>
        <v>40.076659822039701</v>
      </c>
      <c r="F49" s="2" t="str">
        <f>YEAR(D49)-1900&amp;" y "&amp;MONTH(D49)-1&amp;" m "&amp;DAY(D49)&amp;" d"</f>
        <v>40 y 0 m 28 d</v>
      </c>
    </row>
    <row r="50" spans="1:6" x14ac:dyDescent="0.25">
      <c r="A50" s="1" t="s">
        <v>3</v>
      </c>
      <c r="B50" s="3">
        <v>14101</v>
      </c>
      <c r="C50" s="3">
        <v>28968</v>
      </c>
      <c r="D50" s="2">
        <f>C50-B50</f>
        <v>14867</v>
      </c>
      <c r="E50" s="1">
        <f>D50/365.25</f>
        <v>40.703627652292951</v>
      </c>
      <c r="F50" s="2" t="str">
        <f>YEAR(D50)-1900&amp;" y "&amp;MONTH(D50)-1&amp;" m "&amp;DAY(D50)&amp;" d"</f>
        <v>40 y 8 m 13 d</v>
      </c>
    </row>
    <row r="51" spans="1:6" x14ac:dyDescent="0.25">
      <c r="A51" s="1" t="s">
        <v>2</v>
      </c>
      <c r="B51" s="3">
        <v>19239</v>
      </c>
      <c r="C51" s="3">
        <v>35184</v>
      </c>
      <c r="D51" s="2">
        <f>C51-B51</f>
        <v>15945</v>
      </c>
      <c r="E51" s="1">
        <f>D51/365.25</f>
        <v>43.655030800821358</v>
      </c>
      <c r="F51" s="2" t="str">
        <f>YEAR(D51)-1900&amp;" y "&amp;MONTH(D51)-1&amp;" m "&amp;DAY(D51)&amp;" d"</f>
        <v>43 y 7 m 27 d</v>
      </c>
    </row>
    <row r="52" spans="1:6" x14ac:dyDescent="0.25">
      <c r="A52" s="1" t="s">
        <v>1</v>
      </c>
      <c r="B52" s="3">
        <v>24747</v>
      </c>
      <c r="C52" s="3">
        <v>40840</v>
      </c>
      <c r="D52" s="2">
        <f>C52-B52</f>
        <v>16093</v>
      </c>
      <c r="E52" s="1">
        <f>D52/365.25</f>
        <v>44.060232717316907</v>
      </c>
      <c r="F52" s="2" t="str">
        <f>YEAR(D52)-1900&amp;" y "&amp;MONTH(D52)-1&amp;" m "&amp;DAY(D52)&amp;" d"</f>
        <v>44 y 0 m 22 d</v>
      </c>
    </row>
    <row r="53" spans="1:6" x14ac:dyDescent="0.25">
      <c r="A53" s="1" t="s">
        <v>0</v>
      </c>
      <c r="B53" s="4">
        <v>12725</v>
      </c>
      <c r="C53" s="3">
        <v>29514</v>
      </c>
      <c r="D53" s="2">
        <f>C53-B53</f>
        <v>16789</v>
      </c>
      <c r="E53" s="1">
        <f>D53/365.25</f>
        <v>45.965776865160848</v>
      </c>
      <c r="F53" s="2" t="str">
        <f>YEAR(D53)-1900&amp;" y "&amp;MONTH(D53)-1&amp;" m "&amp;DAY(D53)&amp;" d"</f>
        <v>45 y 11 m 18 d</v>
      </c>
    </row>
  </sheetData>
  <autoFilter ref="A1:E1" xr:uid="{332E6211-3B58-4458-A907-DBA3F2D4EB9D}">
    <sortState xmlns:xlrd2="http://schemas.microsoft.com/office/spreadsheetml/2017/richdata2" ref="A2:E53">
      <sortCondition ref="E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Nadal age at retirement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2025-01-08T00:08:45Z</dcterms:modified>
</cp:coreProperties>
</file>