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Naver MYBOX\Cording Study\Kosa\Code\C++\WAiSER Use Project\최종 프로젝트\DT_FINAL_Project\문서\"/>
    </mc:Choice>
  </mc:AlternateContent>
  <xr:revisionPtr revIDLastSave="0" documentId="13_ncr:1_{A6F666DB-B2E4-4F7F-8ABD-59D426610934}" xr6:coauthVersionLast="47" xr6:coauthVersionMax="47" xr10:uidLastSave="{00000000-0000-0000-0000-000000000000}"/>
  <bookViews>
    <workbookView xWindow="-110" yWindow="-110" windowWidth="25820" windowHeight="15500" xr2:uid="{F74975B7-C81C-43D1-81E9-E07384D1FDBE}"/>
  </bookViews>
  <sheets>
    <sheet name="Result_ALL" sheetId="4" r:id="rId1"/>
    <sheet name="State Avg Rate" sheetId="1" r:id="rId2"/>
    <sheet name="Buf Count Av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M4" i="2"/>
  <c r="L4" i="2"/>
  <c r="K4" i="2"/>
  <c r="J4" i="2"/>
  <c r="E20" i="2"/>
  <c r="D20" i="2"/>
  <c r="C20" i="2"/>
  <c r="B20" i="2"/>
  <c r="A20" i="2"/>
  <c r="I4" i="1"/>
</calcChain>
</file>

<file path=xl/sharedStrings.xml><?xml version="1.0" encoding="utf-8"?>
<sst xmlns="http://schemas.openxmlformats.org/spreadsheetml/2006/main" count="167" uniqueCount="87">
  <si>
    <t>INIT TIME</t>
  </si>
  <si>
    <t>ACTIVE TIME</t>
  </si>
  <si>
    <t>ERROR TIME</t>
  </si>
  <si>
    <t>PAUSE TIME</t>
  </si>
  <si>
    <t>State Avg Rate</t>
  </si>
  <si>
    <t>State Avg Rate1</t>
    <phoneticPr fontId="1" type="noConversion"/>
  </si>
  <si>
    <t>State Avg Rate2</t>
    <phoneticPr fontId="1" type="noConversion"/>
  </si>
  <si>
    <t>State Avg Rate3</t>
    <phoneticPr fontId="1" type="noConversion"/>
  </si>
  <si>
    <t>ACTIVE TIME AVG RATE</t>
    <phoneticPr fontId="1" type="noConversion"/>
  </si>
  <si>
    <t>INIT TIME AVG RATE</t>
    <phoneticPr fontId="1" type="noConversion"/>
  </si>
  <si>
    <t>ERROR TIME AVG RATE</t>
    <phoneticPr fontId="1" type="noConversion"/>
  </si>
  <si>
    <t>PAUSE TIME AVG RATE</t>
    <phoneticPr fontId="1" type="noConversion"/>
  </si>
  <si>
    <t>TIME AVG RATE</t>
    <phoneticPr fontId="1" type="noConversion"/>
  </si>
  <si>
    <t>TRACK1</t>
    <phoneticPr fontId="1" type="noConversion"/>
  </si>
  <si>
    <t>TRACK2</t>
    <phoneticPr fontId="1" type="noConversion"/>
  </si>
  <si>
    <t>Buf Count1 Avg</t>
    <phoneticPr fontId="1" type="noConversion"/>
  </si>
  <si>
    <t>Buf Count2 Avg</t>
    <phoneticPr fontId="1" type="noConversion"/>
  </si>
  <si>
    <t>GEN1</t>
    <phoneticPr fontId="1" type="noConversion"/>
  </si>
  <si>
    <t>GEN0</t>
    <phoneticPr fontId="1" type="noConversion"/>
  </si>
  <si>
    <t>GEN2</t>
    <phoneticPr fontId="1" type="noConversion"/>
  </si>
  <si>
    <t>TRACK3</t>
    <phoneticPr fontId="1" type="noConversion"/>
  </si>
  <si>
    <t>TRACK4</t>
    <phoneticPr fontId="1" type="noConversion"/>
  </si>
  <si>
    <t>TRACK5</t>
    <phoneticPr fontId="1" type="noConversion"/>
  </si>
  <si>
    <t>Scenario Num</t>
  </si>
  <si>
    <t>Time</t>
  </si>
  <si>
    <t>State Avg Time</t>
  </si>
  <si>
    <t>Product</t>
  </si>
  <si>
    <t>All Product Count</t>
  </si>
  <si>
    <t>All Product Time Sum</t>
  </si>
  <si>
    <t>All Product Time Avg</t>
  </si>
  <si>
    <t>GEN INIT</t>
  </si>
  <si>
    <t>TRACK INIT</t>
  </si>
  <si>
    <t>PROC INIT</t>
  </si>
  <si>
    <t>STOCK INIT</t>
  </si>
  <si>
    <t>Scenario 1 RESULT</t>
    <phoneticPr fontId="1" type="noConversion"/>
  </si>
  <si>
    <t>Scnario 2 RESULT</t>
    <phoneticPr fontId="1" type="noConversion"/>
  </si>
  <si>
    <t>Scnario 3 RESULT</t>
    <phoneticPr fontId="1" type="noConversion"/>
  </si>
  <si>
    <t>Buf Count 3 Avg</t>
    <phoneticPr fontId="1" type="noConversion"/>
  </si>
  <si>
    <t>GEN3</t>
    <phoneticPr fontId="1" type="noConversion"/>
  </si>
  <si>
    <t>GEN4</t>
    <phoneticPr fontId="1" type="noConversion"/>
  </si>
  <si>
    <t>GEN5</t>
    <phoneticPr fontId="1" type="noConversion"/>
  </si>
  <si>
    <t>GEN6</t>
    <phoneticPr fontId="1" type="noConversion"/>
  </si>
  <si>
    <t>TRACK6</t>
    <phoneticPr fontId="1" type="noConversion"/>
  </si>
  <si>
    <t>TRACK7</t>
    <phoneticPr fontId="1" type="noConversion"/>
  </si>
  <si>
    <t>TRACK8</t>
    <phoneticPr fontId="1" type="noConversion"/>
  </si>
  <si>
    <t>TRACK9</t>
    <phoneticPr fontId="1" type="noConversion"/>
  </si>
  <si>
    <t>TRACK10</t>
    <phoneticPr fontId="1" type="noConversion"/>
  </si>
  <si>
    <t>TRACK11</t>
    <phoneticPr fontId="1" type="noConversion"/>
  </si>
  <si>
    <t>TRACK12</t>
    <phoneticPr fontId="1" type="noConversion"/>
  </si>
  <si>
    <t>TRACK13</t>
    <phoneticPr fontId="1" type="noConversion"/>
  </si>
  <si>
    <t>TRACK14</t>
    <phoneticPr fontId="1" type="noConversion"/>
  </si>
  <si>
    <t>TRACK15</t>
    <phoneticPr fontId="1" type="noConversion"/>
  </si>
  <si>
    <t>TRACK16</t>
    <phoneticPr fontId="1" type="noConversion"/>
  </si>
  <si>
    <t>TRACK17</t>
    <phoneticPr fontId="1" type="noConversion"/>
  </si>
  <si>
    <t>TRACK18</t>
    <phoneticPr fontId="1" type="noConversion"/>
  </si>
  <si>
    <t>TRACK19</t>
    <phoneticPr fontId="1" type="noConversion"/>
  </si>
  <si>
    <t>TRACK20</t>
    <phoneticPr fontId="1" type="noConversion"/>
  </si>
  <si>
    <t>TRACK21</t>
    <phoneticPr fontId="1" type="noConversion"/>
  </si>
  <si>
    <t>TRACK22</t>
    <phoneticPr fontId="1" type="noConversion"/>
  </si>
  <si>
    <t>TRACK23</t>
    <phoneticPr fontId="1" type="noConversion"/>
  </si>
  <si>
    <t>TRACK24</t>
    <phoneticPr fontId="1" type="noConversion"/>
  </si>
  <si>
    <t>TRACK25</t>
    <phoneticPr fontId="1" type="noConversion"/>
  </si>
  <si>
    <t>PROC26</t>
    <phoneticPr fontId="1" type="noConversion"/>
  </si>
  <si>
    <t>PROC27</t>
    <phoneticPr fontId="1" type="noConversion"/>
  </si>
  <si>
    <t>PROC28</t>
    <phoneticPr fontId="1" type="noConversion"/>
  </si>
  <si>
    <t>PROC29</t>
    <phoneticPr fontId="1" type="noConversion"/>
  </si>
  <si>
    <t>PROC30</t>
    <phoneticPr fontId="1" type="noConversion"/>
  </si>
  <si>
    <t>STOCK31</t>
    <phoneticPr fontId="1" type="noConversion"/>
  </si>
  <si>
    <t>STOCK32</t>
    <phoneticPr fontId="1" type="noConversion"/>
  </si>
  <si>
    <t>PROC9</t>
    <phoneticPr fontId="1" type="noConversion"/>
  </si>
  <si>
    <t>PROC10</t>
    <phoneticPr fontId="1" type="noConversion"/>
  </si>
  <si>
    <t>STOCK11</t>
    <phoneticPr fontId="1" type="noConversion"/>
  </si>
  <si>
    <t>STOCK12</t>
    <phoneticPr fontId="1" type="noConversion"/>
  </si>
  <si>
    <t>PROC3</t>
    <phoneticPr fontId="1" type="noConversion"/>
  </si>
  <si>
    <t>STOCK4</t>
    <phoneticPr fontId="1" type="noConversion"/>
  </si>
  <si>
    <t>GEN.AVG</t>
    <phoneticPr fontId="1" type="noConversion"/>
  </si>
  <si>
    <t>TRACK.AVG</t>
    <phoneticPr fontId="1" type="noConversion"/>
  </si>
  <si>
    <t>PROC.AVG</t>
    <phoneticPr fontId="1" type="noConversion"/>
  </si>
  <si>
    <t>STOCK.AVG</t>
    <phoneticPr fontId="1" type="noConversion"/>
  </si>
  <si>
    <t>TOTAL.AVG</t>
    <phoneticPr fontId="1" type="noConversion"/>
  </si>
  <si>
    <t>ALL Count</t>
    <phoneticPr fontId="1" type="noConversion"/>
  </si>
  <si>
    <t>설비</t>
    <phoneticPr fontId="1" type="noConversion"/>
  </si>
  <si>
    <t>시나리오 1 설비별 버퍼 평균</t>
    <phoneticPr fontId="1" type="noConversion"/>
  </si>
  <si>
    <t>GEN</t>
    <phoneticPr fontId="1" type="noConversion"/>
  </si>
  <si>
    <t>TRACK</t>
    <phoneticPr fontId="1" type="noConversion"/>
  </si>
  <si>
    <t>PROC</t>
    <phoneticPr fontId="1" type="noConversion"/>
  </si>
  <si>
    <t>STOCK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</si>
</sst>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3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66-4097-B651-BF130B3553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66-4097-B651-BF130B3553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66-4097-B651-BF130B3553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066-4097-B651-BF130B3553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Result_ALL!$C$43:$F$43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Result_ALL!$C$44:$F$44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1-4135-A7EC-39D69A88AD7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Count3 Avg-1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034514435695538"/>
          <c:y val="0.19541666666666666"/>
          <c:w val="0.82050218722659662"/>
          <c:h val="0.687924686497521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Avg'!$A$16,'Buf Count Avg'!$B$16,'Buf Count Avg'!$C$16,'Buf Count Avg'!$D$16,'Buf Count Avg'!$E$16,'Buf Count Avg'!$F$16,'Buf Count Avg'!$G$16,'Buf Count Avg'!$H$16,'Buf Count Avg'!$I$16,'Buf Count Avg'!$J$16,'Buf Count Avg'!$K$16,'Buf Count Avg'!$L$16,'Buf Count Avg'!$M$16,'Buf Count Avg'!$N$16,'Buf Count Avg'!$O$16,'Buf Count Avg'!$P$16,'Buf Count Avg'!$Q$16)</c:f>
              <c:strCache>
                <c:ptCount val="17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</c:strCache>
            </c:strRef>
          </c:cat>
          <c:val>
            <c:numRef>
              <c:f>('Buf Count Avg'!$A$17,'Buf Count Avg'!$B$17,'Buf Count Avg'!$C$17,'Buf Count Avg'!$D$17,'Buf Count Avg'!$E$17,'Buf Count Avg'!$F$17,'Buf Count Avg'!$G$17,'Buf Count Avg'!$H$17,'Buf Count Avg'!$I$17,'Buf Count Avg'!$J$17,'Buf Count Avg'!$K$17,'Buf Count Avg'!$L$17,'Buf Count Avg'!$M$17,'Buf Count Avg'!$N$17,'Buf Count Avg'!$O$17,'Buf Count Avg'!$P$17,'Buf Count Avg'!$Q$17)</c:f>
              <c:numCache>
                <c:formatCode>General</c:formatCode>
                <c:ptCount val="17"/>
                <c:pt idx="0">
                  <c:v>0.188050314</c:v>
                </c:pt>
                <c:pt idx="1">
                  <c:v>0.17641095000000001</c:v>
                </c:pt>
                <c:pt idx="2">
                  <c:v>0.17651029400000001</c:v>
                </c:pt>
                <c:pt idx="3">
                  <c:v>0.18954659900000001</c:v>
                </c:pt>
                <c:pt idx="4">
                  <c:v>2.1058315329999999</c:v>
                </c:pt>
                <c:pt idx="5">
                  <c:v>2.2044534410000001</c:v>
                </c:pt>
                <c:pt idx="6">
                  <c:v>2.1787406909999998</c:v>
                </c:pt>
                <c:pt idx="7">
                  <c:v>0.24551355499999999</c:v>
                </c:pt>
                <c:pt idx="8">
                  <c:v>0.47654018799999998</c:v>
                </c:pt>
                <c:pt idx="9">
                  <c:v>0.221297837</c:v>
                </c:pt>
                <c:pt idx="10">
                  <c:v>0.218853821</c:v>
                </c:pt>
                <c:pt idx="11">
                  <c:v>0.238240918</c:v>
                </c:pt>
                <c:pt idx="12">
                  <c:v>0.46993865000000001</c:v>
                </c:pt>
                <c:pt idx="13">
                  <c:v>1.5895765470000001</c:v>
                </c:pt>
                <c:pt idx="14">
                  <c:v>0.14889529300000001</c:v>
                </c:pt>
                <c:pt idx="15">
                  <c:v>0.146757679</c:v>
                </c:pt>
                <c:pt idx="16">
                  <c:v>0.247487437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5-483F-9FB4-F5AE978E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6524720"/>
        <c:axId val="1187336576"/>
      </c:barChart>
      <c:catAx>
        <c:axId val="119652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336576"/>
        <c:crosses val="autoZero"/>
        <c:auto val="1"/>
        <c:lblAlgn val="ctr"/>
        <c:lblOffset val="100"/>
        <c:noMultiLvlLbl val="0"/>
      </c:catAx>
      <c:valAx>
        <c:axId val="118733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652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Count3  Avg-2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Avg'!$R$16,'Buf Count Avg'!$S$16,'Buf Count Avg'!$T$16,'Buf Count Avg'!$U$16,'Buf Count Avg'!$V$16,'Buf Count Avg'!$W$16,'Buf Count Avg'!$X$16,'Buf Count Avg'!$Y$16,'Buf Count Avg'!$Z$16,'Buf Count Avg'!$AA$16,'Buf Count Avg'!$AB$16,'Buf Count Avg'!$AC$16,'Buf Count Avg'!$AD$16,'Buf Count Avg'!$AE$16,'Buf Count Avg'!$AF$16,'Buf Count Avg'!$AG$16)</c:f>
              <c:strCache>
                <c:ptCount val="16"/>
                <c:pt idx="0">
                  <c:v>TRACK17</c:v>
                </c:pt>
                <c:pt idx="1">
                  <c:v>TRACK18</c:v>
                </c:pt>
                <c:pt idx="2">
                  <c:v>TRACK19</c:v>
                </c:pt>
                <c:pt idx="3">
                  <c:v>TRACK20</c:v>
                </c:pt>
                <c:pt idx="4">
                  <c:v>TRACK21</c:v>
                </c:pt>
                <c:pt idx="5">
                  <c:v>TRACK22</c:v>
                </c:pt>
                <c:pt idx="6">
                  <c:v>TRACK23</c:v>
                </c:pt>
                <c:pt idx="7">
                  <c:v>TRACK24</c:v>
                </c:pt>
                <c:pt idx="8">
                  <c:v>TRACK25</c:v>
                </c:pt>
                <c:pt idx="9">
                  <c:v>PROC26</c:v>
                </c:pt>
                <c:pt idx="10">
                  <c:v>PROC27</c:v>
                </c:pt>
                <c:pt idx="11">
                  <c:v>PROC28</c:v>
                </c:pt>
                <c:pt idx="12">
                  <c:v>PROC29</c:v>
                </c:pt>
                <c:pt idx="13">
                  <c:v>PROC30</c:v>
                </c:pt>
                <c:pt idx="14">
                  <c:v>STOCK31</c:v>
                </c:pt>
                <c:pt idx="15">
                  <c:v>STOCK32</c:v>
                </c:pt>
              </c:strCache>
            </c:strRef>
          </c:cat>
          <c:val>
            <c:numRef>
              <c:f>('Buf Count Avg'!$R$17,'Buf Count Avg'!$S$17,'Buf Count Avg'!$T$17,'Buf Count Avg'!$U$17,'Buf Count Avg'!$V$17,'Buf Count Avg'!$W$17,'Buf Count Avg'!$X$17,'Buf Count Avg'!$Y$17,'Buf Count Avg'!$Z$17,'Buf Count Avg'!$AA$17,'Buf Count Avg'!$AB$17,'Buf Count Avg'!$AC$17,'Buf Count Avg'!$AD$17,'Buf Count Avg'!$AE$17,'Buf Count Avg'!$AF$17,'Buf Count Avg'!$AG$17)</c:f>
              <c:numCache>
                <c:formatCode>General</c:formatCode>
                <c:ptCount val="16"/>
                <c:pt idx="0">
                  <c:v>0.13610038599999999</c:v>
                </c:pt>
                <c:pt idx="1">
                  <c:v>1.293300654</c:v>
                </c:pt>
                <c:pt idx="2">
                  <c:v>1.5087235999999999</c:v>
                </c:pt>
                <c:pt idx="3">
                  <c:v>0.174022699</c:v>
                </c:pt>
                <c:pt idx="4">
                  <c:v>1.4112994350000001</c:v>
                </c:pt>
                <c:pt idx="5">
                  <c:v>1.6050420169999999</c:v>
                </c:pt>
                <c:pt idx="6">
                  <c:v>1.5841081990000001</c:v>
                </c:pt>
                <c:pt idx="7">
                  <c:v>0.16403785500000001</c:v>
                </c:pt>
                <c:pt idx="8">
                  <c:v>0.15047021899999999</c:v>
                </c:pt>
                <c:pt idx="9">
                  <c:v>2.9658022869999998</c:v>
                </c:pt>
                <c:pt idx="10">
                  <c:v>3.6167621780000001</c:v>
                </c:pt>
                <c:pt idx="11">
                  <c:v>0.42044833199999998</c:v>
                </c:pt>
                <c:pt idx="12">
                  <c:v>0.72311828</c:v>
                </c:pt>
                <c:pt idx="13">
                  <c:v>3.5992996499999999</c:v>
                </c:pt>
                <c:pt idx="14">
                  <c:v>0.27586206899999999</c:v>
                </c:pt>
                <c:pt idx="15">
                  <c:v>0.32095490700000001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B-4FF7-9E96-2CF798A63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5620768"/>
        <c:axId val="1199775328"/>
      </c:barChart>
      <c:catAx>
        <c:axId val="119562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775328"/>
        <c:crosses val="autoZero"/>
        <c:auto val="1"/>
        <c:lblAlgn val="ctr"/>
        <c:lblOffset val="100"/>
        <c:noMultiLvlLbl val="0"/>
      </c:catAx>
      <c:valAx>
        <c:axId val="11997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56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1 </a:t>
            </a:r>
            <a:r>
              <a:rPr lang="ko-KR" altLang="en-US"/>
              <a:t>설비별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'Buf Count Avg'!$J$2:$N$3</c:f>
              <c:multiLvlStrCache>
                <c:ptCount val="5"/>
                <c:lvl>
                  <c:pt idx="0">
                    <c:v>GEN.AVG</c:v>
                  </c:pt>
                  <c:pt idx="1">
                    <c:v>TRACK.AVG</c:v>
                  </c:pt>
                  <c:pt idx="2">
                    <c:v>PROC.AVG</c:v>
                  </c:pt>
                  <c:pt idx="3">
                    <c:v>STOCK.AVG</c:v>
                  </c:pt>
                  <c:pt idx="4">
                    <c:v>TOTAL.AVG</c:v>
                  </c:pt>
                </c:lvl>
                <c:lvl>
                  <c:pt idx="0">
                    <c:v>설비</c:v>
                  </c:pt>
                </c:lvl>
              </c:multiLvlStrCache>
            </c:multiLvlStrRef>
          </c:cat>
          <c:val>
            <c:numRef>
              <c:f>'Buf Count Avg'!$J$4:$N$4</c:f>
              <c:numCache>
                <c:formatCode>General</c:formatCode>
                <c:ptCount val="5"/>
                <c:pt idx="0">
                  <c:v>0.27183406100000002</c:v>
                </c:pt>
                <c:pt idx="1">
                  <c:v>0.55052741350000001</c:v>
                </c:pt>
                <c:pt idx="2">
                  <c:v>3.4643188139999999</c:v>
                </c:pt>
                <c:pt idx="3">
                  <c:v>3.7639257289999999</c:v>
                </c:pt>
                <c:pt idx="4">
                  <c:v>2.012651504375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840-8F8B-E1CC76E10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423071"/>
        <c:axId val="125193055"/>
      </c:barChart>
      <c:catAx>
        <c:axId val="12442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193055"/>
        <c:crosses val="autoZero"/>
        <c:auto val="1"/>
        <c:lblAlgn val="ctr"/>
        <c:lblOffset val="100"/>
        <c:noMultiLvlLbl val="0"/>
      </c:catAx>
      <c:valAx>
        <c:axId val="1251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42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Avg'!$A$16:$AG$16</c:f>
              <c:strCache>
                <c:ptCount val="3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PROC26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STOCK31</c:v>
                </c:pt>
                <c:pt idx="32">
                  <c:v>STOCK32</c:v>
                </c:pt>
              </c:strCache>
            </c:strRef>
          </c:cat>
          <c:val>
            <c:numRef>
              <c:f>'Buf Count Avg'!$A$17:$AG$17</c:f>
              <c:numCache>
                <c:formatCode>General</c:formatCode>
                <c:ptCount val="33"/>
                <c:pt idx="0">
                  <c:v>0.188050314</c:v>
                </c:pt>
                <c:pt idx="1">
                  <c:v>0.17641095000000001</c:v>
                </c:pt>
                <c:pt idx="2">
                  <c:v>0.17651029400000001</c:v>
                </c:pt>
                <c:pt idx="3">
                  <c:v>0.18954659900000001</c:v>
                </c:pt>
                <c:pt idx="4">
                  <c:v>2.1058315329999999</c:v>
                </c:pt>
                <c:pt idx="5">
                  <c:v>2.2044534410000001</c:v>
                </c:pt>
                <c:pt idx="6">
                  <c:v>2.1787406909999998</c:v>
                </c:pt>
                <c:pt idx="7">
                  <c:v>0.24551355499999999</c:v>
                </c:pt>
                <c:pt idx="8">
                  <c:v>0.47654018799999998</c:v>
                </c:pt>
                <c:pt idx="9">
                  <c:v>0.221297837</c:v>
                </c:pt>
                <c:pt idx="10">
                  <c:v>0.218853821</c:v>
                </c:pt>
                <c:pt idx="11">
                  <c:v>0.238240918</c:v>
                </c:pt>
                <c:pt idx="12">
                  <c:v>0.46993865000000001</c:v>
                </c:pt>
                <c:pt idx="13">
                  <c:v>1.5895765470000001</c:v>
                </c:pt>
                <c:pt idx="14">
                  <c:v>0.14889529300000001</c:v>
                </c:pt>
                <c:pt idx="15">
                  <c:v>0.146757679</c:v>
                </c:pt>
                <c:pt idx="16">
                  <c:v>0.247487437</c:v>
                </c:pt>
                <c:pt idx="17">
                  <c:v>0.13610038599999999</c:v>
                </c:pt>
                <c:pt idx="18">
                  <c:v>1.293300654</c:v>
                </c:pt>
                <c:pt idx="19">
                  <c:v>1.5087235999999999</c:v>
                </c:pt>
                <c:pt idx="20">
                  <c:v>0.174022699</c:v>
                </c:pt>
                <c:pt idx="21">
                  <c:v>1.4112994350000001</c:v>
                </c:pt>
                <c:pt idx="22">
                  <c:v>1.6050420169999999</c:v>
                </c:pt>
                <c:pt idx="23">
                  <c:v>1.5841081990000001</c:v>
                </c:pt>
                <c:pt idx="24">
                  <c:v>0.16403785500000001</c:v>
                </c:pt>
                <c:pt idx="25">
                  <c:v>0.15047021899999999</c:v>
                </c:pt>
                <c:pt idx="26">
                  <c:v>2.9658022869999998</c:v>
                </c:pt>
                <c:pt idx="27">
                  <c:v>3.6167621780000001</c:v>
                </c:pt>
                <c:pt idx="28">
                  <c:v>0.42044833199999998</c:v>
                </c:pt>
                <c:pt idx="29">
                  <c:v>0.72311828</c:v>
                </c:pt>
                <c:pt idx="30">
                  <c:v>3.5992996499999999</c:v>
                </c:pt>
                <c:pt idx="31">
                  <c:v>0.27586206899999999</c:v>
                </c:pt>
                <c:pt idx="32">
                  <c:v>0.32095490700000001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0-440F-9844-AFD60F0F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810031"/>
        <c:axId val="58582639"/>
      </c:barChart>
      <c:catAx>
        <c:axId val="576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2639"/>
        <c:crosses val="autoZero"/>
        <c:auto val="1"/>
        <c:lblAlgn val="ctr"/>
        <c:lblOffset val="100"/>
        <c:noMultiLvlLbl val="0"/>
      </c:catAx>
      <c:valAx>
        <c:axId val="585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81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'Buf Count Avg'!$A$19:$E$19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'Buf Count Avg'!$A$20:$E$20</c:f>
              <c:numCache>
                <c:formatCode>General</c:formatCode>
                <c:ptCount val="5"/>
                <c:pt idx="0">
                  <c:v>0.71798822990909095</c:v>
                </c:pt>
                <c:pt idx="1">
                  <c:v>0.53554939348148156</c:v>
                </c:pt>
                <c:pt idx="2">
                  <c:v>2.2764669379999996</c:v>
                </c:pt>
                <c:pt idx="3">
                  <c:v>1.0891246682</c:v>
                </c:pt>
                <c:pt idx="4">
                  <c:v>1.1547823073976431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3-4969-B16D-583807E4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0063391"/>
        <c:axId val="124000431"/>
      </c:barChart>
      <c:catAx>
        <c:axId val="57006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00431"/>
        <c:crosses val="autoZero"/>
        <c:auto val="1"/>
        <c:lblAlgn val="ctr"/>
        <c:lblOffset val="100"/>
        <c:noMultiLvlLbl val="0"/>
      </c:catAx>
      <c:valAx>
        <c:axId val="12400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06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2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6E-49DA-87D8-DCDE8E6E20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6E-49DA-87D8-DCDE8E6E20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6E-49DA-87D8-DCDE8E6E20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6E-49DA-87D8-DCDE8E6E20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Result_ALL!$C$23:$F$23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Result_ALL!$C$24:$F$24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1-420F-8AAD-4E4764B644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CD2-4562-9E1C-D9E6116094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CD2-4562-9E1C-D9E6116094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CD2-4562-9E1C-D9E6116094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CD2-4562-9E1C-D9E6116094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Result_ALL!$C$3:$F$3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Result_ALL!$C$4:$F$4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7-4942-93FF-D065DE48E5E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State</a:t>
            </a:r>
            <a:r>
              <a:rPr lang="en-US" altLang="ko-KR" baseline="0"/>
              <a:t> Avg Rate3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68-4F05-B6F1-F0D5D41A3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68-4F05-B6F1-F0D5D41A32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68-4F05-B6F1-F0D5D41A32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68-4F05-B6F1-F0D5D41A3263}"/>
              </c:ext>
            </c:extLst>
          </c:dPt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E-461D-BB7A-78F129C52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State Avg</a:t>
            </a:r>
            <a:r>
              <a:rPr lang="en-US" altLang="ko-KR" baseline="0"/>
              <a:t> Rate2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6F-41CD-BFB2-B2F87E722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6F-41CD-BFB2-B2F87E722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6F-41CD-BFB2-B2F87E722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6F-41CD-BFB2-B2F87E722DE3}"/>
              </c:ext>
            </c:extLst>
          </c:dPt>
          <c:cat>
            <c:strRef>
              <c:f>('State Avg Rate'!$A$7,'State Avg Rate'!$B$7,'State Avg Rate'!$C$7,'State Avg Rate'!$D$7)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Rate'!$A$8,'State Avg Rate'!$B$8,'State Avg Rate'!$C$8,'State Avg Rate'!$D$8)</c:f>
              <c:numCache>
                <c:formatCode>General</c:formatCode>
                <c:ptCount val="4"/>
                <c:pt idx="0">
                  <c:v>2.9615399999999998</c:v>
                </c:pt>
                <c:pt idx="1">
                  <c:v>87.5</c:v>
                </c:pt>
                <c:pt idx="2">
                  <c:v>8.38462</c:v>
                </c:pt>
                <c:pt idx="3">
                  <c:v>1.15385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6-41A8-801C-BC8C906C0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State</a:t>
            </a:r>
            <a:r>
              <a:rPr lang="en-US" altLang="ko-KR" baseline="0"/>
              <a:t> Avg Rate1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34-405F-8DA3-6FFF7BBDB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34-405F-8DA3-6FFF7BBDB2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34-405F-8DA3-6FFF7BBDB2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34-405F-8DA3-6FFF7BBDB247}"/>
              </c:ext>
            </c:extLst>
          </c:dPt>
          <c:cat>
            <c:strRef>
              <c:f>('State Avg Rate'!$A$3,'State Avg Rate'!$B$3,'State Avg Rate'!$C$3,'State Avg Rate'!$D$3)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Rate'!$A$4,'State Avg Rate'!$B$4,'State Avg Rate'!$C$4,'State Avg Rate'!$D$4)</c:f>
              <c:numCache>
                <c:formatCode>General</c:formatCode>
                <c:ptCount val="4"/>
                <c:pt idx="0">
                  <c:v>3.3</c:v>
                </c:pt>
                <c:pt idx="1">
                  <c:v>74.62</c:v>
                </c:pt>
                <c:pt idx="2">
                  <c:v>6.3</c:v>
                </c:pt>
                <c:pt idx="3">
                  <c:v>15.78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4257-B1D8-B54CDB8C1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</a:t>
            </a:r>
            <a:r>
              <a:rPr lang="en-US" altLang="ko-KR" baseline="0"/>
              <a:t> AVG RATE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D0-4074-B2C7-29AB201631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D0-4074-B2C7-29AB201631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D0-4074-B2C7-29AB201631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D0-4074-B2C7-29AB20163118}"/>
              </c:ext>
            </c:extLst>
          </c:dPt>
          <c:cat>
            <c:strRef>
              <c:f>('State Avg Rate'!$I$3,'State Avg Rate'!$J$3,'State Avg Rate'!$K$3,'State Avg Rate'!$L$3)</c:f>
              <c:strCache>
                <c:ptCount val="4"/>
                <c:pt idx="0">
                  <c:v>INIT TIME AVG RATE</c:v>
                </c:pt>
                <c:pt idx="1">
                  <c:v>ACTIVE TIME AVG RATE</c:v>
                </c:pt>
                <c:pt idx="2">
                  <c:v>ERROR TIME AVG RATE</c:v>
                </c:pt>
                <c:pt idx="3">
                  <c:v>PAUSE TIME AVG RATE</c:v>
                </c:pt>
              </c:strCache>
            </c:strRef>
          </c:cat>
          <c:val>
            <c:numRef>
              <c:f>('State Avg Rate'!$I$4,'State Avg Rate'!$J$4,'State Avg Rate'!$K$4,'State Avg Rate'!$L$4)</c:f>
              <c:numCache>
                <c:formatCode>General</c:formatCode>
                <c:ptCount val="4"/>
                <c:pt idx="0">
                  <c:v>2.9609166666666664</c:v>
                </c:pt>
                <c:pt idx="1">
                  <c:v>77.137969999999996</c:v>
                </c:pt>
                <c:pt idx="2">
                  <c:v>6.2261870000000004</c:v>
                </c:pt>
                <c:pt idx="3">
                  <c:v>13.67492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6-4C4C-BEB7-BC055948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 Avg  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Avg'!$A$3,'Buf Count Avg'!$B$3,'Buf Count Avg'!$C$3,'Buf Count Avg'!$D$3,'Buf Count Avg'!$E$3)</c:f>
              <c:strCache>
                <c:ptCount val="5"/>
                <c:pt idx="0">
                  <c:v>GEN0</c:v>
                </c:pt>
                <c:pt idx="1">
                  <c:v>TRACK1</c:v>
                </c:pt>
                <c:pt idx="2">
                  <c:v>TRACK2</c:v>
                </c:pt>
                <c:pt idx="3">
                  <c:v>PROC3</c:v>
                </c:pt>
                <c:pt idx="4">
                  <c:v>STOCK4</c:v>
                </c:pt>
              </c:strCache>
            </c:strRef>
          </c:cat>
          <c:val>
            <c:numRef>
              <c:f>('Buf Count Avg'!$A$4,'Buf Count Avg'!$B$4,'Buf Count Avg'!$C$4,'Buf Count Avg'!$D$4,'Buf Count Avg'!$E$4)</c:f>
              <c:numCache>
                <c:formatCode>General</c:formatCode>
                <c:ptCount val="5"/>
                <c:pt idx="0">
                  <c:v>0.27183406100000002</c:v>
                </c:pt>
                <c:pt idx="1">
                  <c:v>0.592795615</c:v>
                </c:pt>
                <c:pt idx="2">
                  <c:v>0.50825921200000002</c:v>
                </c:pt>
                <c:pt idx="3">
                  <c:v>3.4643188139999999</c:v>
                </c:pt>
                <c:pt idx="4">
                  <c:v>3.7639257289999999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A-4DE3-9196-6ABF726B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838831"/>
        <c:axId val="203035199"/>
      </c:barChart>
      <c:catAx>
        <c:axId val="20983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35199"/>
        <c:crosses val="autoZero"/>
        <c:auto val="1"/>
        <c:lblAlgn val="ctr"/>
        <c:lblOffset val="100"/>
        <c:noMultiLvlLbl val="0"/>
      </c:catAx>
      <c:valAx>
        <c:axId val="20303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83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Count2 Avg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Avg'!$A$11,'Buf Count Avg'!$B$11,'Buf Count Avg'!$C$11,'Buf Count Avg'!$D$11,'Buf Count Avg'!$E$11,'Buf Count Avg'!$F$11,'Buf Count Avg'!$G$11,'Buf Count Avg'!$H$11,'Buf Count Avg'!$I$11,'Buf Count Avg'!$J$11,'Buf Count Avg'!$K$11,'Buf Count Avg'!$L$11,'Buf Count Avg'!$M$11)</c:f>
              <c:strCache>
                <c:ptCount val="1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TRACK3</c:v>
                </c:pt>
                <c:pt idx="4">
                  <c:v>TRACK4</c:v>
                </c:pt>
                <c:pt idx="5">
                  <c:v>TRACK5</c:v>
                </c:pt>
                <c:pt idx="6">
                  <c:v>TRACK6</c:v>
                </c:pt>
                <c:pt idx="7">
                  <c:v>TRACK7</c:v>
                </c:pt>
                <c:pt idx="8">
                  <c:v>TRACK8</c:v>
                </c:pt>
                <c:pt idx="9">
                  <c:v>PROC9</c:v>
                </c:pt>
                <c:pt idx="10">
                  <c:v>PROC10</c:v>
                </c:pt>
                <c:pt idx="11">
                  <c:v>STOCK11</c:v>
                </c:pt>
                <c:pt idx="12">
                  <c:v>STOCK12</c:v>
                </c:pt>
              </c:strCache>
            </c:strRef>
          </c:cat>
          <c:val>
            <c:numRef>
              <c:f>('Buf Count Avg'!$A$12,'Buf Count Avg'!$B$12,'Buf Count Avg'!$C$12,'Buf Count Avg'!$D$12,'Buf Count Avg'!$E$12,'Buf Count Avg'!$F$12,'Buf Count Avg'!$G$12,'Buf Count Avg'!$H$12,'Buf Count Avg'!$I$12,'Buf Count Avg'!$J$12,'Buf Count Avg'!$K$12,'Buf Count Avg'!$L$12,'Buf Count Avg'!$M$12)</c:f>
              <c:numCache>
                <c:formatCode>General</c:formatCode>
                <c:ptCount val="13"/>
                <c:pt idx="0">
                  <c:v>0.129151292</c:v>
                </c:pt>
                <c:pt idx="1">
                  <c:v>0.129552789</c:v>
                </c:pt>
                <c:pt idx="2">
                  <c:v>0.14778856500000001</c:v>
                </c:pt>
                <c:pt idx="3">
                  <c:v>0.36701797899999999</c:v>
                </c:pt>
                <c:pt idx="4">
                  <c:v>0.27695167300000001</c:v>
                </c:pt>
                <c:pt idx="5">
                  <c:v>0.12705882399999999</c:v>
                </c:pt>
                <c:pt idx="6">
                  <c:v>0.218629715</c:v>
                </c:pt>
                <c:pt idx="7">
                  <c:v>0.16981132099999999</c:v>
                </c:pt>
                <c:pt idx="8">
                  <c:v>0.16910229600000001</c:v>
                </c:pt>
                <c:pt idx="9">
                  <c:v>2.630336352</c:v>
                </c:pt>
                <c:pt idx="10">
                  <c:v>0.79164961099999998</c:v>
                </c:pt>
                <c:pt idx="11">
                  <c:v>0.54641909799999999</c:v>
                </c:pt>
                <c:pt idx="12">
                  <c:v>0.53846153799999996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C-4495-A267-242D30E2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074063"/>
        <c:axId val="41477231"/>
      </c:barChart>
      <c:catAx>
        <c:axId val="20307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77231"/>
        <c:crosses val="autoZero"/>
        <c:auto val="1"/>
        <c:lblAlgn val="ctr"/>
        <c:lblOffset val="100"/>
        <c:noMultiLvlLbl val="0"/>
      </c:catAx>
      <c:valAx>
        <c:axId val="4147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7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41275</xdr:colOff>
      <xdr:row>0</xdr:row>
      <xdr:rowOff>209550</xdr:rowOff>
    </xdr:from>
    <xdr:to>
      <xdr:col>21</xdr:col>
      <xdr:colOff>650875</xdr:colOff>
      <xdr:row>13</xdr:row>
      <xdr:rowOff>146050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09CF67C-6B1D-45F5-AE96-9FCC0B2A8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</xdr:colOff>
      <xdr:row>14</xdr:row>
      <xdr:rowOff>19050</xdr:rowOff>
    </xdr:from>
    <xdr:to>
      <xdr:col>14</xdr:col>
      <xdr:colOff>612775</xdr:colOff>
      <xdr:row>26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F084EA3-E3AF-D92F-D8BC-AA3E1D9CA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</xdr:colOff>
      <xdr:row>0</xdr:row>
      <xdr:rowOff>209550</xdr:rowOff>
    </xdr:from>
    <xdr:to>
      <xdr:col>14</xdr:col>
      <xdr:colOff>612775</xdr:colOff>
      <xdr:row>13</xdr:row>
      <xdr:rowOff>146050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0524881-007B-89E8-CFEC-02228BEFA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38</xdr:row>
      <xdr:rowOff>85725</xdr:rowOff>
    </xdr:from>
    <xdr:to>
      <xdr:col>6</xdr:col>
      <xdr:colOff>612775</xdr:colOff>
      <xdr:row>51</xdr:row>
      <xdr:rowOff>22225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AADCF4-0A06-DD31-A781-0865A1A8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155575</xdr:rowOff>
    </xdr:from>
    <xdr:to>
      <xdr:col>6</xdr:col>
      <xdr:colOff>622300</xdr:colOff>
      <xdr:row>38</xdr:row>
      <xdr:rowOff>92075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9A446D-5A33-6940-CD43-35702D5B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13</xdr:row>
      <xdr:rowOff>6350</xdr:rowOff>
    </xdr:from>
    <xdr:to>
      <xdr:col>6</xdr:col>
      <xdr:colOff>615950</xdr:colOff>
      <xdr:row>25</xdr:row>
      <xdr:rowOff>158750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96333FE-2FBF-3DF5-A936-9207D55F0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650875</xdr:colOff>
      <xdr:row>13</xdr:row>
      <xdr:rowOff>0</xdr:rowOff>
    </xdr:from>
    <xdr:to>
      <xdr:col>13</xdr:col>
      <xdr:colOff>600075</xdr:colOff>
      <xdr:row>25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DD8738F-B977-B8B6-CB8E-1D6F29CC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50800</xdr:rowOff>
    </xdr:from>
    <xdr:to>
      <xdr:col>6</xdr:col>
      <xdr:colOff>609600</xdr:colOff>
      <xdr:row>32</xdr:row>
      <xdr:rowOff>203200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D0B691-D9D5-C5FF-D9D8-0D1471ADF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587375</xdr:colOff>
      <xdr:row>20</xdr:row>
      <xdr:rowOff>31750</xdr:rowOff>
    </xdr:from>
    <xdr:to>
      <xdr:col>13</xdr:col>
      <xdr:colOff>536575</xdr:colOff>
      <xdr:row>32</xdr:row>
      <xdr:rowOff>184150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AE41A4-0359-D3C8-D29C-94343DA14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574675</xdr:colOff>
      <xdr:row>20</xdr:row>
      <xdr:rowOff>31750</xdr:rowOff>
    </xdr:from>
    <xdr:to>
      <xdr:col>20</xdr:col>
      <xdr:colOff>523875</xdr:colOff>
      <xdr:row>40</xdr:row>
      <xdr:rowOff>158750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7FC5B72-CD4C-B40C-5BBC-D4C6A7BED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523875</xdr:colOff>
      <xdr:row>20</xdr:row>
      <xdr:rowOff>38100</xdr:rowOff>
    </xdr:from>
    <xdr:to>
      <xdr:col>27</xdr:col>
      <xdr:colOff>473075</xdr:colOff>
      <xdr:row>40</xdr:row>
      <xdr:rowOff>146050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20C8B1F-1A0F-04BD-A13D-AF6058A86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219075</xdr:colOff>
      <xdr:row>1</xdr:row>
      <xdr:rowOff>139700</xdr:rowOff>
    </xdr:from>
    <xdr:to>
      <xdr:col>22</xdr:col>
      <xdr:colOff>168275</xdr:colOff>
      <xdr:row>14</xdr:row>
      <xdr:rowOff>76200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2240528-1648-CEB1-8842-EB7FD81EC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3175</xdr:colOff>
      <xdr:row>41</xdr:row>
      <xdr:rowOff>25400</xdr:rowOff>
    </xdr:from>
    <xdr:to>
      <xdr:col>22</xdr:col>
      <xdr:colOff>12700</xdr:colOff>
      <xdr:row>53</xdr:row>
      <xdr:rowOff>177800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4CBA9C0-1CE1-4A57-147B-65B00813D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35</xdr:row>
      <xdr:rowOff>19050</xdr:rowOff>
    </xdr:from>
    <xdr:to>
      <xdr:col>6</xdr:col>
      <xdr:colOff>638175</xdr:colOff>
      <xdr:row>47</xdr:row>
      <xdr:rowOff>171450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39C5669F-557A-8E16-0874-87BA3BACC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D23E-0EB1-4402-9ED8-13A029C3A06D}">
  <dimension ref="A2:G60"/>
  <sheetViews>
    <sheetView tabSelected="1" workbookViewId="0">
      <selection activeCell="U27" sqref="U27"/>
    </sheetView>
  </sheetViews>
  <sheetFormatPr defaultRowHeight="17" x14ac:dyDescent="0.45"/>
  <sheetData>
    <row r="2" spans="1:7" x14ac:dyDescent="0.45">
      <c r="A2" t="s">
        <v>34</v>
      </c>
    </row>
    <row r="3" spans="1:7" x14ac:dyDescent="0.45">
      <c r="A3" t="s">
        <v>23</v>
      </c>
      <c r="B3" t="s">
        <v>24</v>
      </c>
      <c r="C3" t="s">
        <v>83</v>
      </c>
      <c r="D3" t="s">
        <v>84</v>
      </c>
      <c r="E3" t="s">
        <v>85</v>
      </c>
      <c r="F3" t="s">
        <v>86</v>
      </c>
      <c r="G3" t="s">
        <v>80</v>
      </c>
    </row>
    <row r="4" spans="1:7" x14ac:dyDescent="0.45">
      <c r="A4">
        <v>1</v>
      </c>
      <c r="B4">
        <v>1000</v>
      </c>
      <c r="C4">
        <v>1</v>
      </c>
      <c r="D4">
        <v>2</v>
      </c>
      <c r="E4">
        <v>1</v>
      </c>
      <c r="F4">
        <v>1</v>
      </c>
      <c r="G4">
        <v>5</v>
      </c>
    </row>
    <row r="6" spans="1:7" x14ac:dyDescent="0.45">
      <c r="A6" t="s">
        <v>25</v>
      </c>
    </row>
    <row r="7" spans="1:7" x14ac:dyDescent="0.45">
      <c r="A7" t="s">
        <v>0</v>
      </c>
      <c r="B7" t="s">
        <v>1</v>
      </c>
      <c r="C7" t="s">
        <v>2</v>
      </c>
      <c r="D7" t="s">
        <v>3</v>
      </c>
    </row>
    <row r="8" spans="1:7" x14ac:dyDescent="0.45">
      <c r="A8">
        <v>33</v>
      </c>
      <c r="B8">
        <v>746.2</v>
      </c>
      <c r="C8">
        <v>63</v>
      </c>
      <c r="D8">
        <v>157.80000000000001</v>
      </c>
    </row>
    <row r="10" spans="1:7" x14ac:dyDescent="0.45">
      <c r="A10" t="s">
        <v>4</v>
      </c>
    </row>
    <row r="11" spans="1:7" x14ac:dyDescent="0.45">
      <c r="A11" t="s">
        <v>0</v>
      </c>
      <c r="B11" t="s">
        <v>1</v>
      </c>
      <c r="C11" t="s">
        <v>2</v>
      </c>
      <c r="D11" t="s">
        <v>3</v>
      </c>
    </row>
    <row r="12" spans="1:7" x14ac:dyDescent="0.45">
      <c r="A12">
        <v>3.3</v>
      </c>
      <c r="B12">
        <v>74.62</v>
      </c>
      <c r="C12">
        <v>6.3</v>
      </c>
      <c r="D12">
        <v>15.78</v>
      </c>
    </row>
    <row r="14" spans="1:7" x14ac:dyDescent="0.45">
      <c r="A14" t="s">
        <v>26</v>
      </c>
    </row>
    <row r="15" spans="1:7" x14ac:dyDescent="0.45">
      <c r="A15" t="s">
        <v>27</v>
      </c>
      <c r="B15" t="s">
        <v>28</v>
      </c>
      <c r="C15" t="s">
        <v>29</v>
      </c>
    </row>
    <row r="16" spans="1:7" x14ac:dyDescent="0.45">
      <c r="A16">
        <v>155</v>
      </c>
      <c r="B16">
        <v>7806</v>
      </c>
      <c r="C16">
        <v>50.3613</v>
      </c>
    </row>
    <row r="18" spans="1:7" x14ac:dyDescent="0.45">
      <c r="A18" t="s">
        <v>0</v>
      </c>
    </row>
    <row r="19" spans="1:7" x14ac:dyDescent="0.45">
      <c r="A19" t="s">
        <v>30</v>
      </c>
      <c r="B19" t="s">
        <v>31</v>
      </c>
      <c r="C19" t="s">
        <v>32</v>
      </c>
      <c r="D19" t="s">
        <v>33</v>
      </c>
    </row>
    <row r="20" spans="1:7" x14ac:dyDescent="0.45">
      <c r="A20">
        <v>5</v>
      </c>
      <c r="B20">
        <v>25</v>
      </c>
      <c r="C20">
        <v>45</v>
      </c>
      <c r="D20">
        <v>65</v>
      </c>
    </row>
    <row r="22" spans="1:7" x14ac:dyDescent="0.45">
      <c r="A22" t="s">
        <v>35</v>
      </c>
    </row>
    <row r="23" spans="1:7" x14ac:dyDescent="0.45">
      <c r="A23" t="s">
        <v>23</v>
      </c>
      <c r="B23" t="s">
        <v>24</v>
      </c>
      <c r="C23" t="s">
        <v>83</v>
      </c>
      <c r="D23" t="s">
        <v>84</v>
      </c>
      <c r="E23" t="s">
        <v>85</v>
      </c>
      <c r="F23" t="s">
        <v>86</v>
      </c>
      <c r="G23" t="s">
        <v>80</v>
      </c>
    </row>
    <row r="24" spans="1:7" x14ac:dyDescent="0.45">
      <c r="A24">
        <v>2</v>
      </c>
      <c r="B24">
        <v>1000</v>
      </c>
      <c r="C24">
        <v>3</v>
      </c>
      <c r="D24">
        <v>6</v>
      </c>
      <c r="E24">
        <v>2</v>
      </c>
      <c r="F24">
        <v>2</v>
      </c>
      <c r="G24">
        <v>13</v>
      </c>
    </row>
    <row r="26" spans="1:7" x14ac:dyDescent="0.45">
      <c r="A26" t="s">
        <v>25</v>
      </c>
    </row>
    <row r="27" spans="1:7" x14ac:dyDescent="0.45">
      <c r="A27" t="s">
        <v>0</v>
      </c>
      <c r="B27" t="s">
        <v>1</v>
      </c>
      <c r="C27" t="s">
        <v>2</v>
      </c>
      <c r="D27" t="s">
        <v>3</v>
      </c>
    </row>
    <row r="28" spans="1:7" x14ac:dyDescent="0.45">
      <c r="A28">
        <v>29.615400000000001</v>
      </c>
      <c r="B28">
        <v>875</v>
      </c>
      <c r="C28">
        <v>83.846199999999996</v>
      </c>
      <c r="D28">
        <v>11.538500000000001</v>
      </c>
    </row>
    <row r="30" spans="1:7" x14ac:dyDescent="0.45">
      <c r="A30" t="s">
        <v>4</v>
      </c>
    </row>
    <row r="31" spans="1:7" x14ac:dyDescent="0.45">
      <c r="A31" t="s">
        <v>0</v>
      </c>
      <c r="B31" t="s">
        <v>1</v>
      </c>
      <c r="C31" t="s">
        <v>2</v>
      </c>
      <c r="D31" t="s">
        <v>3</v>
      </c>
    </row>
    <row r="32" spans="1:7" x14ac:dyDescent="0.45">
      <c r="A32">
        <v>2.9615399999999998</v>
      </c>
      <c r="B32">
        <v>87.5</v>
      </c>
      <c r="C32">
        <v>8.38462</v>
      </c>
      <c r="D32">
        <v>1.15385</v>
      </c>
    </row>
    <row r="34" spans="1:7" x14ac:dyDescent="0.45">
      <c r="A34" t="s">
        <v>26</v>
      </c>
    </row>
    <row r="35" spans="1:7" x14ac:dyDescent="0.45">
      <c r="A35" t="s">
        <v>27</v>
      </c>
      <c r="B35" t="s">
        <v>28</v>
      </c>
      <c r="C35" t="s">
        <v>29</v>
      </c>
    </row>
    <row r="36" spans="1:7" x14ac:dyDescent="0.45">
      <c r="A36">
        <v>158</v>
      </c>
      <c r="B36">
        <v>5582</v>
      </c>
      <c r="C36">
        <v>35.329099999999997</v>
      </c>
    </row>
    <row r="38" spans="1:7" x14ac:dyDescent="0.45">
      <c r="A38" t="s">
        <v>0</v>
      </c>
    </row>
    <row r="39" spans="1:7" x14ac:dyDescent="0.45">
      <c r="A39" t="s">
        <v>30</v>
      </c>
      <c r="B39" t="s">
        <v>31</v>
      </c>
      <c r="C39" t="s">
        <v>32</v>
      </c>
      <c r="D39" t="s">
        <v>33</v>
      </c>
    </row>
    <row r="40" spans="1:7" x14ac:dyDescent="0.45">
      <c r="A40">
        <v>5</v>
      </c>
      <c r="B40">
        <v>25</v>
      </c>
      <c r="C40">
        <v>45</v>
      </c>
      <c r="D40">
        <v>65</v>
      </c>
    </row>
    <row r="42" spans="1:7" x14ac:dyDescent="0.45">
      <c r="A42" t="s">
        <v>36</v>
      </c>
    </row>
    <row r="43" spans="1:7" x14ac:dyDescent="0.45">
      <c r="A43" t="s">
        <v>23</v>
      </c>
      <c r="B43" t="s">
        <v>24</v>
      </c>
      <c r="C43" t="s">
        <v>83</v>
      </c>
      <c r="D43" t="s">
        <v>84</v>
      </c>
      <c r="E43" t="s">
        <v>85</v>
      </c>
      <c r="F43" t="s">
        <v>86</v>
      </c>
      <c r="G43" t="s">
        <v>80</v>
      </c>
    </row>
    <row r="44" spans="1:7" x14ac:dyDescent="0.45">
      <c r="A44">
        <v>3</v>
      </c>
      <c r="B44">
        <v>1000</v>
      </c>
      <c r="C44">
        <v>7</v>
      </c>
      <c r="D44">
        <v>19</v>
      </c>
      <c r="E44">
        <v>5</v>
      </c>
      <c r="F44">
        <v>2</v>
      </c>
      <c r="G44">
        <v>33</v>
      </c>
    </row>
    <row r="46" spans="1:7" x14ac:dyDescent="0.45">
      <c r="A46" t="s">
        <v>25</v>
      </c>
    </row>
    <row r="47" spans="1:7" x14ac:dyDescent="0.45">
      <c r="A47" t="s">
        <v>0</v>
      </c>
      <c r="B47" t="s">
        <v>1</v>
      </c>
      <c r="C47" t="s">
        <v>2</v>
      </c>
      <c r="D47" t="s">
        <v>3</v>
      </c>
    </row>
    <row r="48" spans="1:7" x14ac:dyDescent="0.45">
      <c r="A48">
        <v>26.2121</v>
      </c>
      <c r="B48">
        <v>692.93899999999996</v>
      </c>
      <c r="C48">
        <v>39.939399999999999</v>
      </c>
      <c r="D48">
        <v>240.90899999999999</v>
      </c>
    </row>
    <row r="50" spans="1:4" x14ac:dyDescent="0.45">
      <c r="A50" t="s">
        <v>4</v>
      </c>
    </row>
    <row r="51" spans="1:4" x14ac:dyDescent="0.45">
      <c r="A51" t="s">
        <v>0</v>
      </c>
      <c r="B51" t="s">
        <v>1</v>
      </c>
      <c r="C51" t="s">
        <v>2</v>
      </c>
      <c r="D51" t="s">
        <v>3</v>
      </c>
    </row>
    <row r="52" spans="1:4" x14ac:dyDescent="0.45">
      <c r="A52">
        <v>2.62121</v>
      </c>
      <c r="B52">
        <v>69.293899999999994</v>
      </c>
      <c r="C52">
        <v>3.9939399999999998</v>
      </c>
      <c r="D52">
        <v>24.090900000000001</v>
      </c>
    </row>
    <row r="54" spans="1:4" x14ac:dyDescent="0.45">
      <c r="A54" t="s">
        <v>26</v>
      </c>
    </row>
    <row r="55" spans="1:4" x14ac:dyDescent="0.45">
      <c r="A55" t="s">
        <v>27</v>
      </c>
      <c r="B55" t="s">
        <v>28</v>
      </c>
      <c r="C55" t="s">
        <v>29</v>
      </c>
    </row>
    <row r="56" spans="1:4" x14ac:dyDescent="0.45">
      <c r="A56">
        <v>78</v>
      </c>
      <c r="B56">
        <v>3834</v>
      </c>
      <c r="C56">
        <v>49.153799999999997</v>
      </c>
    </row>
    <row r="58" spans="1:4" x14ac:dyDescent="0.45">
      <c r="A58" t="s">
        <v>0</v>
      </c>
    </row>
    <row r="59" spans="1:4" x14ac:dyDescent="0.45">
      <c r="A59" t="s">
        <v>30</v>
      </c>
      <c r="B59" t="s">
        <v>31</v>
      </c>
      <c r="C59" t="s">
        <v>32</v>
      </c>
      <c r="D59" t="s">
        <v>33</v>
      </c>
    </row>
    <row r="60" spans="1:4" x14ac:dyDescent="0.45">
      <c r="A60">
        <v>5</v>
      </c>
      <c r="B60">
        <v>25</v>
      </c>
      <c r="C60">
        <v>45</v>
      </c>
      <c r="D60">
        <v>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6C5F-CEE7-40E4-84BB-DF350837DDA9}">
  <dimension ref="A2:L12"/>
  <sheetViews>
    <sheetView topLeftCell="A22" workbookViewId="0">
      <selection activeCell="A2" sqref="A2"/>
    </sheetView>
  </sheetViews>
  <sheetFormatPr defaultRowHeight="17" x14ac:dyDescent="0.45"/>
  <cols>
    <col min="2" max="2" width="15.58203125" customWidth="1"/>
  </cols>
  <sheetData>
    <row r="2" spans="1:12" x14ac:dyDescent="0.45">
      <c r="A2" t="s">
        <v>5</v>
      </c>
      <c r="I2" t="s">
        <v>12</v>
      </c>
    </row>
    <row r="3" spans="1:12" x14ac:dyDescent="0.45">
      <c r="A3" t="s">
        <v>0</v>
      </c>
      <c r="B3" t="s">
        <v>1</v>
      </c>
      <c r="C3" t="s">
        <v>2</v>
      </c>
      <c r="D3" t="s">
        <v>3</v>
      </c>
      <c r="I3" t="s">
        <v>9</v>
      </c>
      <c r="J3" t="s">
        <v>8</v>
      </c>
      <c r="K3" t="s">
        <v>10</v>
      </c>
      <c r="L3" t="s">
        <v>11</v>
      </c>
    </row>
    <row r="4" spans="1:12" x14ac:dyDescent="0.45">
      <c r="A4">
        <v>3.3</v>
      </c>
      <c r="B4">
        <v>74.62</v>
      </c>
      <c r="C4">
        <v>6.3</v>
      </c>
      <c r="D4">
        <v>15.78</v>
      </c>
      <c r="I4">
        <f>AVERAGE(A4,A8,A12)</f>
        <v>2.9609166666666664</v>
      </c>
      <c r="J4">
        <v>77.137969999999996</v>
      </c>
      <c r="K4">
        <v>6.2261870000000004</v>
      </c>
      <c r="L4">
        <v>13.67492</v>
      </c>
    </row>
    <row r="6" spans="1:12" x14ac:dyDescent="0.45">
      <c r="A6" t="s">
        <v>6</v>
      </c>
    </row>
    <row r="7" spans="1:12" x14ac:dyDescent="0.45">
      <c r="A7" t="s">
        <v>0</v>
      </c>
      <c r="B7" t="s">
        <v>1</v>
      </c>
      <c r="C7" t="s">
        <v>2</v>
      </c>
      <c r="D7" t="s">
        <v>3</v>
      </c>
    </row>
    <row r="8" spans="1:12" x14ac:dyDescent="0.45">
      <c r="A8">
        <v>2.9615399999999998</v>
      </c>
      <c r="B8">
        <v>87.5</v>
      </c>
      <c r="C8">
        <v>8.38462</v>
      </c>
      <c r="D8">
        <v>1.15385</v>
      </c>
    </row>
    <row r="10" spans="1:12" x14ac:dyDescent="0.45">
      <c r="A10" t="s">
        <v>7</v>
      </c>
    </row>
    <row r="11" spans="1:12" x14ac:dyDescent="0.45">
      <c r="A11" t="s">
        <v>0</v>
      </c>
      <c r="B11" t="s">
        <v>1</v>
      </c>
      <c r="C11" t="s">
        <v>2</v>
      </c>
      <c r="D11" t="s">
        <v>3</v>
      </c>
    </row>
    <row r="12" spans="1:12" x14ac:dyDescent="0.45">
      <c r="A12">
        <v>2.62121</v>
      </c>
      <c r="B12">
        <v>69.293899999999994</v>
      </c>
      <c r="C12">
        <v>3.9939399999999998</v>
      </c>
      <c r="D12">
        <v>24.090900000000001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5B51-86C9-4C92-A463-353E118B9C8A}">
  <dimension ref="A1:AG20"/>
  <sheetViews>
    <sheetView topLeftCell="A19" workbookViewId="0">
      <selection activeCell="N6" sqref="N6"/>
    </sheetView>
  </sheetViews>
  <sheetFormatPr defaultRowHeight="17" x14ac:dyDescent="0.45"/>
  <sheetData>
    <row r="1" spans="1:33" x14ac:dyDescent="0.45">
      <c r="J1" t="s">
        <v>82</v>
      </c>
    </row>
    <row r="2" spans="1:33" x14ac:dyDescent="0.45">
      <c r="A2" t="s">
        <v>15</v>
      </c>
      <c r="J2" t="s">
        <v>81</v>
      </c>
    </row>
    <row r="3" spans="1:33" x14ac:dyDescent="0.45">
      <c r="A3" t="s">
        <v>18</v>
      </c>
      <c r="B3" t="s">
        <v>13</v>
      </c>
      <c r="C3" t="s">
        <v>14</v>
      </c>
      <c r="D3" t="s">
        <v>73</v>
      </c>
      <c r="E3" t="s">
        <v>74</v>
      </c>
      <c r="J3" t="s">
        <v>75</v>
      </c>
      <c r="K3" t="s">
        <v>76</v>
      </c>
      <c r="L3" t="s">
        <v>77</v>
      </c>
      <c r="M3" t="s">
        <v>78</v>
      </c>
      <c r="N3" t="s">
        <v>79</v>
      </c>
    </row>
    <row r="4" spans="1:33" x14ac:dyDescent="0.45">
      <c r="A4">
        <v>0.27183406100000002</v>
      </c>
      <c r="B4">
        <v>0.592795615</v>
      </c>
      <c r="C4">
        <v>0.50825921200000002</v>
      </c>
      <c r="D4">
        <v>3.4643188139999999</v>
      </c>
      <c r="E4">
        <v>3.7639257289999999</v>
      </c>
      <c r="J4">
        <f>A4</f>
        <v>0.27183406100000002</v>
      </c>
      <c r="K4">
        <f>AVERAGE(B4,C4)</f>
        <v>0.55052741350000001</v>
      </c>
      <c r="L4">
        <f>D4</f>
        <v>3.4643188139999999</v>
      </c>
      <c r="M4">
        <f>E4</f>
        <v>3.7639257289999999</v>
      </c>
      <c r="N4">
        <f>AVERAGE(J4:M4)</f>
        <v>2.012651504375</v>
      </c>
    </row>
    <row r="10" spans="1:33" x14ac:dyDescent="0.45">
      <c r="A10" t="s">
        <v>16</v>
      </c>
    </row>
    <row r="11" spans="1:33" x14ac:dyDescent="0.45">
      <c r="A11" t="s">
        <v>18</v>
      </c>
      <c r="B11" t="s">
        <v>17</v>
      </c>
      <c r="C11" t="s">
        <v>19</v>
      </c>
      <c r="D11" t="s">
        <v>20</v>
      </c>
      <c r="E11" t="s">
        <v>21</v>
      </c>
      <c r="F11" t="s">
        <v>22</v>
      </c>
      <c r="G11" t="s">
        <v>42</v>
      </c>
      <c r="H11" t="s">
        <v>43</v>
      </c>
      <c r="I11" t="s">
        <v>44</v>
      </c>
      <c r="J11" t="s">
        <v>69</v>
      </c>
      <c r="K11" t="s">
        <v>70</v>
      </c>
      <c r="L11" t="s">
        <v>71</v>
      </c>
      <c r="M11" t="s">
        <v>72</v>
      </c>
    </row>
    <row r="12" spans="1:33" x14ac:dyDescent="0.45">
      <c r="A12">
        <v>0.129151292</v>
      </c>
      <c r="B12">
        <v>0.129552789</v>
      </c>
      <c r="C12">
        <v>0.14778856500000001</v>
      </c>
      <c r="D12">
        <v>0.36701797899999999</v>
      </c>
      <c r="E12">
        <v>0.27695167300000001</v>
      </c>
      <c r="F12">
        <v>0.12705882399999999</v>
      </c>
      <c r="G12">
        <v>0.218629715</v>
      </c>
      <c r="H12">
        <v>0.16981132099999999</v>
      </c>
      <c r="I12">
        <v>0.16910229600000001</v>
      </c>
      <c r="J12">
        <v>2.630336352</v>
      </c>
      <c r="K12">
        <v>0.79164961099999998</v>
      </c>
      <c r="L12">
        <v>0.54641909799999999</v>
      </c>
      <c r="M12">
        <v>0.53846153799999996</v>
      </c>
    </row>
    <row r="15" spans="1:33" x14ac:dyDescent="0.45">
      <c r="A15" t="s">
        <v>37</v>
      </c>
    </row>
    <row r="16" spans="1:33" x14ac:dyDescent="0.45">
      <c r="A16" t="s">
        <v>18</v>
      </c>
      <c r="B16" t="s">
        <v>17</v>
      </c>
      <c r="C16" t="s">
        <v>19</v>
      </c>
      <c r="D16" t="s">
        <v>38</v>
      </c>
      <c r="E16" t="s">
        <v>39</v>
      </c>
      <c r="F16" t="s">
        <v>40</v>
      </c>
      <c r="G16" t="s">
        <v>41</v>
      </c>
      <c r="H16" t="s">
        <v>43</v>
      </c>
      <c r="I16" t="s">
        <v>44</v>
      </c>
      <c r="J16" t="s">
        <v>45</v>
      </c>
      <c r="K16" t="s">
        <v>46</v>
      </c>
      <c r="L16" t="s">
        <v>47</v>
      </c>
      <c r="M16" t="s">
        <v>48</v>
      </c>
      <c r="N16" t="s">
        <v>49</v>
      </c>
      <c r="O16" t="s">
        <v>50</v>
      </c>
      <c r="P16" t="s">
        <v>51</v>
      </c>
      <c r="Q16" t="s">
        <v>52</v>
      </c>
      <c r="R16" t="s">
        <v>53</v>
      </c>
      <c r="S16" t="s">
        <v>54</v>
      </c>
      <c r="T16" t="s">
        <v>55</v>
      </c>
      <c r="U16" t="s">
        <v>56</v>
      </c>
      <c r="V16" t="s">
        <v>57</v>
      </c>
      <c r="W16" t="s">
        <v>58</v>
      </c>
      <c r="X16" t="s">
        <v>59</v>
      </c>
      <c r="Y16" t="s">
        <v>60</v>
      </c>
      <c r="Z16" t="s">
        <v>61</v>
      </c>
      <c r="AA16" t="s">
        <v>62</v>
      </c>
      <c r="AB16" t="s">
        <v>63</v>
      </c>
      <c r="AC16" t="s">
        <v>64</v>
      </c>
      <c r="AD16" t="s">
        <v>65</v>
      </c>
      <c r="AE16" t="s">
        <v>66</v>
      </c>
      <c r="AF16" t="s">
        <v>67</v>
      </c>
      <c r="AG16" t="s">
        <v>68</v>
      </c>
    </row>
    <row r="17" spans="1:33" x14ac:dyDescent="0.45">
      <c r="A17">
        <v>0.188050314</v>
      </c>
      <c r="B17">
        <v>0.17641095000000001</v>
      </c>
      <c r="C17">
        <v>0.17651029400000001</v>
      </c>
      <c r="D17">
        <v>0.18954659900000001</v>
      </c>
      <c r="E17">
        <v>2.1058315329999999</v>
      </c>
      <c r="F17">
        <v>2.2044534410000001</v>
      </c>
      <c r="G17">
        <v>2.1787406909999998</v>
      </c>
      <c r="H17">
        <v>0.24551355499999999</v>
      </c>
      <c r="I17">
        <v>0.47654018799999998</v>
      </c>
      <c r="J17">
        <v>0.221297837</v>
      </c>
      <c r="K17">
        <v>0.218853821</v>
      </c>
      <c r="L17">
        <v>0.238240918</v>
      </c>
      <c r="M17">
        <v>0.46993865000000001</v>
      </c>
      <c r="N17">
        <v>1.5895765470000001</v>
      </c>
      <c r="O17">
        <v>0.14889529300000001</v>
      </c>
      <c r="P17">
        <v>0.146757679</v>
      </c>
      <c r="Q17">
        <v>0.247487437</v>
      </c>
      <c r="R17">
        <v>0.13610038599999999</v>
      </c>
      <c r="S17">
        <v>1.293300654</v>
      </c>
      <c r="T17">
        <v>1.5087235999999999</v>
      </c>
      <c r="U17">
        <v>0.174022699</v>
      </c>
      <c r="V17">
        <v>1.4112994350000001</v>
      </c>
      <c r="W17">
        <v>1.6050420169999999</v>
      </c>
      <c r="X17">
        <v>1.5841081990000001</v>
      </c>
      <c r="Y17">
        <v>0.16403785500000001</v>
      </c>
      <c r="Z17">
        <v>0.15047021899999999</v>
      </c>
      <c r="AA17">
        <v>2.9658022869999998</v>
      </c>
      <c r="AB17">
        <v>3.6167621780000001</v>
      </c>
      <c r="AC17">
        <v>0.42044833199999998</v>
      </c>
      <c r="AD17">
        <v>0.72311828</v>
      </c>
      <c r="AE17">
        <v>3.5992996499999999</v>
      </c>
      <c r="AF17">
        <v>0.27586206899999999</v>
      </c>
      <c r="AG17">
        <v>0.32095490700000001</v>
      </c>
    </row>
    <row r="19" spans="1:33" x14ac:dyDescent="0.45">
      <c r="A19" t="s">
        <v>75</v>
      </c>
      <c r="B19" t="s">
        <v>76</v>
      </c>
      <c r="C19" t="s">
        <v>77</v>
      </c>
      <c r="D19" t="s">
        <v>78</v>
      </c>
      <c r="E19" t="s">
        <v>79</v>
      </c>
    </row>
    <row r="20" spans="1:33" x14ac:dyDescent="0.45">
      <c r="A20">
        <f>AVERAGE(A4,A12:C12,A17:G17)</f>
        <v>0.71798822990909095</v>
      </c>
      <c r="B20">
        <f>AVERAGE(B4:C4,D12:I12,H17:Z17)</f>
        <v>0.53554939348148156</v>
      </c>
      <c r="C20">
        <f>AVERAGE(D4,J12:K12,AA17:AE17)</f>
        <v>2.2764669379999996</v>
      </c>
      <c r="D20">
        <f>AVERAGE(E4,L12:M12,AF17:AG17)</f>
        <v>1.0891246682</v>
      </c>
      <c r="E20">
        <f>AVERAGE(A20:D20)</f>
        <v>1.1547823073976431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Result_ALL</vt:lpstr>
      <vt:lpstr>State Avg Rate</vt:lpstr>
      <vt:lpstr>Buf Count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2023-03-17T06:52:31Z</dcterms:created>
  <dcterms:modified xsi:type="dcterms:W3CDTF">2023-03-20T02:12:07Z</dcterms:modified>
</cp:coreProperties>
</file>