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表8-11" sheetId="1" r:id="rId1"/>
    <sheet name="表8-12" sheetId="2" r:id="rId2"/>
    <sheet name="表8-13" sheetId="4" r:id="rId3"/>
    <sheet name="表8-14" sheetId="5" r:id="rId4"/>
    <sheet name="表9-15" sheetId="3" r:id="rId5"/>
  </sheets>
  <calcPr calcId="144525"/>
</workbook>
</file>

<file path=xl/sharedStrings.xml><?xml version="1.0" encoding="utf-8"?>
<sst xmlns="http://schemas.openxmlformats.org/spreadsheetml/2006/main" count="46" uniqueCount="37">
  <si>
    <t>水果维生素C含量测量结果</t>
  </si>
  <si>
    <t>储存时间(周)</t>
  </si>
  <si>
    <t>维生素含量(%)</t>
  </si>
  <si>
    <t>某企业产品产量和单位成本资料</t>
  </si>
  <si>
    <t>批次</t>
  </si>
  <si>
    <t>产量(千件)</t>
  </si>
  <si>
    <t>单位成本(元/件)</t>
  </si>
  <si>
    <t>相关表</t>
  </si>
  <si>
    <t>与上一项的差</t>
  </si>
  <si>
    <t>相关系数</t>
  </si>
  <si>
    <t>高度线性关系</t>
  </si>
  <si>
    <t>订单序号</t>
  </si>
  <si>
    <t>批量（件）</t>
  </si>
  <si>
    <t>耗用工时（小时）</t>
  </si>
  <si>
    <t>已排序</t>
  </si>
  <si>
    <t>估计标准误差</t>
  </si>
  <si>
    <t>批量90件置信度95%的置信区间</t>
  </si>
  <si>
    <t>耗用工时</t>
  </si>
  <si>
    <t>城市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</si>
  <si>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</si>
  <si>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</si>
  <si>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</si>
  <si>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</si>
  <si>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</si>
  <si>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</si>
  <si>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</si>
  <si>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</si>
  <si>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</si>
  <si>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</si>
  <si>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价格（元）</t>
  </si>
  <si>
    <t>需求量（吨）</t>
  </si>
  <si>
    <t>价格9.5时置信度95%的置信区间</t>
  </si>
  <si>
    <t>需求量</t>
  </si>
  <si>
    <t>年份</t>
  </si>
  <si>
    <t>产量(万吨)</t>
  </si>
  <si>
    <t>逐年增长量</t>
  </si>
  <si>
    <t>累计增长量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</si>
</sst>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水果维生素</a:t>
            </a:r>
            <a:r>
              <a:rPr lang="en-US" altLang="zh-CN"/>
              <a:t>C</a:t>
            </a:r>
            <a:r>
              <a:rPr altLang="en-US"/>
              <a:t>含量测量结果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'表8-11'!$B$2</c:f>
              <c:strCache>
                <c:ptCount val="1"/>
                <c:pt idx="0">
                  <c:v>维生素含量(%)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'表8-11'!$A$3:$A$8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'表8-11'!$B$3:$B$8</c:f>
              <c:numCache>
                <c:formatCode>General</c:formatCode>
                <c:ptCount val="6"/>
                <c:pt idx="0">
                  <c:v>20</c:v>
                </c:pt>
                <c:pt idx="1">
                  <c:v>18.5</c:v>
                </c:pt>
                <c:pt idx="2">
                  <c:v>17.5</c:v>
                </c:pt>
                <c:pt idx="3">
                  <c:v>15.5</c:v>
                </c:pt>
                <c:pt idx="4">
                  <c:v>13</c:v>
                </c:pt>
                <c:pt idx="5">
                  <c:v>11.5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60479"/>
        <c:axId val="84412225"/>
      </c:scatterChart>
      <c:valAx>
        <c:axId val="20296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412225"/>
        <c:crosses val="autoZero"/>
        <c:crossBetween val="midCat"/>
      </c:valAx>
      <c:valAx>
        <c:axId val="844122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96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55997811516892"/>
          <c:y val="0.102834211186356"/>
          <c:w val="0.90868554233347"/>
          <c:h val="0.823526460998244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413076186568185"/>
                  <c:y val="0.12315023827439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'表8-12'!$B$8:$G$8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'表8-12'!$B$9:$G$9</c:f>
              <c:numCache>
                <c:formatCode>General</c:formatCode>
                <c:ptCount val="6"/>
                <c:pt idx="0">
                  <c:v>66.3</c:v>
                </c:pt>
                <c:pt idx="1">
                  <c:v>64.6</c:v>
                </c:pt>
                <c:pt idx="2">
                  <c:v>63.5</c:v>
                </c:pt>
                <c:pt idx="3">
                  <c:v>60.2</c:v>
                </c:pt>
                <c:pt idx="4">
                  <c:v>58.4</c:v>
                </c:pt>
                <c:pt idx="5">
                  <c:v>55.3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92189"/>
        <c:axId val="511770669"/>
      </c:scatterChart>
      <c:valAx>
        <c:axId val="978921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770669"/>
        <c:crosses val="autoZero"/>
        <c:crossBetween val="midCat"/>
      </c:valAx>
      <c:valAx>
        <c:axId val="5117706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9218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881852675650922"/>
                  <c:y val="0.006819731757217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'表8-13'!$B$2:$K$2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50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80</c:v>
                </c:pt>
                <c:pt idx="8">
                  <c:v>100</c:v>
                </c:pt>
                <c:pt idx="9">
                  <c:v>120</c:v>
                </c:pt>
              </c:numCache>
            </c:numRef>
          </c:xVal>
          <c:yVal>
            <c:numRef>
              <c:f>'表8-13'!$B$3:$K$3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38</c:v>
                </c:pt>
                <c:pt idx="6">
                  <c:v>48</c:v>
                </c:pt>
                <c:pt idx="7">
                  <c:v>44</c:v>
                </c:pt>
                <c:pt idx="8">
                  <c:v>60</c:v>
                </c:pt>
                <c:pt idx="9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57966"/>
        <c:axId val="800950520"/>
      </c:scatterChart>
      <c:valAx>
        <c:axId val="898579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0950520"/>
        <c:crosses val="autoZero"/>
        <c:crossBetween val="midCat"/>
      </c:valAx>
      <c:valAx>
        <c:axId val="80095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85796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668888888888889"/>
          <c:y val="0.175442684063374"/>
          <c:w val="0.907277777777778"/>
          <c:h val="0.709785647716682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186558942343"/>
                  <c:y val="-0.1504651162790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'表8-14'!$B$6:$K$6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</c:numCache>
            </c:numRef>
          </c:xVal>
          <c:yVal>
            <c:numRef>
              <c:f>'表8-14'!$B$7:$K$7</c:f>
              <c:numCache>
                <c:formatCode>General</c:formatCode>
                <c:ptCount val="10"/>
                <c:pt idx="0">
                  <c:v>72</c:v>
                </c:pt>
                <c:pt idx="1">
                  <c:v>70</c:v>
                </c:pt>
                <c:pt idx="2">
                  <c:v>57</c:v>
                </c:pt>
                <c:pt idx="3">
                  <c:v>70</c:v>
                </c:pt>
                <c:pt idx="4">
                  <c:v>56</c:v>
                </c:pt>
                <c:pt idx="5">
                  <c:v>53</c:v>
                </c:pt>
                <c:pt idx="6">
                  <c:v>60</c:v>
                </c:pt>
                <c:pt idx="7">
                  <c:v>57</c:v>
                </c:pt>
                <c:pt idx="8">
                  <c:v>54</c:v>
                </c:pt>
                <c:pt idx="9">
                  <c:v>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416857"/>
        <c:axId val="888056315"/>
      </c:scatterChart>
      <c:valAx>
        <c:axId val="63941685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8056315"/>
        <c:crosses val="autoZero"/>
        <c:crossBetween val="midCat"/>
      </c:valAx>
      <c:valAx>
        <c:axId val="8880563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941685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40640</xdr:colOff>
      <xdr:row>8</xdr:row>
      <xdr:rowOff>27940</xdr:rowOff>
    </xdr:from>
    <xdr:to>
      <xdr:col>6</xdr:col>
      <xdr:colOff>86360</xdr:colOff>
      <xdr:row>23</xdr:row>
      <xdr:rowOff>27940</xdr:rowOff>
    </xdr:to>
    <xdr:graphicFrame>
      <xdr:nvGraphicFramePr>
        <xdr:cNvPr id="5" name="图表 4"/>
        <xdr:cNvGraphicFramePr/>
      </xdr:nvGraphicFramePr>
      <xdr:xfrm>
        <a:off x="40640" y="1490980"/>
        <a:ext cx="59359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283845</xdr:colOff>
      <xdr:row>10</xdr:row>
      <xdr:rowOff>38100</xdr:rowOff>
    </xdr:from>
    <xdr:to>
      <xdr:col>9</xdr:col>
      <xdr:colOff>342265</xdr:colOff>
      <xdr:row>23</xdr:row>
      <xdr:rowOff>158115</xdr:rowOff>
    </xdr:to>
    <xdr:graphicFrame>
      <xdr:nvGraphicFramePr>
        <xdr:cNvPr id="2" name="图表 1"/>
        <xdr:cNvGraphicFramePr/>
      </xdr:nvGraphicFramePr>
      <xdr:xfrm>
        <a:off x="2919095" y="1866900"/>
        <a:ext cx="4638675" cy="2497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21590</xdr:colOff>
      <xdr:row>5</xdr:row>
      <xdr:rowOff>10160</xdr:rowOff>
    </xdr:from>
    <xdr:to>
      <xdr:col>11</xdr:col>
      <xdr:colOff>607695</xdr:colOff>
      <xdr:row>20</xdr:row>
      <xdr:rowOff>78105</xdr:rowOff>
    </xdr:to>
    <xdr:graphicFrame>
      <xdr:nvGraphicFramePr>
        <xdr:cNvPr id="2" name="图表 1"/>
        <xdr:cNvGraphicFramePr/>
      </xdr:nvGraphicFramePr>
      <xdr:xfrm>
        <a:off x="3415030" y="924560"/>
        <a:ext cx="4853305" cy="2811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442595</xdr:colOff>
      <xdr:row>7</xdr:row>
      <xdr:rowOff>153670</xdr:rowOff>
    </xdr:from>
    <xdr:to>
      <xdr:col>12</xdr:col>
      <xdr:colOff>143510</xdr:colOff>
      <xdr:row>22</xdr:row>
      <xdr:rowOff>158750</xdr:rowOff>
    </xdr:to>
    <xdr:graphicFrame>
      <xdr:nvGraphicFramePr>
        <xdr:cNvPr id="2" name="图表 1"/>
        <xdr:cNvGraphicFramePr/>
      </xdr:nvGraphicFramePr>
      <xdr:xfrm>
        <a:off x="3050540" y="1433830"/>
        <a:ext cx="5187315" cy="274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15" zoomScaleNormal="115" workbookViewId="0">
      <selection activeCell="B2" sqref="B2"/>
    </sheetView>
  </sheetViews>
  <sheetFormatPr defaultColWidth="10" defaultRowHeight="14.4" outlineLevelRow="7" outlineLevelCol="1"/>
  <cols>
    <col min="1" max="1" width="18.2222222222222" customWidth="1"/>
    <col min="2" max="2" width="23.6666666666667" customWidth="1"/>
    <col min="3" max="256" width="11" customWidth="1"/>
  </cols>
  <sheetData>
    <row r="1" spans="1:2">
      <c r="A1" s="4" t="s">
        <v>0</v>
      </c>
      <c r="B1" s="4"/>
    </row>
    <row r="2" spans="1:2">
      <c r="A2" t="s">
        <v>1</v>
      </c>
      <c r="B2" t="s">
        <v>2</v>
      </c>
    </row>
    <row r="3" spans="1:2">
      <c r="A3">
        <v>1</v>
      </c>
      <c r="B3">
        <v>20</v>
      </c>
    </row>
    <row r="4" spans="1:2">
      <c r="A4">
        <v>2</v>
      </c>
      <c r="B4">
        <v>18.5</v>
      </c>
    </row>
    <row r="5" spans="1:2">
      <c r="A5">
        <v>3</v>
      </c>
      <c r="B5">
        <v>17.5</v>
      </c>
    </row>
    <row r="6" spans="1:2">
      <c r="A6">
        <v>4</v>
      </c>
      <c r="B6">
        <v>15.5</v>
      </c>
    </row>
    <row r="7" spans="1:2">
      <c r="A7">
        <v>5</v>
      </c>
      <c r="B7">
        <v>13</v>
      </c>
    </row>
    <row r="8" spans="1:2">
      <c r="A8">
        <v>6</v>
      </c>
      <c r="B8">
        <v>11.5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115" zoomScaleNormal="115" workbookViewId="0">
      <selection activeCell="J3" sqref="J3"/>
    </sheetView>
  </sheetViews>
  <sheetFormatPr defaultColWidth="10" defaultRowHeight="14.4" outlineLevelCol="6"/>
  <cols>
    <col min="1" max="1" width="16.4259259259259" customWidth="1"/>
    <col min="2" max="6" width="11" customWidth="1"/>
    <col min="7" max="7" width="11.787037037037" customWidth="1"/>
    <col min="8" max="257" width="11" customWidth="1"/>
  </cols>
  <sheetData>
    <row r="1" spans="1:7">
      <c r="A1" s="4" t="s">
        <v>3</v>
      </c>
      <c r="B1" s="4"/>
      <c r="C1" s="4"/>
      <c r="D1" s="4"/>
      <c r="E1" s="4"/>
      <c r="F1" s="4"/>
      <c r="G1" s="4"/>
    </row>
    <row r="2" spans="1:7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5</v>
      </c>
      <c r="B3">
        <v>3</v>
      </c>
      <c r="C3">
        <v>1</v>
      </c>
      <c r="D3">
        <v>5</v>
      </c>
      <c r="E3">
        <v>2</v>
      </c>
      <c r="F3">
        <v>6</v>
      </c>
      <c r="G3">
        <v>4</v>
      </c>
    </row>
    <row r="4" spans="1:7">
      <c r="A4" t="s">
        <v>6</v>
      </c>
      <c r="B4">
        <v>63.5</v>
      </c>
      <c r="C4">
        <v>66.3</v>
      </c>
      <c r="D4">
        <v>58.4</v>
      </c>
      <c r="E4">
        <v>64.6</v>
      </c>
      <c r="F4">
        <v>55.3</v>
      </c>
      <c r="G4">
        <v>60.2</v>
      </c>
    </row>
    <row r="7" spans="1:1">
      <c r="A7" t="s">
        <v>7</v>
      </c>
    </row>
    <row r="8" spans="1:7">
      <c r="A8" t="s">
        <v>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7">
      <c r="A9" t="s">
        <v>6</v>
      </c>
      <c r="B9">
        <v>66.3</v>
      </c>
      <c r="C9">
        <v>64.6</v>
      </c>
      <c r="D9">
        <v>63.5</v>
      </c>
      <c r="E9">
        <v>60.2</v>
      </c>
      <c r="F9">
        <v>58.4</v>
      </c>
      <c r="G9">
        <v>55.3</v>
      </c>
    </row>
    <row r="10" spans="1:7">
      <c r="A10" t="s">
        <v>8</v>
      </c>
      <c r="C10">
        <f>B9-C9</f>
        <v>1.7</v>
      </c>
      <c r="D10">
        <f>C9-D9</f>
        <v>1.09999999999999</v>
      </c>
      <c r="E10">
        <f>D9-E9</f>
        <v>3.3</v>
      </c>
      <c r="F10">
        <f>E9-F9</f>
        <v>1.8</v>
      </c>
      <c r="G10">
        <f>F9-G9</f>
        <v>3.1</v>
      </c>
    </row>
    <row r="12" spans="1:3">
      <c r="A12" t="s">
        <v>9</v>
      </c>
      <c r="B12">
        <f>CORREL(B8:G8,B9:G9)</f>
        <v>-0.989352270290951</v>
      </c>
      <c r="C12" t="s">
        <v>10</v>
      </c>
    </row>
  </sheetData>
  <sortState ref="B8:G9" columnSort="1">
    <sortCondition ref="B8:G8"/>
  </sortState>
  <mergeCells count="1">
    <mergeCell ref="A1:G1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zoomScale="130" zoomScaleNormal="130" workbookViewId="0">
      <selection activeCell="D12" sqref="D12"/>
    </sheetView>
  </sheetViews>
  <sheetFormatPr defaultColWidth="8.88888888888889" defaultRowHeight="14.4"/>
  <cols>
    <col min="1" max="1" width="15.6388888888889" customWidth="1"/>
    <col min="2" max="2" width="13.7592592592593" customWidth="1"/>
    <col min="3" max="3" width="11.1944444444444" customWidth="1"/>
  </cols>
  <sheetData>
    <row r="1" spans="1:11">
      <c r="A1" t="s">
        <v>11</v>
      </c>
      <c r="B1">
        <v>3</v>
      </c>
      <c r="C1">
        <v>8</v>
      </c>
      <c r="D1">
        <v>6</v>
      </c>
      <c r="E1">
        <v>9</v>
      </c>
      <c r="F1">
        <v>10</v>
      </c>
      <c r="G1">
        <v>5</v>
      </c>
      <c r="H1">
        <v>2</v>
      </c>
      <c r="I1">
        <v>7</v>
      </c>
      <c r="J1">
        <v>1</v>
      </c>
      <c r="K1">
        <v>4</v>
      </c>
    </row>
    <row r="2" spans="1:11">
      <c r="A2" t="s">
        <v>12</v>
      </c>
      <c r="B2">
        <v>20</v>
      </c>
      <c r="C2">
        <v>40</v>
      </c>
      <c r="D2">
        <v>50</v>
      </c>
      <c r="E2">
        <v>50</v>
      </c>
      <c r="F2">
        <v>60</v>
      </c>
      <c r="G2">
        <v>70</v>
      </c>
      <c r="H2">
        <v>80</v>
      </c>
      <c r="I2">
        <v>80</v>
      </c>
      <c r="J2">
        <v>100</v>
      </c>
      <c r="K2">
        <v>120</v>
      </c>
    </row>
    <row r="3" spans="1:12">
      <c r="A3" t="s">
        <v>13</v>
      </c>
      <c r="B3">
        <v>20</v>
      </c>
      <c r="C3">
        <v>30</v>
      </c>
      <c r="D3">
        <v>32</v>
      </c>
      <c r="E3">
        <v>40</v>
      </c>
      <c r="F3">
        <v>50</v>
      </c>
      <c r="G3">
        <v>38</v>
      </c>
      <c r="H3">
        <v>48</v>
      </c>
      <c r="I3">
        <v>44</v>
      </c>
      <c r="J3">
        <v>60</v>
      </c>
      <c r="K3">
        <v>65</v>
      </c>
      <c r="L3" s="3" t="s">
        <v>14</v>
      </c>
    </row>
    <row r="5" spans="1:3">
      <c r="A5" t="s">
        <v>9</v>
      </c>
      <c r="B5">
        <f>CORREL(B2:K2,B3:K3)</f>
        <v>0.936092937792784</v>
      </c>
      <c r="C5" t="s">
        <v>10</v>
      </c>
    </row>
    <row r="6" spans="1:2">
      <c r="A6" t="s">
        <v>15</v>
      </c>
      <c r="B6">
        <f>STEYX(B3:K3,B2:K2)</f>
        <v>5.12778452508717</v>
      </c>
    </row>
    <row r="8" spans="1:2">
      <c r="A8" s="2" t="s">
        <v>16</v>
      </c>
      <c r="B8" s="2"/>
    </row>
    <row r="9" spans="1:3">
      <c r="A9">
        <f>0.4367*90+13.438-1.96*B6</f>
        <v>42.6905423308292</v>
      </c>
      <c r="B9">
        <f>0.4367*90+13.438+1.96*B6</f>
        <v>62.7914576691708</v>
      </c>
      <c r="C9" t="s">
        <v>17</v>
      </c>
    </row>
  </sheetData>
  <sortState ref="B1:K3" columnSort="1">
    <sortCondition ref="B2:K2"/>
  </sortState>
  <mergeCells count="1">
    <mergeCell ref="A8:B8"/>
  </mergeCells>
  <pageMargins left="0.75" right="0.75" top="1" bottom="1" header="0.5" footer="0.5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30" zoomScaleNormal="130" workbookViewId="0">
      <selection activeCell="N14" sqref="N14"/>
    </sheetView>
  </sheetViews>
  <sheetFormatPr defaultColWidth="8.88888888888889" defaultRowHeight="14.4"/>
  <cols>
    <col min="1" max="1" width="14.3611111111111" customWidth="1"/>
    <col min="2" max="2" width="14.7777777777778" customWidth="1"/>
  </cols>
  <sheetData>
    <row r="1" spans="1:11">
      <c r="A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29</v>
      </c>
      <c r="B2">
        <v>10</v>
      </c>
      <c r="C2">
        <v>6</v>
      </c>
      <c r="D2">
        <v>8</v>
      </c>
      <c r="E2">
        <v>9</v>
      </c>
      <c r="F2">
        <v>12</v>
      </c>
      <c r="G2">
        <v>11</v>
      </c>
      <c r="H2">
        <v>8</v>
      </c>
      <c r="I2">
        <v>10</v>
      </c>
      <c r="J2">
        <v>12</v>
      </c>
      <c r="K2">
        <v>7</v>
      </c>
    </row>
    <row r="3" spans="1:11">
      <c r="A3" t="s">
        <v>30</v>
      </c>
      <c r="B3">
        <v>60</v>
      </c>
      <c r="C3">
        <v>72</v>
      </c>
      <c r="D3">
        <v>70</v>
      </c>
      <c r="E3">
        <v>56</v>
      </c>
      <c r="F3">
        <v>55</v>
      </c>
      <c r="G3">
        <v>57</v>
      </c>
      <c r="H3">
        <v>57</v>
      </c>
      <c r="I3">
        <v>53</v>
      </c>
      <c r="J3">
        <v>54</v>
      </c>
      <c r="K3">
        <v>70</v>
      </c>
    </row>
    <row r="5" spans="1:1">
      <c r="A5" t="s">
        <v>7</v>
      </c>
    </row>
    <row r="6" spans="1:11">
      <c r="A6" t="s">
        <v>29</v>
      </c>
      <c r="B6">
        <v>6</v>
      </c>
      <c r="C6">
        <v>7</v>
      </c>
      <c r="D6">
        <v>8</v>
      </c>
      <c r="E6">
        <v>8</v>
      </c>
      <c r="F6">
        <v>9</v>
      </c>
      <c r="G6">
        <v>10</v>
      </c>
      <c r="H6">
        <v>10</v>
      </c>
      <c r="I6">
        <v>11</v>
      </c>
      <c r="J6">
        <v>12</v>
      </c>
      <c r="K6">
        <v>12</v>
      </c>
    </row>
    <row r="7" spans="1:11">
      <c r="A7" t="s">
        <v>30</v>
      </c>
      <c r="B7">
        <v>72</v>
      </c>
      <c r="C7">
        <v>70</v>
      </c>
      <c r="D7">
        <v>57</v>
      </c>
      <c r="E7">
        <v>70</v>
      </c>
      <c r="F7">
        <v>56</v>
      </c>
      <c r="G7">
        <v>53</v>
      </c>
      <c r="H7">
        <v>60</v>
      </c>
      <c r="I7">
        <v>57</v>
      </c>
      <c r="J7">
        <v>54</v>
      </c>
      <c r="K7">
        <v>55</v>
      </c>
    </row>
    <row r="9" spans="1:2">
      <c r="A9" t="s">
        <v>9</v>
      </c>
      <c r="B9">
        <f>CORREL(B6:K6,B7:K7)</f>
        <v>-0.809510196680798</v>
      </c>
    </row>
    <row r="10" spans="1:2">
      <c r="A10" t="s">
        <v>15</v>
      </c>
      <c r="B10">
        <f>STEYX(B7:K7,B6:K6)</f>
        <v>4.57791973295348</v>
      </c>
    </row>
    <row r="12" spans="1:2">
      <c r="A12" s="2" t="s">
        <v>31</v>
      </c>
      <c r="B12" s="2"/>
    </row>
    <row r="13" spans="1:3">
      <c r="A13">
        <f>-2.8924*9.5+87.299-1.96*B10</f>
        <v>50.8484773234112</v>
      </c>
      <c r="B13">
        <f>-2.8924*9.5+87.299+1.96*B10</f>
        <v>68.7939226765888</v>
      </c>
      <c r="C13" t="s">
        <v>32</v>
      </c>
    </row>
  </sheetData>
  <sortState ref="B6:K7" columnSort="1">
    <sortCondition ref="B6:K6"/>
  </sortState>
  <mergeCells count="1">
    <mergeCell ref="A12:B1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A9" sqref="A9"/>
    </sheetView>
  </sheetViews>
  <sheetFormatPr defaultColWidth="10" defaultRowHeight="14.4" outlineLevelRow="7" outlineLevelCol="3"/>
  <cols>
    <col min="1" max="256" width="11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2">
      <c r="A2">
        <v>1998</v>
      </c>
      <c r="B2">
        <v>860</v>
      </c>
    </row>
    <row r="3" spans="1:4">
      <c r="A3">
        <v>1999</v>
      </c>
      <c r="B3">
        <v>856</v>
      </c>
      <c r="C3">
        <f t="shared" ref="C3:C8" si="0">B3-B2</f>
        <v>-4</v>
      </c>
      <c r="D3">
        <f>B3-$B$2</f>
        <v>-4</v>
      </c>
    </row>
    <row r="4" spans="1:4">
      <c r="A4">
        <v>2000</v>
      </c>
      <c r="B4">
        <v>866</v>
      </c>
      <c r="C4">
        <f t="shared" si="0"/>
        <v>10</v>
      </c>
      <c r="D4">
        <f>B4-$B$2</f>
        <v>6</v>
      </c>
    </row>
    <row r="5" spans="1:4">
      <c r="A5">
        <v>2001</v>
      </c>
      <c r="B5">
        <v>865</v>
      </c>
      <c r="C5">
        <f t="shared" si="0"/>
        <v>-1</v>
      </c>
      <c r="D5">
        <f>B5-$B$2</f>
        <v>5</v>
      </c>
    </row>
    <row r="6" spans="1:4">
      <c r="A6">
        <v>2002</v>
      </c>
      <c r="B6">
        <v>880</v>
      </c>
      <c r="C6">
        <f t="shared" si="0"/>
        <v>15</v>
      </c>
      <c r="D6">
        <f>B6-$B$2</f>
        <v>20</v>
      </c>
    </row>
    <row r="7" spans="1:4">
      <c r="A7">
        <v>2003</v>
      </c>
      <c r="B7">
        <v>875</v>
      </c>
      <c r="C7">
        <f t="shared" si="0"/>
        <v>-5</v>
      </c>
      <c r="D7">
        <f>B7-$B$2</f>
        <v>15</v>
      </c>
    </row>
    <row r="8" spans="1:4">
      <c r="A8">
        <v>2004</v>
      </c>
      <c r="B8">
        <v>867</v>
      </c>
      <c r="C8">
        <f t="shared" si="0"/>
        <v>-8</v>
      </c>
      <c r="D8">
        <f>B8-$B$2</f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表8-11</vt:lpstr>
      <vt:lpstr>表8-12</vt:lpstr>
      <vt:lpstr>表8-13</vt:lpstr>
      <vt:lpstr>表8-14</vt:lpstr>
      <vt:lpstr>表9-15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ELE-AL00</dc:creator>
  <cp:lastModifiedBy>归来仍是</cp:lastModifiedBy>
  <dcterms:created xsi:type="dcterms:W3CDTF">2021-04-08T23:53:00Z</dcterms:created>
  <dcterms:modified xsi:type="dcterms:W3CDTF">2021-04-14T09:19:09Z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22ddf8a3f41d4158b2b3ce2ab5ef5410</vt:lpwstr>
  </property>
  <property fmtid="{D5CDD505-2E9C-101B-9397-08002B2CF9AE}" pid="3" name="KSOProductBuildVer">
    <vt:lpwstr>2052-11.1.0.10356</vt:lpwstr>
  </property>
</Properties>
</file>