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<sst xmlns="http://schemas.openxmlformats.org/spreadsheetml/2006/main" count="195" uniqueCount="59">
  <si>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</si>
  <si>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</si>
  <si>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</si>
  <si>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</si>
  <si>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</si>
  <si>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</si>
  <si>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</si>
  <si>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</si>
  <si>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</si>
  <si>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</si>
  <si>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</si>
  <si>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</si>
  <si>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</si>
  <si>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</si>
  <si>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</si>
  <si>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</si>
  <si>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</si>
  <si>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</si>
  <si>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</si>
  <si>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</si>
  <si>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</si>
  <si>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</si>
  <si>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</si>
  <si>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</si>
  <si>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</si>
  <si>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</si>
  <si>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</si>
  <si>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</si>
  <si>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</si>
  <si>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</si>
  <si>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</si>
  <si>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</si>
  <si>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</si>
  <si>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</si>
  <si>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</si>
  <si>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</si>
  <si>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</si>
  <si>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</si>
  <si>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</si>
  <si>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</si>
  <si>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</si>
  <si>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</si>
  <si>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</si>
  <si>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</si>
  <si>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</si>
  <si>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</si>
  <si>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</si>
  <si>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</si>
  <si>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</si>
  <si>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</si>
  <si>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</si>
  <si>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</si>
  <si>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John Welty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</si>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</sst>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B2/A2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si="1"/>
        <v>#DIV/0!</v>
      </c>
    </row>
    <row r="5">
      <c r="A5" s="2">
        <v>3.0</v>
      </c>
      <c r="B5" s="2">
        <v>2.0</v>
      </c>
      <c r="C5" s="3">
        <f t="shared" si="1"/>
        <v>0.6666666667</v>
      </c>
    </row>
    <row r="6">
      <c r="A6" s="2">
        <v>5.0</v>
      </c>
      <c r="B6" s="2">
        <v>2.0</v>
      </c>
      <c r="C6" s="3">
        <f t="shared" si="1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 t="str">
        <f>SUM(B2:B6 C2:C6)</f>
        <v>#ERROR!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 t="str">
        <f>VLOOOKUP(A21, $A$3:$B$18, 2, 0)</f>
        <v>#NAME?</v>
      </c>
      <c r="C21" s="19" t="str">
        <f t="shared" ref="C21:C27" si="1">B21+(0.05*B21)</f>
        <v>#NAME?</v>
      </c>
    </row>
    <row r="22">
      <c r="A22" s="2" t="s">
        <v>16</v>
      </c>
      <c r="B22" s="18">
        <f t="shared" ref="B22:B27" si="2">VLOOKUP(A22, $A$3:$B$18, 2, 0)</f>
        <v>9.89</v>
      </c>
      <c r="C22" s="15">
        <f t="shared" si="1"/>
        <v>10.3845</v>
      </c>
    </row>
    <row r="23">
      <c r="A23" s="2" t="s">
        <v>20</v>
      </c>
      <c r="B23" s="18">
        <f t="shared" si="2"/>
        <v>24.5</v>
      </c>
      <c r="C23" s="15">
        <f t="shared" si="1"/>
        <v>25.725</v>
      </c>
    </row>
    <row r="24">
      <c r="A24" s="2" t="s">
        <v>21</v>
      </c>
      <c r="B24" s="18">
        <f t="shared" si="2"/>
        <v>8.99</v>
      </c>
      <c r="C24" s="15">
        <f t="shared" si="1"/>
        <v>9.4395</v>
      </c>
    </row>
    <row r="25">
      <c r="A25" s="2" t="s">
        <v>22</v>
      </c>
      <c r="B25" s="18">
        <f t="shared" si="2"/>
        <v>11.59</v>
      </c>
      <c r="C25" s="15">
        <f t="shared" si="1"/>
        <v>12.1695</v>
      </c>
    </row>
    <row r="26">
      <c r="A26" s="2" t="s">
        <v>24</v>
      </c>
      <c r="B26" s="18">
        <f t="shared" si="2"/>
        <v>28.14</v>
      </c>
      <c r="C26" s="15">
        <f t="shared" si="1"/>
        <v>29.547</v>
      </c>
    </row>
    <row r="27">
      <c r="A27" s="2" t="s">
        <v>28</v>
      </c>
      <c r="B27" s="18">
        <f t="shared" si="2"/>
        <v>14.49</v>
      </c>
      <c r="C27" s="15">
        <f t="shared" si="1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20">
        <v>42037.0</v>
      </c>
      <c r="C2" s="20">
        <v>42154.0</v>
      </c>
      <c r="D2" s="19">
        <f t="shared" ref="D2:D12" si="1">DATEDIF(B2, C2, "M")</f>
        <v>3</v>
      </c>
    </row>
    <row r="3">
      <c r="A3" s="2" t="s">
        <v>41</v>
      </c>
      <c r="B3" s="20">
        <v>42156.0</v>
      </c>
      <c r="C3" s="20">
        <v>42447.0</v>
      </c>
      <c r="D3" s="19">
        <f t="shared" si="1"/>
        <v>9</v>
      </c>
    </row>
    <row r="4">
      <c r="A4" s="2" t="s">
        <v>42</v>
      </c>
      <c r="B4" s="20">
        <v>42371.0</v>
      </c>
      <c r="C4" s="20">
        <v>42488.0</v>
      </c>
      <c r="D4" s="19">
        <f t="shared" si="1"/>
        <v>3</v>
      </c>
    </row>
    <row r="5">
      <c r="A5" s="2" t="s">
        <v>43</v>
      </c>
      <c r="B5" s="20">
        <v>42156.0</v>
      </c>
      <c r="C5" s="20">
        <v>42600.0</v>
      </c>
      <c r="D5" s="19">
        <f t="shared" si="1"/>
        <v>14</v>
      </c>
    </row>
    <row r="6">
      <c r="A6" s="2" t="s">
        <v>44</v>
      </c>
      <c r="B6" s="20">
        <v>42614.0</v>
      </c>
      <c r="C6" s="20">
        <v>42328.0</v>
      </c>
      <c r="D6" s="19" t="str">
        <f t="shared" si="1"/>
        <v>#NUM!</v>
      </c>
    </row>
    <row r="7">
      <c r="A7" s="2" t="s">
        <v>45</v>
      </c>
      <c r="B7" s="20">
        <v>42614.0</v>
      </c>
      <c r="C7" s="20">
        <v>42749.0</v>
      </c>
      <c r="D7" s="19">
        <f t="shared" si="1"/>
        <v>4</v>
      </c>
    </row>
    <row r="8">
      <c r="A8" s="2" t="s">
        <v>46</v>
      </c>
      <c r="B8" s="20">
        <v>42614.0</v>
      </c>
      <c r="C8" s="20">
        <v>42860.0</v>
      </c>
      <c r="D8" s="19">
        <f t="shared" si="1"/>
        <v>8</v>
      </c>
    </row>
    <row r="9">
      <c r="A9" s="2" t="s">
        <v>47</v>
      </c>
      <c r="B9" s="20">
        <v>42614.0</v>
      </c>
      <c r="C9" s="20">
        <v>43039.0</v>
      </c>
      <c r="D9" s="19">
        <f t="shared" si="1"/>
        <v>13</v>
      </c>
    </row>
    <row r="10">
      <c r="A10" s="2" t="s">
        <v>48</v>
      </c>
      <c r="B10" s="20">
        <v>43040.0</v>
      </c>
      <c r="C10" s="20">
        <v>43071.0</v>
      </c>
      <c r="D10" s="19">
        <f t="shared" si="1"/>
        <v>1</v>
      </c>
    </row>
    <row r="11">
      <c r="A11" s="2" t="s">
        <v>49</v>
      </c>
      <c r="B11" s="20">
        <v>43071.0</v>
      </c>
      <c r="C11" s="20">
        <v>43710.0</v>
      </c>
      <c r="D11" s="19">
        <f t="shared" si="1"/>
        <v>21</v>
      </c>
    </row>
    <row r="12">
      <c r="A12" s="2" t="s">
        <v>50</v>
      </c>
      <c r="B12" s="20">
        <v>43739.0</v>
      </c>
      <c r="C12" s="20">
        <v>43952.0</v>
      </c>
      <c r="D12" s="19">
        <f t="shared" si="1"/>
        <v>7</v>
      </c>
    </row>
    <row r="13">
      <c r="A13" s="2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20">
        <v>42037.0</v>
      </c>
      <c r="C2" s="20">
        <v>42154.0</v>
      </c>
      <c r="D2" s="19">
        <f t="shared" ref="D2:D12" si="1">DATEDIF(B2, C2, "M")</f>
        <v>3</v>
      </c>
    </row>
    <row r="3">
      <c r="A3" s="2" t="s">
        <v>41</v>
      </c>
      <c r="B3" s="20">
        <v>42156.0</v>
      </c>
      <c r="C3" s="20">
        <v>42447.0</v>
      </c>
      <c r="D3" s="19">
        <f t="shared" si="1"/>
        <v>9</v>
      </c>
    </row>
    <row r="4">
      <c r="A4" s="2" t="s">
        <v>42</v>
      </c>
      <c r="B4" s="20">
        <v>42371.0</v>
      </c>
      <c r="C4" s="20">
        <v>42488.0</v>
      </c>
      <c r="D4" s="19">
        <f t="shared" si="1"/>
        <v>3</v>
      </c>
    </row>
    <row r="5">
      <c r="A5" s="2" t="s">
        <v>43</v>
      </c>
      <c r="B5" s="20">
        <v>42156.0</v>
      </c>
      <c r="C5" s="20">
        <v>42600.0</v>
      </c>
      <c r="D5" s="19">
        <f t="shared" si="1"/>
        <v>14</v>
      </c>
    </row>
    <row r="6">
      <c r="A6" s="2" t="s">
        <v>44</v>
      </c>
      <c r="B6" s="21" t="s">
        <v>52</v>
      </c>
      <c r="C6" s="22">
        <v>42694.0</v>
      </c>
      <c r="D6" s="19" t="str">
        <f t="shared" si="1"/>
        <v>#VALUE!</v>
      </c>
    </row>
    <row r="7">
      <c r="A7" s="2" t="s">
        <v>45</v>
      </c>
      <c r="B7" s="20">
        <v>42614.0</v>
      </c>
      <c r="C7" s="20">
        <v>42749.0</v>
      </c>
      <c r="D7" s="19">
        <f t="shared" si="1"/>
        <v>4</v>
      </c>
    </row>
    <row r="8">
      <c r="A8" s="2" t="s">
        <v>46</v>
      </c>
      <c r="B8" s="20">
        <v>42614.0</v>
      </c>
      <c r="C8" s="20">
        <v>42860.0</v>
      </c>
      <c r="D8" s="19">
        <f t="shared" si="1"/>
        <v>8</v>
      </c>
    </row>
    <row r="9">
      <c r="A9" s="2" t="s">
        <v>47</v>
      </c>
      <c r="B9" s="20">
        <v>42614.0</v>
      </c>
      <c r="C9" s="20">
        <v>43039.0</v>
      </c>
      <c r="D9" s="19">
        <f t="shared" si="1"/>
        <v>13</v>
      </c>
    </row>
    <row r="10">
      <c r="A10" s="2" t="s">
        <v>48</v>
      </c>
      <c r="B10" s="20">
        <v>43040.0</v>
      </c>
      <c r="C10" s="20">
        <v>43071.0</v>
      </c>
      <c r="D10" s="19">
        <f t="shared" si="1"/>
        <v>1</v>
      </c>
    </row>
    <row r="11">
      <c r="A11" s="2" t="s">
        <v>49</v>
      </c>
      <c r="B11" s="20">
        <v>43071.0</v>
      </c>
      <c r="C11" s="20">
        <v>43710.0</v>
      </c>
      <c r="D11" s="19">
        <f t="shared" si="1"/>
        <v>21</v>
      </c>
    </row>
    <row r="12">
      <c r="A12" s="2" t="s">
        <v>50</v>
      </c>
      <c r="B12" s="20">
        <v>43739.0</v>
      </c>
      <c r="C12" s="20">
        <v>43952.0</v>
      </c>
      <c r="D12" s="19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53</v>
      </c>
      <c r="B1" s="13" t="s">
        <v>54</v>
      </c>
    </row>
    <row r="2">
      <c r="A2" s="2" t="s">
        <v>55</v>
      </c>
      <c r="B2" s="2">
        <v>5.0</v>
      </c>
    </row>
    <row r="3">
      <c r="A3" s="2" t="s">
        <v>56</v>
      </c>
      <c r="B3" s="2">
        <v>17.0</v>
      </c>
    </row>
    <row r="4">
      <c r="A4" s="2" t="s">
        <v>57</v>
      </c>
      <c r="B4" s="2">
        <v>36.0</v>
      </c>
    </row>
    <row r="5">
      <c r="A5" s="13" t="s">
        <v>58</v>
      </c>
      <c r="B5" s="19">
        <f>B2+B3+B4</f>
        <v>58</v>
      </c>
    </row>
    <row r="8">
      <c r="A8" s="13" t="s">
        <v>53</v>
      </c>
      <c r="B8" s="13" t="s">
        <v>54</v>
      </c>
    </row>
    <row r="9">
      <c r="A9" s="2" t="s">
        <v>55</v>
      </c>
      <c r="B9" s="2">
        <v>5.0</v>
      </c>
    </row>
    <row r="10">
      <c r="A10" s="2" t="s">
        <v>56</v>
      </c>
      <c r="B10" s="2">
        <v>17.0</v>
      </c>
    </row>
    <row r="11">
      <c r="A11" s="2" t="s">
        <v>57</v>
      </c>
      <c r="B11" s="2">
        <v>36.0</v>
      </c>
    </row>
    <row r="12">
      <c r="A12" s="13" t="s">
        <v>58</v>
      </c>
      <c r="B12" s="19">
        <f>SUM(B9:B11)</f>
        <v>58</v>
      </c>
    </row>
  </sheetData>
  <drawing r:id="rId1"/>
</worksheet>
</file>